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Desktop\Excel Tutedue\"/>
    </mc:Choice>
  </mc:AlternateContent>
  <xr:revisionPtr revIDLastSave="0" documentId="8_{1F689E84-D163-4A68-B2E9-B84A3B6D0517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AutoPilot" sheetId="23" r:id="rId1"/>
    <sheet name="SalesData" sheetId="20" r:id="rId2"/>
    <sheet name="Customers" sheetId="21" r:id="rId3"/>
    <sheet name="Products" sheetId="22" r:id="rId4"/>
    <sheet name="Power Query" sheetId="14" r:id="rId5"/>
    <sheet name="Scenario Summary 2" sheetId="19" state="hidden" r:id="rId6"/>
    <sheet name="Module 9" sheetId="13" r:id="rId7"/>
    <sheet name="Scenario Summary" sheetId="17" state="hidden" r:id="rId8"/>
    <sheet name="Date &amp; Time Functions" sheetId="12" r:id="rId9"/>
    <sheet name="Text Functions" sheetId="11" r:id="rId10"/>
    <sheet name="2026 Monthly Schedule" sheetId="2" r:id="rId11"/>
    <sheet name="Monthly performance of session" sheetId="10" r:id="rId12"/>
    <sheet name="List " sheetId="8" state="hidden" r:id="rId13"/>
    <sheet name="Monthly Schedule_R" sheetId="3" state="hidden" r:id="rId14"/>
    <sheet name="Experts" sheetId="4" state="hidden" r:id="rId15"/>
    <sheet name="Different Sessions &amp;  Experts" sheetId="5" state="hidden" r:id="rId16"/>
    <sheet name="Sessions Categories" sheetId="6" state="hidden" r:id="rId17"/>
    <sheet name="Power Query Practise" sheetId="16" r:id="rId18"/>
  </sheets>
  <definedNames>
    <definedName name="_xlnm._FilterDatabase" localSheetId="10" hidden="1">'2026 Monthly Schedule'!$A$1:$M$1014</definedName>
    <definedName name="_xlnm._FilterDatabase" localSheetId="0" hidden="1">AutoPilot!$A$3:$J$13</definedName>
    <definedName name="ExternalData_1" localSheetId="17" hidden="1">'Power Query Practise'!$A$2:$O$482</definedName>
    <definedName name="Stdattendance" localSheetId="6">'Module 9'!$C$2:$C$6</definedName>
  </definedNames>
  <calcPr calcId="181029"/>
  <pivotCaches>
    <pivotCache cacheId="0" r:id="rId19"/>
  </pivotCaches>
</workbook>
</file>

<file path=xl/calcChain.xml><?xml version="1.0" encoding="utf-8"?>
<calcChain xmlns="http://schemas.openxmlformats.org/spreadsheetml/2006/main">
  <c r="A27" i="23" l="1"/>
  <c r="A26" i="23"/>
  <c r="A24" i="23"/>
  <c r="A22" i="23"/>
  <c r="A20" i="23"/>
  <c r="A18" i="23"/>
  <c r="A16" i="23"/>
  <c r="E44" i="13"/>
  <c r="K16" i="13"/>
  <c r="C23" i="13"/>
  <c r="B23" i="13"/>
  <c r="A13" i="12"/>
  <c r="A12" i="12"/>
  <c r="A11" i="12"/>
  <c r="A10" i="12"/>
  <c r="A9" i="12"/>
  <c r="A8" i="12"/>
  <c r="A7" i="12"/>
  <c r="A5" i="12"/>
  <c r="A4" i="12"/>
  <c r="A3" i="12"/>
  <c r="A2" i="12"/>
  <c r="B23" i="11"/>
  <c r="B22" i="11"/>
  <c r="B21" i="11"/>
  <c r="B19" i="11"/>
  <c r="B18" i="11"/>
  <c r="B17" i="11"/>
  <c r="B16" i="11"/>
  <c r="B13" i="11"/>
  <c r="B11" i="11"/>
  <c r="B10" i="11"/>
  <c r="B9" i="11"/>
  <c r="B7" i="11"/>
  <c r="B6" i="11"/>
  <c r="B5" i="11"/>
  <c r="A2" i="11"/>
  <c r="B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15FDE-8A3F-4310-8BE4-4918E5A47A54}" keepAlive="1" name="Query - Dummy 1" description="Connection to the 'Dummy 1' query in the workbook." type="5" refreshedVersion="8" background="1" saveData="1">
    <dbPr connection="Provider=Microsoft.Mashup.OleDb.1;Data Source=$Workbook$;Location=&quot;Dummy 1&quot;;Extended Properties=&quot;&quot;" command="SELECT * FROM [Dummy 1]"/>
  </connection>
</connections>
</file>

<file path=xl/sharedStrings.xml><?xml version="1.0" encoding="utf-8"?>
<sst xmlns="http://schemas.openxmlformats.org/spreadsheetml/2006/main" count="16189" uniqueCount="2439">
  <si>
    <t>Date</t>
  </si>
  <si>
    <t>Day</t>
  </si>
  <si>
    <t>Start time</t>
  </si>
  <si>
    <t>End Time</t>
  </si>
  <si>
    <t>Session category</t>
  </si>
  <si>
    <t>Expert</t>
  </si>
  <si>
    <t xml:space="preserve">Category </t>
  </si>
  <si>
    <t>Participants</t>
  </si>
  <si>
    <t>WED</t>
  </si>
  <si>
    <t>THU</t>
  </si>
  <si>
    <t>Piyusha</t>
  </si>
  <si>
    <t>Fitness</t>
  </si>
  <si>
    <t>Ravi</t>
  </si>
  <si>
    <t xml:space="preserve">Tambola </t>
  </si>
  <si>
    <t>GoHappy Club</t>
  </si>
  <si>
    <t>Fun</t>
  </si>
  <si>
    <t>FRI</t>
  </si>
  <si>
    <t>Pranav</t>
  </si>
  <si>
    <t>Learning</t>
  </si>
  <si>
    <t>Bhajan</t>
  </si>
  <si>
    <t>SAT</t>
  </si>
  <si>
    <t>Karaoke Singing</t>
  </si>
  <si>
    <t>SUN</t>
  </si>
  <si>
    <t>MON</t>
  </si>
  <si>
    <t>TUE</t>
  </si>
  <si>
    <t>Antakshari Fun</t>
  </si>
  <si>
    <t>Trupti</t>
  </si>
  <si>
    <t>Tambola Fun</t>
  </si>
  <si>
    <t>Anil</t>
  </si>
  <si>
    <t>Fun Friday</t>
  </si>
  <si>
    <t>Yoga Nidra</t>
  </si>
  <si>
    <t>Vastu</t>
  </si>
  <si>
    <t>Soham</t>
  </si>
  <si>
    <t>Chair Yoga: Breathing Practice</t>
  </si>
  <si>
    <t>Sivaguru</t>
  </si>
  <si>
    <t>Yog Nidra</t>
  </si>
  <si>
    <t>Yoga for Vertigo</t>
  </si>
  <si>
    <t>Yoga for Back Pain</t>
  </si>
  <si>
    <t>Kanchan</t>
  </si>
  <si>
    <t>Yoga for High BP</t>
  </si>
  <si>
    <t>Aashima</t>
  </si>
  <si>
    <t>Chair Yoga: Pranayama</t>
  </si>
  <si>
    <t>Chair Yoga</t>
  </si>
  <si>
    <t>Tambola</t>
  </si>
  <si>
    <t>Dance Workout</t>
  </si>
  <si>
    <t>Amita</t>
  </si>
  <si>
    <t>Yoga for Overactive Bladder</t>
  </si>
  <si>
    <t>Swapnil Bhardwaj</t>
  </si>
  <si>
    <t xml:space="preserve">Yoga for Thyroid </t>
  </si>
  <si>
    <t>Rohit</t>
  </si>
  <si>
    <t>Chair Yoga: Surya Namaskar</t>
  </si>
  <si>
    <t>Dumbcharades</t>
  </si>
  <si>
    <t>Kajal</t>
  </si>
  <si>
    <t>Antakshari</t>
  </si>
  <si>
    <t>Yoga for Thyroid</t>
  </si>
  <si>
    <t>Yoga for Diabetes</t>
  </si>
  <si>
    <t>Dharam</t>
  </si>
  <si>
    <t>-</t>
  </si>
  <si>
    <t>Bhajan Singing</t>
  </si>
  <si>
    <t xml:space="preserve">DATE </t>
  </si>
  <si>
    <t xml:space="preserve">TIMINGS </t>
  </si>
  <si>
    <t>SESSION/ ACTIVITY</t>
  </si>
  <si>
    <t xml:space="preserve">NAME OF THE EXPERT </t>
  </si>
  <si>
    <t xml:space="preserve">CONTACT DETAILS </t>
  </si>
  <si>
    <t>NOTES</t>
  </si>
  <si>
    <t>WEEK 1</t>
  </si>
  <si>
    <t>29th May, Saturday</t>
  </si>
  <si>
    <t>4:30 pm - 5:30 pm</t>
  </si>
  <si>
    <t>Inauguration</t>
  </si>
  <si>
    <t>Soham and Neha</t>
  </si>
  <si>
    <t>Email, Saving Number, Telegram Users, Google Form, Zoom, Morning/ Evening Message , Fb page Like , Schedule (first week)</t>
  </si>
  <si>
    <t>30th May, Sunday</t>
  </si>
  <si>
    <t>Antakshni</t>
  </si>
  <si>
    <t>31st May, Monday</t>
  </si>
  <si>
    <t>Yoga - Yogic Sukhsma Vyayama</t>
  </si>
  <si>
    <t>Vinay Sir</t>
  </si>
  <si>
    <t>1st June, Tuesday</t>
  </si>
  <si>
    <t>Bollywood Quiz</t>
  </si>
  <si>
    <t xml:space="preserve">2nd June, Wednesday </t>
  </si>
  <si>
    <t>Zumba</t>
  </si>
  <si>
    <t>Gomzi</t>
  </si>
  <si>
    <t>3rd June, Thursday</t>
  </si>
  <si>
    <t>Accupressure -Introduction</t>
  </si>
  <si>
    <t>Reena</t>
  </si>
  <si>
    <t>4th June, Friday</t>
  </si>
  <si>
    <t>Preetpal</t>
  </si>
  <si>
    <t>5th June, Saturday</t>
  </si>
  <si>
    <t>10:30am - 11:30am</t>
  </si>
  <si>
    <t>Omkar &amp; other practices</t>
  </si>
  <si>
    <t>Sunder Uncle</t>
  </si>
  <si>
    <t>Environment Day Special</t>
  </si>
  <si>
    <t>6th June, Sunday</t>
  </si>
  <si>
    <t>10:30 am- 11:30 am</t>
  </si>
  <si>
    <t>Yoga - Basic Asanas &amp; Pranayama</t>
  </si>
  <si>
    <t>Prableen</t>
  </si>
  <si>
    <t>WEEK 2</t>
  </si>
  <si>
    <t>7th June, Monday</t>
  </si>
  <si>
    <t>Bollywood Dance</t>
  </si>
  <si>
    <t>Ridhi Rai</t>
  </si>
  <si>
    <t xml:space="preserve">Saturday </t>
  </si>
  <si>
    <t>World Envirinment Day</t>
  </si>
  <si>
    <t>8th June, Tuesday</t>
  </si>
  <si>
    <t>4:30 pm -5:30 pm</t>
  </si>
  <si>
    <t>The Power of our Mind</t>
  </si>
  <si>
    <t>Ridhi Sehgal</t>
  </si>
  <si>
    <t>Monday</t>
  </si>
  <si>
    <t>International Yoga Day</t>
  </si>
  <si>
    <t>9th June, Wednesday</t>
  </si>
  <si>
    <t>6:00 - 7:00 PM</t>
  </si>
  <si>
    <t>Soham &amp; Neha</t>
  </si>
  <si>
    <t>Sunday</t>
  </si>
  <si>
    <t>Father's Day</t>
  </si>
  <si>
    <t>10th June, Thursday</t>
  </si>
  <si>
    <t>Accupressure - Knee Pain</t>
  </si>
  <si>
    <t>11th June, Friday</t>
  </si>
  <si>
    <t>12th June, Saturday</t>
  </si>
  <si>
    <t>Yogic Practices</t>
  </si>
  <si>
    <t>Sunder Sir</t>
  </si>
  <si>
    <t>4:30 pm : 5:30 pm</t>
  </si>
  <si>
    <t>Art &amp; Craft</t>
  </si>
  <si>
    <t>13th June, Sunday</t>
  </si>
  <si>
    <t>Yoga</t>
  </si>
  <si>
    <t>Prabhleen</t>
  </si>
  <si>
    <t>WEEK 3</t>
  </si>
  <si>
    <t>14th June, Monday</t>
  </si>
  <si>
    <t>Laughter Yoga</t>
  </si>
  <si>
    <t>Rajender</t>
  </si>
  <si>
    <t>15th June, Tuesday</t>
  </si>
  <si>
    <t xml:space="preserve"> 6:00 PM - 7:00 PM</t>
  </si>
  <si>
    <t>16th June, Wednesday</t>
  </si>
  <si>
    <t>Positivity</t>
  </si>
  <si>
    <t>17th June, Thursday</t>
  </si>
  <si>
    <t>6:00 pm - 7:00 pm</t>
  </si>
  <si>
    <t>Art&amp; Craft</t>
  </si>
  <si>
    <t>18th June, Friday</t>
  </si>
  <si>
    <t>Riddles</t>
  </si>
  <si>
    <t>19th June, Saturday</t>
  </si>
  <si>
    <t>20th June, Sunday</t>
  </si>
  <si>
    <t xml:space="preserve">Yoga </t>
  </si>
  <si>
    <t>Ice Breaker / Father's Day Special</t>
  </si>
  <si>
    <t>WEEK 4</t>
  </si>
  <si>
    <t>21th June, Monday</t>
  </si>
  <si>
    <t>International Yoga Day Special - "Sachha Yog"</t>
  </si>
  <si>
    <t>Pooja</t>
  </si>
  <si>
    <t>Physical Fitness</t>
  </si>
  <si>
    <t>22th June, Tuesday</t>
  </si>
  <si>
    <t>23th June, Wednesday</t>
  </si>
  <si>
    <t>Mental Fitness</t>
  </si>
  <si>
    <t>24th June, Thursday</t>
  </si>
  <si>
    <t>Accupressure - Joint Pain</t>
  </si>
  <si>
    <t>Gyaan &amp; Physical Fitness</t>
  </si>
  <si>
    <t>25th June, Friday</t>
  </si>
  <si>
    <t>GoIndependent Awareness Session- Identify Fake News on Whatsapp</t>
  </si>
  <si>
    <t>Gyaan</t>
  </si>
  <si>
    <t xml:space="preserve">  </t>
  </si>
  <si>
    <t>26th June, Saturday</t>
  </si>
  <si>
    <t xml:space="preserve">         </t>
  </si>
  <si>
    <t>Fun Session</t>
  </si>
  <si>
    <t>27th June, Sunday</t>
  </si>
  <si>
    <t>Morning Asanas</t>
  </si>
  <si>
    <t xml:space="preserve">Fitness </t>
  </si>
  <si>
    <t>28th June, Monday</t>
  </si>
  <si>
    <t>29th June, Tuesday</t>
  </si>
  <si>
    <t>30th June, Wednesday</t>
  </si>
  <si>
    <t>01st July, Thursday</t>
  </si>
  <si>
    <t>02nd July, Friday</t>
  </si>
  <si>
    <t>Art Session</t>
  </si>
  <si>
    <t>03rd July, Saturday</t>
  </si>
  <si>
    <t>04:30-05:30 PM</t>
  </si>
  <si>
    <t>04th July, Sunday</t>
  </si>
  <si>
    <t>Special Guest Speaker Session : Mental Fitness</t>
  </si>
  <si>
    <t>Sheetal</t>
  </si>
  <si>
    <t>WEEK 6</t>
  </si>
  <si>
    <t>05th July, Monday</t>
  </si>
  <si>
    <t>Accupresure : Diabetes Problem</t>
  </si>
  <si>
    <t>06th July, Tuesday</t>
  </si>
  <si>
    <t>07th July, Wednesday</t>
  </si>
  <si>
    <t>Creative Pencil Drawing : Lesson 2</t>
  </si>
  <si>
    <t>08th July, Thursday</t>
  </si>
  <si>
    <t>National Parent's Day (Fourth Sunday in July)</t>
  </si>
  <si>
    <t>Poetry/Shayari Session:(Bring your own content)</t>
  </si>
  <si>
    <t>09th July, Friday</t>
  </si>
  <si>
    <t>International Friendship Day</t>
  </si>
  <si>
    <t>10th July, Saturday</t>
  </si>
  <si>
    <t>How to Identify Fraud Calls</t>
  </si>
  <si>
    <t>11th July, Sunday</t>
  </si>
  <si>
    <t>Treasure Hunt</t>
  </si>
  <si>
    <t>WEEK 7</t>
  </si>
  <si>
    <t>12th July, Monday</t>
  </si>
  <si>
    <t>Daily Accupressure Points</t>
  </si>
  <si>
    <t>13th July, Tuesday</t>
  </si>
  <si>
    <t>Childhood with Yoga</t>
  </si>
  <si>
    <t>14th July, Wednesday</t>
  </si>
  <si>
    <t>English Situtational Conversation</t>
  </si>
  <si>
    <t>15th July, Thursday</t>
  </si>
  <si>
    <t>Heartfulness Meditation</t>
  </si>
  <si>
    <t>Suresh</t>
  </si>
  <si>
    <t>16th July, Friday</t>
  </si>
  <si>
    <t>Kolam Art</t>
  </si>
  <si>
    <t>Hema Kannan</t>
  </si>
  <si>
    <t>17th July, Saturday</t>
  </si>
  <si>
    <t>Fraud Calls on UPI Apps</t>
  </si>
  <si>
    <t>18th July, Sunday</t>
  </si>
  <si>
    <t>WEEK 8</t>
  </si>
  <si>
    <t>19th July, Monday</t>
  </si>
  <si>
    <t>20th July, Tuesday</t>
  </si>
  <si>
    <t>3:00 PM - 4:00 PM</t>
  </si>
  <si>
    <t>Fundamentals of Health</t>
  </si>
  <si>
    <t>Lalit</t>
  </si>
  <si>
    <t>21st July, Wednesday</t>
  </si>
  <si>
    <t>Improving Vocabulary through Movies</t>
  </si>
  <si>
    <t xml:space="preserve"> 6:00 PM - 6:30 PM</t>
  </si>
  <si>
    <t>Induction Session about GoHappy Club (Forms)</t>
  </si>
  <si>
    <t>Supoort</t>
  </si>
  <si>
    <t>22nd July, Thursday</t>
  </si>
  <si>
    <t>Creative Gift Wrrapping with Newspapers</t>
  </si>
  <si>
    <t>Bhavana Sareen</t>
  </si>
  <si>
    <t>23rd July, Friday</t>
  </si>
  <si>
    <t>10:30 AM:11:30 AM</t>
  </si>
  <si>
    <t>Heartfulness Meditation Part 1</t>
  </si>
  <si>
    <t>Learn Mehndi</t>
  </si>
  <si>
    <t>24th July, Saturday</t>
  </si>
  <si>
    <t>Heartfulness Meditation Part 2</t>
  </si>
  <si>
    <t>Explore the City: Amritsar</t>
  </si>
  <si>
    <t>25th July, Sunday</t>
  </si>
  <si>
    <t>Heartfulness Meditation Part 3</t>
  </si>
  <si>
    <t>Omkar &amp; Pranyam Practices</t>
  </si>
  <si>
    <t>Sunder</t>
  </si>
  <si>
    <t>WEEK 9</t>
  </si>
  <si>
    <t>26th July, Monday</t>
  </si>
  <si>
    <t>French: Learn Basics</t>
  </si>
  <si>
    <t>Sakshi</t>
  </si>
  <si>
    <t>Yoga Session</t>
  </si>
  <si>
    <t>27th July, Tuesday</t>
  </si>
  <si>
    <t xml:space="preserve">Functions of Hormones </t>
  </si>
  <si>
    <t>Bharatnayam</t>
  </si>
  <si>
    <t>28th july, Wednesday</t>
  </si>
  <si>
    <t>Improving Vocabulary at Restaurant</t>
  </si>
  <si>
    <t>Antakshari Session</t>
  </si>
  <si>
    <t>29th July, Thursday</t>
  </si>
  <si>
    <t>03:00 pm - 4:00 pm</t>
  </si>
  <si>
    <t>Bhangra Session</t>
  </si>
  <si>
    <t>Balkar</t>
  </si>
  <si>
    <t xml:space="preserve"> 06:00 PM - 7:00 PM</t>
  </si>
  <si>
    <t xml:space="preserve">Accupressure </t>
  </si>
  <si>
    <t>30th July, Friday</t>
  </si>
  <si>
    <t>Harbhajan Kaur Motivational Story</t>
  </si>
  <si>
    <t>Harbhajan Kaur</t>
  </si>
  <si>
    <t>International Friendship Day: Bring your best friends along</t>
  </si>
  <si>
    <t>31st July, Saturday</t>
  </si>
  <si>
    <t>Learn Mehndi - Part 2</t>
  </si>
  <si>
    <t>31st July,  Saturday</t>
  </si>
  <si>
    <t>Kahoot Quiz : General Knowldge (States, Cities)</t>
  </si>
  <si>
    <t>1st August, Sunday</t>
  </si>
  <si>
    <t>WEEK 10</t>
  </si>
  <si>
    <t>2nd August, Monday</t>
  </si>
  <si>
    <t>French: Learn Basics Part 2</t>
  </si>
  <si>
    <t>Weave a Table Mat with Newspapers</t>
  </si>
  <si>
    <t>3rd August, Tuesday</t>
  </si>
  <si>
    <t>Immune System</t>
  </si>
  <si>
    <t>4th August, Wednesday</t>
  </si>
  <si>
    <t>5th August, Thursday</t>
  </si>
  <si>
    <t>Accupressure: Pressure points for Common Diseases</t>
  </si>
  <si>
    <t>Learn Arabic Mehndi - Part 3</t>
  </si>
  <si>
    <t>6th August, Friday</t>
  </si>
  <si>
    <t>10+ Useful WhatsApp Features which will make your life easier</t>
  </si>
  <si>
    <t>7th August, Saturday</t>
  </si>
  <si>
    <t>Kahoot: Bollywood Quiz</t>
  </si>
  <si>
    <t>Technology: News  Reading App</t>
  </si>
  <si>
    <t>8th August, Sunday</t>
  </si>
  <si>
    <t>WEEK 11</t>
  </si>
  <si>
    <t>9th August, Monday</t>
  </si>
  <si>
    <t xml:space="preserve"> 7:00 PM - 8:00 PM</t>
  </si>
  <si>
    <t>10th August, Tuesday</t>
  </si>
  <si>
    <t>Breathing Meditation &amp; Visualisation</t>
  </si>
  <si>
    <t>Skin Care Nutrition</t>
  </si>
  <si>
    <t>Valmik</t>
  </si>
  <si>
    <t>11th August, Wednesday</t>
  </si>
  <si>
    <t>Creative Gift Wrapping</t>
  </si>
  <si>
    <t>12th August, Thursday</t>
  </si>
  <si>
    <t>Breathing Meditation &amp; Visualise</t>
  </si>
  <si>
    <t>3:00 pm - 4:00 pm</t>
  </si>
  <si>
    <t>Virtual Tour: Banglore</t>
  </si>
  <si>
    <t>Neha</t>
  </si>
  <si>
    <t>Woollen Crochet Basics- Lesson 1</t>
  </si>
  <si>
    <t>13th August, Friday</t>
  </si>
  <si>
    <t>WhatsApp as a Group Admin</t>
  </si>
  <si>
    <t>14th August, Saturday</t>
  </si>
  <si>
    <t>Quiz : Genral Knowlegde</t>
  </si>
  <si>
    <t>15th August, Sunday</t>
  </si>
  <si>
    <t>Bharanatyam : Introduction</t>
  </si>
  <si>
    <t>WEEK 12</t>
  </si>
  <si>
    <t>16th August, Monday</t>
  </si>
  <si>
    <t>Rajender Bhandari</t>
  </si>
  <si>
    <t>Raksha Bandhan (Rakhi)</t>
  </si>
  <si>
    <t>Bring your Poems &amp; Shayari</t>
  </si>
  <si>
    <t>International Tongue Twister Day</t>
  </si>
  <si>
    <t>17th August, Tuesday</t>
  </si>
  <si>
    <t>Solution to  your muscle Cramps</t>
  </si>
  <si>
    <t>18th August, Wednesday</t>
  </si>
  <si>
    <t>Japanese Gift Wrapping</t>
  </si>
  <si>
    <t>Bhavana</t>
  </si>
  <si>
    <t>19th August, Thursday</t>
  </si>
  <si>
    <t>Accupressure : Pressure Points for Cervical Pain</t>
  </si>
  <si>
    <t>Pencil Art</t>
  </si>
  <si>
    <t>20th August, Friday</t>
  </si>
  <si>
    <t>Pranayam &amp; type of Omkar</t>
  </si>
  <si>
    <t>Facebook: Beginners</t>
  </si>
  <si>
    <t>21th August, Saturday</t>
  </si>
  <si>
    <t>World Senior Citizen Day Special Event</t>
  </si>
  <si>
    <t>22nd August, Sunday</t>
  </si>
  <si>
    <t>Bharanatyam: Part 2</t>
  </si>
  <si>
    <t>WEEK 13</t>
  </si>
  <si>
    <t>23rd August, Monday</t>
  </si>
  <si>
    <t>Share about your Favourite Books</t>
  </si>
  <si>
    <t>24th August, Tuesday</t>
  </si>
  <si>
    <t>Joint Health &amp; their solutions for Elderly</t>
  </si>
  <si>
    <t>25th August, Wednesday</t>
  </si>
  <si>
    <t>Vocabulary Session</t>
  </si>
  <si>
    <t>26th August, Thursday</t>
  </si>
  <si>
    <t>Accupressure: Brain Development</t>
  </si>
  <si>
    <t>27th August, Friday</t>
  </si>
  <si>
    <t>Facebook: Advance</t>
  </si>
  <si>
    <t>28th August, Saturday</t>
  </si>
  <si>
    <t>03:00-04:00 PM</t>
  </si>
  <si>
    <t>Zumba - Dance Fitness</t>
  </si>
  <si>
    <t>06:00-7:00 PM</t>
  </si>
  <si>
    <t>Kahoot: Health Quiz</t>
  </si>
  <si>
    <t>29th August, Sunday</t>
  </si>
  <si>
    <t>Bharanatyam</t>
  </si>
  <si>
    <t>WEEK 14</t>
  </si>
  <si>
    <t>30th August, Monday</t>
  </si>
  <si>
    <t>04:30 PM-05:30 PM</t>
  </si>
  <si>
    <t>Mental Health</t>
  </si>
  <si>
    <t>Janamashtmi Special Quiz &amp; Bhajan Sandhya on Lord Krishna</t>
  </si>
  <si>
    <t>Soham &amp; Gaurangi</t>
  </si>
  <si>
    <t>31st August, Tuesday</t>
  </si>
  <si>
    <t>Different Type of Headaches &amp; Solutions</t>
  </si>
  <si>
    <t>06:00-07:00 PM</t>
  </si>
  <si>
    <t>01st September, Wednesday</t>
  </si>
  <si>
    <t>08:30 AM-09:30 AM</t>
  </si>
  <si>
    <t>Sukhsham Vyam &amp; Pranayam</t>
  </si>
  <si>
    <t>Rani</t>
  </si>
  <si>
    <t>Craft Session</t>
  </si>
  <si>
    <t>7:00 PM - 8:00 PM</t>
  </si>
  <si>
    <t>02nd September, Thursday</t>
  </si>
  <si>
    <t>Diabetes Awareness Session</t>
  </si>
  <si>
    <t>Indo Western Mehndi</t>
  </si>
  <si>
    <t>03rd September, Friday</t>
  </si>
  <si>
    <t>YouTube: 10+ Features</t>
  </si>
  <si>
    <t>04th September, Saturday</t>
  </si>
  <si>
    <t>Dance Fitness (Zumba)</t>
  </si>
  <si>
    <t>Kahoot Quiz : Technology</t>
  </si>
  <si>
    <t>5th Sept</t>
  </si>
  <si>
    <t>Teacher's Day</t>
  </si>
  <si>
    <t>International Day of charity</t>
  </si>
  <si>
    <t>05th September, Sunday</t>
  </si>
  <si>
    <t>04:30 PM:05:00 PM</t>
  </si>
  <si>
    <t>Bharatanatyam</t>
  </si>
  <si>
    <t>10th sept</t>
  </si>
  <si>
    <t>Friday</t>
  </si>
  <si>
    <t>Ganesh Chaturthi</t>
  </si>
  <si>
    <t>World Suicide prevention Day ( Life is a gift)</t>
  </si>
  <si>
    <t>WEEK 15</t>
  </si>
  <si>
    <t>06th September, Monday</t>
  </si>
  <si>
    <t xml:space="preserve">Poems &amp; Shayari </t>
  </si>
  <si>
    <t>07th September, Tuesday</t>
  </si>
  <si>
    <t>Facial Yoga</t>
  </si>
  <si>
    <t>08th September, Wednesday</t>
  </si>
  <si>
    <t>Standing Asanas</t>
  </si>
  <si>
    <t>Physical Fitrness</t>
  </si>
  <si>
    <t>Breathing Meditation &amp; Visualisation (Recorded)</t>
  </si>
  <si>
    <t>09th September, Thursday</t>
  </si>
  <si>
    <t>Magical Relationships for Perfect Health</t>
  </si>
  <si>
    <t>6:30 PM - 7:30 PM</t>
  </si>
  <si>
    <t>Pencil Color Art</t>
  </si>
  <si>
    <t>10th September, Friday</t>
  </si>
  <si>
    <t>Ganesh Chaturji Omkar Meditation</t>
  </si>
  <si>
    <t>07:00 PM-08:00 PM</t>
  </si>
  <si>
    <t>Technology: News Reading  App</t>
  </si>
  <si>
    <t>11th September, Saturday</t>
  </si>
  <si>
    <t>Open Mic: About Your Family</t>
  </si>
  <si>
    <t>07:00-08:00 PM</t>
  </si>
  <si>
    <t>Kahoot Quiz: Bollywood Quiz</t>
  </si>
  <si>
    <t>12th September, Sunday</t>
  </si>
  <si>
    <t>04:30 PM:05:30 PM</t>
  </si>
  <si>
    <t>Bharatnatyam</t>
  </si>
  <si>
    <t>WEEK 16</t>
  </si>
  <si>
    <t>13th September, Monday</t>
  </si>
  <si>
    <t>Learn Singing</t>
  </si>
  <si>
    <t>Open Show: Acting, Mimicry &amp; Dialogues</t>
  </si>
  <si>
    <t>14th September, Tuesday</t>
  </si>
  <si>
    <t>Accupressure</t>
  </si>
  <si>
    <t>15th September, Wednesday</t>
  </si>
  <si>
    <t>Lying Asanas (Sleeping Asanas)</t>
  </si>
  <si>
    <t>Paper Diyas</t>
  </si>
  <si>
    <t>16th September, Thursday</t>
  </si>
  <si>
    <t>Mind Body Connection</t>
  </si>
  <si>
    <t>17th September, Friday</t>
  </si>
  <si>
    <t>04:30 PM - 05:30 PM</t>
  </si>
  <si>
    <t>Instagram: Beginners</t>
  </si>
  <si>
    <t>18th September, Saturday</t>
  </si>
  <si>
    <t>Dance Fitness:Zumba</t>
  </si>
  <si>
    <t>Kahoot Quiz: States,Cities &amp; Capitals</t>
  </si>
  <si>
    <t>19th September, Sunday</t>
  </si>
  <si>
    <t>WEEK 17</t>
  </si>
  <si>
    <t>20th September, Monday</t>
  </si>
  <si>
    <t>Sitting Asanas (on Floor/Bed)</t>
  </si>
  <si>
    <t>6:00 PM - 7:00 PM</t>
  </si>
  <si>
    <t>21st September, Tuesday</t>
  </si>
  <si>
    <t>Daily Accupressure for Common Disesases</t>
  </si>
  <si>
    <t>22rd September, Wednesday</t>
  </si>
  <si>
    <t>23rd September, Thursday</t>
  </si>
  <si>
    <t>Discover awesome within you</t>
  </si>
  <si>
    <t>How to Recharge &amp; Pay Your Utility Bills</t>
  </si>
  <si>
    <t>Technology Awareness Session</t>
  </si>
  <si>
    <t>24th September, Friday</t>
  </si>
  <si>
    <t>06:30 PM-07:30 PM</t>
  </si>
  <si>
    <t>25th September, Saturday</t>
  </si>
  <si>
    <t>Gita Chanting</t>
  </si>
  <si>
    <t>GS Sarma</t>
  </si>
  <si>
    <t>26th September, Sunday</t>
  </si>
  <si>
    <t>12:00-1:00 PM</t>
  </si>
  <si>
    <t>Grammar &amp; Vocabulary</t>
  </si>
  <si>
    <t>Bharatanatyam on Bollywood Song</t>
  </si>
  <si>
    <t>WEEK 18</t>
  </si>
  <si>
    <t>27th September, Monday</t>
  </si>
  <si>
    <t>28th September, Tuesday</t>
  </si>
  <si>
    <t>Top Six Proven Steps to reduce Stress</t>
  </si>
  <si>
    <t>Dr.Leena</t>
  </si>
  <si>
    <t>29th September, Wednesday</t>
  </si>
  <si>
    <t>Sleeping Asanas</t>
  </si>
  <si>
    <t>30th September, Thursday</t>
  </si>
  <si>
    <t xml:space="preserve">Breathing Meditation &amp; Visualisation </t>
  </si>
  <si>
    <t>Mindfulness</t>
  </si>
  <si>
    <t>1st October, Friday</t>
  </si>
  <si>
    <t>Asanas &amp; Deep Shavasan</t>
  </si>
  <si>
    <t>Technology Session</t>
  </si>
  <si>
    <t>2nd October, Saturday</t>
  </si>
  <si>
    <t>Kahoot Quiz- Famous Tourist Places</t>
  </si>
  <si>
    <t>3rd October, Sunday</t>
  </si>
  <si>
    <t>2nd oct - Gandhi Jayanti</t>
  </si>
  <si>
    <t>4th October, Monday</t>
  </si>
  <si>
    <t xml:space="preserve">13th oct - Durga Ashtami </t>
  </si>
  <si>
    <t xml:space="preserve">7th oct - Navratri </t>
  </si>
  <si>
    <t xml:space="preserve">11th oct - 1st day of Durga puja </t>
  </si>
  <si>
    <t>WEEK 19</t>
  </si>
  <si>
    <t>12th oct - Maha Saptami</t>
  </si>
  <si>
    <t>03:30-04:30 PM</t>
  </si>
  <si>
    <t xml:space="preserve">14th oct - Maha Navami </t>
  </si>
  <si>
    <t>15th oct - Dussehra</t>
  </si>
  <si>
    <t xml:space="preserve">19th oct - Id-Milad </t>
  </si>
  <si>
    <t>5th October, Tuesday</t>
  </si>
  <si>
    <t>Fundamental Cause of Disease</t>
  </si>
  <si>
    <t>Poems &amp; Shayari</t>
  </si>
  <si>
    <t>6th October, Wednesday</t>
  </si>
  <si>
    <t>Sukshyam Vyama &amp; Pranyama</t>
  </si>
  <si>
    <t>Invisible Communication (Mental Detoxification Month)</t>
  </si>
  <si>
    <t>07th October, Thursday</t>
  </si>
  <si>
    <t>Accupressure: Submit your Qs</t>
  </si>
  <si>
    <t>Learn to make Gift Bags</t>
  </si>
  <si>
    <t>How to Pay Anyone via Paytm</t>
  </si>
  <si>
    <t>08th October, Friday</t>
  </si>
  <si>
    <t>`</t>
  </si>
  <si>
    <t>09th October, Saturday</t>
  </si>
  <si>
    <t>Karoake Singing : Register Yourself</t>
  </si>
  <si>
    <t>Milind</t>
  </si>
  <si>
    <t>Kahoot Quiz: Bollywood Special</t>
  </si>
  <si>
    <t>10th October, Sunday</t>
  </si>
  <si>
    <t>WEEK 20</t>
  </si>
  <si>
    <t>11th October, Monday</t>
  </si>
  <si>
    <t>12th October, Tuesday</t>
  </si>
  <si>
    <t>08:30-09:30 AM</t>
  </si>
  <si>
    <t>Morning Yoga</t>
  </si>
  <si>
    <t>Daily Accupressure Points and Q/A Round</t>
  </si>
  <si>
    <t>Open Mic: Favourite Trip</t>
  </si>
  <si>
    <t>13th October, Wednesday</t>
  </si>
  <si>
    <t>Gratitude (Mental Detoxification Month)</t>
  </si>
  <si>
    <t>14th October, Thursday</t>
  </si>
  <si>
    <t>Omkar &amp; Pranayama</t>
  </si>
  <si>
    <t>??</t>
  </si>
  <si>
    <t>15th October, Friday</t>
  </si>
  <si>
    <t>Diwali Gift Box</t>
  </si>
  <si>
    <t>Email: Set up &amp; Use</t>
  </si>
  <si>
    <t>16th October, Saturday</t>
  </si>
  <si>
    <t>17th October, Sunday</t>
  </si>
  <si>
    <t>Bharatanatyam Performance at "Raatan Lambiyan"</t>
  </si>
  <si>
    <t>WEEK 21</t>
  </si>
  <si>
    <t>18th October, Monday</t>
  </si>
  <si>
    <t>19th October, Tuesday</t>
  </si>
  <si>
    <t>Diwali Box</t>
  </si>
  <si>
    <t>Ridhi</t>
  </si>
  <si>
    <t>20th October, Wednesday</t>
  </si>
  <si>
    <t>The Art of Forgivness</t>
  </si>
  <si>
    <t>21st October, Thursday</t>
  </si>
  <si>
    <t>03:00-04:00</t>
  </si>
  <si>
    <t>Accupressure: "Joint Pain"</t>
  </si>
  <si>
    <t>Diwali Card Making</t>
  </si>
  <si>
    <t>22nd October, Friday</t>
  </si>
  <si>
    <t>Zoom Set up &amp; settings</t>
  </si>
  <si>
    <t>23rd October, Saturday</t>
  </si>
  <si>
    <t>Kahoot Quiz:India Latest Achievements</t>
  </si>
  <si>
    <t>24th October, Sunday</t>
  </si>
  <si>
    <t>Grammar &amp; Vocabulary/NLP</t>
  </si>
  <si>
    <t>Bharatanatyam Performance at "Chup Gye Saare Nzaare"</t>
  </si>
  <si>
    <t>Week 22</t>
  </si>
  <si>
    <t>25th October, Monday</t>
  </si>
  <si>
    <t>26th October, Tuesday</t>
  </si>
  <si>
    <t>Pranyama &amp; Asanas</t>
  </si>
  <si>
    <t>Ridhi Sehal</t>
  </si>
  <si>
    <t>27th October, Wednesday</t>
  </si>
  <si>
    <t>Magical Abundance</t>
  </si>
  <si>
    <t>28th October, Thursday</t>
  </si>
  <si>
    <t>Importance of Perception</t>
  </si>
  <si>
    <t>Open Mic :Bring Jokes &amp; Funny Incidents</t>
  </si>
  <si>
    <t>29nd October, Friday</t>
  </si>
  <si>
    <t>03:00- 04:00 PM</t>
  </si>
  <si>
    <t>Accupressure : Varicose Veins</t>
  </si>
  <si>
    <t>Dr. Reena</t>
  </si>
  <si>
    <t>Zoom As a Host</t>
  </si>
  <si>
    <t>30th October, Saturday</t>
  </si>
  <si>
    <t>Kahoot Quiz:</t>
  </si>
  <si>
    <t>31st October, Sunday</t>
  </si>
  <si>
    <t>Rangoli Making</t>
  </si>
  <si>
    <t>Week 23</t>
  </si>
  <si>
    <t>01st November, Monday</t>
  </si>
  <si>
    <t>02nd November, Tuesday</t>
  </si>
  <si>
    <t>03rd November, Wednesday</t>
  </si>
  <si>
    <t>Antakshari Fun: Diwali Special</t>
  </si>
  <si>
    <t>04th November, Thursday</t>
  </si>
  <si>
    <t xml:space="preserve">Happy Diwali </t>
  </si>
  <si>
    <t>05th November, Friday</t>
  </si>
  <si>
    <t xml:space="preserve">4th Diwali </t>
  </si>
  <si>
    <t>06th November, Saturday</t>
  </si>
  <si>
    <t xml:space="preserve">5th Padva </t>
  </si>
  <si>
    <t xml:space="preserve">6th Bhau bheej </t>
  </si>
  <si>
    <t>Kahoot Quiz:India's First Category</t>
  </si>
  <si>
    <t>07th November, Sunday</t>
  </si>
  <si>
    <t>Vocabulary &amp; Grammar</t>
  </si>
  <si>
    <t>Bharatanatyam Performance at "Kya Khoob Lagti Ho Badi Sundar Lagti Ho"</t>
  </si>
  <si>
    <t>.........................................................................................................................................................................</t>
  </si>
  <si>
    <t>Week 24</t>
  </si>
  <si>
    <t>08th November, Monday</t>
  </si>
  <si>
    <t>Open Mic : Share your childhood Memories</t>
  </si>
  <si>
    <t>06:00 PM-07:00 PM</t>
  </si>
  <si>
    <t>09th November, Tuesday</t>
  </si>
  <si>
    <t>Japanese Wrapping</t>
  </si>
  <si>
    <t>10th November, Wednesday</t>
  </si>
  <si>
    <t>Golden Book for Holistic Health</t>
  </si>
  <si>
    <t>11th November, Thursday</t>
  </si>
  <si>
    <t>Musical Instrumental Mehndi</t>
  </si>
  <si>
    <t>12th November, Friday</t>
  </si>
  <si>
    <t xml:space="preserve">Download YouTube Videos </t>
  </si>
  <si>
    <t>13th November, Saturday</t>
  </si>
  <si>
    <t xml:space="preserve">Karoake Singing : Register Yourself + Training </t>
  </si>
  <si>
    <t>07:00-)8:00 PM</t>
  </si>
  <si>
    <t>Kahoot : Environment  Quiz</t>
  </si>
  <si>
    <t>Soham &amp; gaurangi</t>
  </si>
  <si>
    <t>14th November, Sunday</t>
  </si>
  <si>
    <t>Bharatanatyam Performance at "Gore Rang Pe Itna Guman na Kar"</t>
  </si>
  <si>
    <t>Tambola Fun + Children's Day Special Activity</t>
  </si>
  <si>
    <t>WEEK 25</t>
  </si>
  <si>
    <t>15th November, Monday</t>
  </si>
  <si>
    <t>Rajendra</t>
  </si>
  <si>
    <t>16th November, Tuesday</t>
  </si>
  <si>
    <t>08:30 AM-9:30 AM</t>
  </si>
  <si>
    <t>Pravin</t>
  </si>
  <si>
    <t>17th November, Wednesday</t>
  </si>
  <si>
    <t>Golden Book for Holistic Health- Part 2</t>
  </si>
  <si>
    <t>Soham,Gaurangi &amp; Niyati</t>
  </si>
  <si>
    <t>18th November, Thursday</t>
  </si>
  <si>
    <t>Open Mic:First Job/Business</t>
  </si>
  <si>
    <t>Frames Making with Cardboard</t>
  </si>
  <si>
    <t>19th November, Friday</t>
  </si>
  <si>
    <t>Accupressure : Muscle Pain</t>
  </si>
  <si>
    <t>20th November, Saturday</t>
  </si>
  <si>
    <t>Karoake Singing : Register Yourself to sing</t>
  </si>
  <si>
    <t>07:00-8:00 PM</t>
  </si>
  <si>
    <t>Kahoot : Full Form  Quiz</t>
  </si>
  <si>
    <t>Soham &amp; Niyati</t>
  </si>
  <si>
    <t>21st November, Sunday</t>
  </si>
  <si>
    <t>Bharatanatyam Performance at "Tu Chhez badi hai mast mast"</t>
  </si>
  <si>
    <t>WEEK 26</t>
  </si>
  <si>
    <t>22nd November, Monday</t>
  </si>
  <si>
    <t>Fun Game: Truth or Dare</t>
  </si>
  <si>
    <t>23rd November, Tuesday</t>
  </si>
  <si>
    <t>Breathing Practices</t>
  </si>
  <si>
    <t xml:space="preserve">Om Meditation </t>
  </si>
  <si>
    <t>24th November, Wednesday</t>
  </si>
  <si>
    <t>25th November, Thursday</t>
  </si>
  <si>
    <t>Bring your Favourite Poems &amp; Shayari</t>
  </si>
  <si>
    <t>Gaurangi &amp; Niyati</t>
  </si>
  <si>
    <t>26th November, Friday</t>
  </si>
  <si>
    <t>How to Book Movie Tickets</t>
  </si>
  <si>
    <t>27th November, Saturday</t>
  </si>
  <si>
    <t>Sound Healing Yoga</t>
  </si>
  <si>
    <t>25th Christmas</t>
  </si>
  <si>
    <t>26th kala ashtami</t>
  </si>
  <si>
    <t>31st New years eve</t>
  </si>
  <si>
    <t>28th November, Sunday</t>
  </si>
  <si>
    <t>Bharatanatyam Performance on "Laal Dupatta"</t>
  </si>
  <si>
    <t>WEEK 27</t>
  </si>
  <si>
    <t>29th November, Monday</t>
  </si>
  <si>
    <t>30th November, Tuesday</t>
  </si>
  <si>
    <t>Face Yoga</t>
  </si>
  <si>
    <t>Breating Meditation &amp; Visualisation</t>
  </si>
  <si>
    <t>Open Mic: All about Culture &amp; Values</t>
  </si>
  <si>
    <t>01st December, Wednesday</t>
  </si>
  <si>
    <t>Golden Book for Holistic Health- Part 3</t>
  </si>
  <si>
    <t>02nd December, Thursday</t>
  </si>
  <si>
    <t>Radhika</t>
  </si>
  <si>
    <t>Thread Painting</t>
  </si>
  <si>
    <t>03rd December, Friday</t>
  </si>
  <si>
    <t xml:space="preserve">WhatsApp 10+ Features </t>
  </si>
  <si>
    <t>04th December, Saturday</t>
  </si>
  <si>
    <t>Yoga &amp; Sound Healing Yoga</t>
  </si>
  <si>
    <t>Kahoot : Bollywood Songs</t>
  </si>
  <si>
    <t>05th December, Sunday</t>
  </si>
  <si>
    <t>Bollywood Fusion Dance on "Chamma Chamma"</t>
  </si>
  <si>
    <t>Tambola Fun: Plus one Rule</t>
  </si>
  <si>
    <t>WEEK 28</t>
  </si>
  <si>
    <t>06th December, Monday</t>
  </si>
  <si>
    <t>07th Deccember, Tuesday</t>
  </si>
  <si>
    <t>Breathing &amp; Strong Visualisation</t>
  </si>
  <si>
    <t>Tongue Twisters</t>
  </si>
  <si>
    <t>Niyati &amp; Soham</t>
  </si>
  <si>
    <t>08th December, Wednesday</t>
  </si>
  <si>
    <t>09th December, Thursday</t>
  </si>
  <si>
    <t>Yoga: Breath Work</t>
  </si>
  <si>
    <t>10th December, Friday</t>
  </si>
  <si>
    <t>Introduction : Roadmap For Better Health</t>
  </si>
  <si>
    <t>11th December, Saturday</t>
  </si>
  <si>
    <t>Kahoot : Technology Apps</t>
  </si>
  <si>
    <t>12th December, Sunday</t>
  </si>
  <si>
    <t>Bollywood Fusion Dance on 'London Thumakda'</t>
  </si>
  <si>
    <t>Tambola Fun: Minus One Rule</t>
  </si>
  <si>
    <t>WEEK 29</t>
  </si>
  <si>
    <t>13th December, Monday</t>
  </si>
  <si>
    <t>Learn Singing "Bade Achee Lagte Hai"</t>
  </si>
  <si>
    <t>14th December,Tuesday</t>
  </si>
  <si>
    <t>Yoga for High Blood Pressure</t>
  </si>
  <si>
    <t>Breathing  Meditation &amp;  Visualisation</t>
  </si>
  <si>
    <t>Open Mic: Qs to know Each Other</t>
  </si>
  <si>
    <t>15th December,Wednesday</t>
  </si>
  <si>
    <t>All About New Perspective</t>
  </si>
  <si>
    <t>16th December, Thursday</t>
  </si>
  <si>
    <t>Yoga for Eyes &amp; Breathwork</t>
  </si>
  <si>
    <t>16th December,Thursday</t>
  </si>
  <si>
    <t>17th December,Friday</t>
  </si>
  <si>
    <t>Book Train Tickets</t>
  </si>
  <si>
    <t>18th December,Saturday</t>
  </si>
  <si>
    <t>Kahoot : Old Bollywood Movies</t>
  </si>
  <si>
    <t>19th December,Sunday</t>
  </si>
  <si>
    <t>Bollywood Fusion Dance on ''Gud naal ishq mitha"</t>
  </si>
  <si>
    <t>WEEK 30</t>
  </si>
  <si>
    <t>20th December, Monday</t>
  </si>
  <si>
    <t>Learn Singing "Madhuban Khushboo Deta hai "</t>
  </si>
  <si>
    <t xml:space="preserve"> 21st December,Tuesday</t>
  </si>
  <si>
    <t>22nd December,Wednesday</t>
  </si>
  <si>
    <t>Love Your Body</t>
  </si>
  <si>
    <t>23rd December, Thursday</t>
  </si>
  <si>
    <t>24th December,Friday</t>
  </si>
  <si>
    <t>Zoom : How to Share Video/Song</t>
  </si>
  <si>
    <t>25th December,Saturday</t>
  </si>
  <si>
    <t>X-mas Special Craft Session : Make Santa</t>
  </si>
  <si>
    <t>Kahoot : States,Cities &amp; Capital</t>
  </si>
  <si>
    <t>26th December,Sunday</t>
  </si>
  <si>
    <t>English Grammar : Articles (A,An &amp; The)</t>
  </si>
  <si>
    <t>03:30:04:30 PM</t>
  </si>
  <si>
    <t>Bursting Myths of Diet</t>
  </si>
  <si>
    <t>Dr Shilpa</t>
  </si>
  <si>
    <t>04:45 PM:05:30 PM</t>
  </si>
  <si>
    <t>Bollywood Fusion Dance on ''Tujhke hi Dulhan Bnauga"</t>
  </si>
  <si>
    <t>WEEK 31</t>
  </si>
  <si>
    <t>27th December, Monday</t>
  </si>
  <si>
    <t>Learn Singing "Kisi ki Muskurahaton "</t>
  </si>
  <si>
    <t xml:space="preserve"> 28th December,Tuesday</t>
  </si>
  <si>
    <t>Yoga for Arthritis of Knee Joint</t>
  </si>
  <si>
    <t>Pencil Art Drawing of God.</t>
  </si>
  <si>
    <t>29th December,Wednesday</t>
  </si>
  <si>
    <t>Yoga for Healthy Lungs</t>
  </si>
  <si>
    <t>How your Body Works</t>
  </si>
  <si>
    <t>30th December, Thursday</t>
  </si>
  <si>
    <t>Yoga for Immunity</t>
  </si>
  <si>
    <t>31st  December,Friday</t>
  </si>
  <si>
    <t>How to Book Flight Tickets</t>
  </si>
  <si>
    <t>01st January ,Saturday</t>
  </si>
  <si>
    <t>04:00 PM - 05:30 PM</t>
  </si>
  <si>
    <t>New Year Party : Singing, Dancing &amp; Resolutions</t>
  </si>
  <si>
    <t>Kahoot  Quiz: Indian Great Places</t>
  </si>
  <si>
    <t>02nd January,Sunday</t>
  </si>
  <si>
    <t>English Vocabulary &amp; Grammar Session</t>
  </si>
  <si>
    <t>Add Colour to your Diet</t>
  </si>
  <si>
    <t>Bollywood Fusion Dance on ''Salam e Ishq"</t>
  </si>
  <si>
    <t>Tambola Fun: "Plus one Rule"</t>
  </si>
  <si>
    <t>WEEK 32</t>
  </si>
  <si>
    <t>03rd January, Monday</t>
  </si>
  <si>
    <t>Yoga for Migraine</t>
  </si>
  <si>
    <t>Learn Singing "Pal Pal dil ke pass "</t>
  </si>
  <si>
    <t>Rajendra Bhandari</t>
  </si>
  <si>
    <t>04th January,Tuesday</t>
  </si>
  <si>
    <t>Yoga for Depression</t>
  </si>
  <si>
    <t>Open Mic: Know Each other Game</t>
  </si>
  <si>
    <t>Soham, Niyati &amp; Vishwati</t>
  </si>
  <si>
    <t>05th January,Wednesday</t>
  </si>
  <si>
    <t>Listen to Your Body</t>
  </si>
  <si>
    <t>06th January, Thursday</t>
  </si>
  <si>
    <t>Pranayama</t>
  </si>
  <si>
    <t>Pencil Art Shading</t>
  </si>
  <si>
    <t>07th January,Friday</t>
  </si>
  <si>
    <t>08th  January ,Saturday</t>
  </si>
  <si>
    <t>Karaoke Singing : Register in advance</t>
  </si>
  <si>
    <t>Kahoot  Quiz: Food</t>
  </si>
  <si>
    <t>09th January,Sunday</t>
  </si>
  <si>
    <t>03:30 PM:04:30 PM</t>
  </si>
  <si>
    <t>Go Nuts Over Nuts</t>
  </si>
  <si>
    <t>Bollywood Fusion Dance on ''  Pretty Woman "</t>
  </si>
  <si>
    <t>WEEK 33</t>
  </si>
  <si>
    <t>10th January, Monday</t>
  </si>
  <si>
    <t>Learn Singing "Kahin Door Jab Din Jaljhaye "</t>
  </si>
  <si>
    <t>11th January,Tuesday</t>
  </si>
  <si>
    <t>Yoga for Belly Fat</t>
  </si>
  <si>
    <t>12th January,Wednesday</t>
  </si>
  <si>
    <t>Yoga for Chronic Backpain</t>
  </si>
  <si>
    <t>Listen to Your Body- Part 2</t>
  </si>
  <si>
    <t>13th January, Thursday</t>
  </si>
  <si>
    <t>Yoga for Cough &amp; Cold</t>
  </si>
  <si>
    <t>Bollywood Dance on "Maye Ni Maye"</t>
  </si>
  <si>
    <t>14th January,Friday</t>
  </si>
  <si>
    <t>15th  January ,Saturday</t>
  </si>
  <si>
    <t>Kahoot  Quiz:  Current Affairs</t>
  </si>
  <si>
    <t>16th January,Sunday</t>
  </si>
  <si>
    <t>English Language : Impomptu Speaking</t>
  </si>
  <si>
    <t>Bollywood Fusion Dance on '' London Thumkda Wedding Mix"</t>
  </si>
  <si>
    <t>WEEK 34</t>
  </si>
  <si>
    <t>17th January, Monday</t>
  </si>
  <si>
    <t>Learn Singing "Tujhse Naraz nhi Zindagi "</t>
  </si>
  <si>
    <t>18th January,Tuesday</t>
  </si>
  <si>
    <t>Wrapping Oddly Shaped Gifts</t>
  </si>
  <si>
    <t>Bollywood Dance on "Jhoom Brabar Jhoom"</t>
  </si>
  <si>
    <t>19th January,Wednesday</t>
  </si>
  <si>
    <t>Yoga for Spondylitis</t>
  </si>
  <si>
    <t>20th January, Thursday</t>
  </si>
  <si>
    <t>Learn Nomination Vs Ownership</t>
  </si>
  <si>
    <t>21st January,Friday</t>
  </si>
  <si>
    <t>English Language : Speech Pratice on Topics Given</t>
  </si>
  <si>
    <t>Antakshari Fun : Your Favourite Songs</t>
  </si>
  <si>
    <t>Amazon : Shop Groceries</t>
  </si>
  <si>
    <t>22nd  January ,Saturday</t>
  </si>
  <si>
    <t>Kahoot  Quiz:  Indian Festivals</t>
  </si>
  <si>
    <t>23rd January,Sunday</t>
  </si>
  <si>
    <t>Health Session</t>
  </si>
  <si>
    <t>Bollywood Fusion Dance on '' Sajan tumse pyar ki ldayi mai"</t>
  </si>
  <si>
    <t>Tambola Fun: "Minus one Rule"</t>
  </si>
  <si>
    <t>Week 35</t>
  </si>
  <si>
    <t>24th January, Monday</t>
  </si>
  <si>
    <t>Yoga for Eyes and Breathwork ( Recorded)</t>
  </si>
  <si>
    <t>Learn Singing "Hothon Se Chulo Tum""</t>
  </si>
  <si>
    <t>25th January,Tuesday</t>
  </si>
  <si>
    <t>Yoga for Depression (Recorded)</t>
  </si>
  <si>
    <t>Famous Songs Screening: Sing Along &amp; Enjoy</t>
  </si>
  <si>
    <t>26th January,Wednesday</t>
  </si>
  <si>
    <t>Yog Nidra (Recorded)</t>
  </si>
  <si>
    <t>Choosing Food &amp; Thought to Heal your Body</t>
  </si>
  <si>
    <t>Antakshari Fun : Repulic Day Special</t>
  </si>
  <si>
    <t>27th January, Thursday</t>
  </si>
  <si>
    <t>Pranyama (Recorded)</t>
  </si>
  <si>
    <t>28th January,Friday</t>
  </si>
  <si>
    <t>Niyati &amp; Vishwati</t>
  </si>
  <si>
    <t>How to Identify Fake WhatsApp Messages</t>
  </si>
  <si>
    <t>29th January ,Saturday</t>
  </si>
  <si>
    <t>Kahoot  Quiz:  Brands Logo &amp; Taglines</t>
  </si>
  <si>
    <t>30th January,Sunday</t>
  </si>
  <si>
    <t>Learn English Speaking Confidently</t>
  </si>
  <si>
    <t>Health Session : Salt &amp; Hypertension</t>
  </si>
  <si>
    <t>Bollywood Fusion Dance on '' Mai Koi esa geet gaun"</t>
  </si>
  <si>
    <t>Week 36</t>
  </si>
  <si>
    <t>31st  January, Monday</t>
  </si>
  <si>
    <t>Yoga for Healthy Lungs (Recorded)</t>
  </si>
  <si>
    <t>Learn Singing "Dil Diya Hai Jaan bhi Denge""</t>
  </si>
  <si>
    <t>01st February, Tuesday</t>
  </si>
  <si>
    <t>Yoga for Migraine (Recorded)</t>
  </si>
  <si>
    <t>01st February,Tuesday</t>
  </si>
  <si>
    <t>02nd February,Wednesday</t>
  </si>
  <si>
    <t>Yoga for Diabetes(Recorded)</t>
  </si>
  <si>
    <t>Healing Thoughts</t>
  </si>
  <si>
    <t>03rd February, Thursday</t>
  </si>
  <si>
    <t>Yoga for High BP (Recorded)</t>
  </si>
  <si>
    <t>Painting Easy Hacks</t>
  </si>
  <si>
    <t>04th February,Friday</t>
  </si>
  <si>
    <t>Standing &amp; Balancing Exercises</t>
  </si>
  <si>
    <t>05th February ,Saturday</t>
  </si>
  <si>
    <t>06th February ,Sunday</t>
  </si>
  <si>
    <t>Diet in Diabetes</t>
  </si>
  <si>
    <t>Bollywood Fusion Dance on ''Banja Gali Banaras Ki"</t>
  </si>
  <si>
    <t>Week 37</t>
  </si>
  <si>
    <t>07th Feb, Monday</t>
  </si>
  <si>
    <t>Yoga for Belly Fat {Recorded}</t>
  </si>
  <si>
    <t>Learn Singing "Ajeeb Dastan"</t>
  </si>
  <si>
    <t>Jokes &amp; Laughter Yoga</t>
  </si>
  <si>
    <t>08th February, Tuesday</t>
  </si>
  <si>
    <t>Morning Yoga + Sound Healing  (Recorded)</t>
  </si>
  <si>
    <t>Best of Waste: Making Bio Enzymes</t>
  </si>
  <si>
    <t>Sunita Khanna</t>
  </si>
  <si>
    <t>09th February,Wednesday</t>
  </si>
  <si>
    <t>Yoga for Back Pain (Recorded)</t>
  </si>
  <si>
    <t>Understanding Will</t>
  </si>
  <si>
    <t>Antakshari : Tribute to Lata Ji</t>
  </si>
  <si>
    <t>10th February, Thursday</t>
  </si>
  <si>
    <t>Yoga for Eyes &amp; Breathwork (Recorded)</t>
  </si>
  <si>
    <t>11th February,Friday</t>
  </si>
  <si>
    <t>12th February ,Saturday</t>
  </si>
  <si>
    <t>Kahoot  Quiz: Full Forms</t>
  </si>
  <si>
    <t>13th February ,Sunday</t>
  </si>
  <si>
    <t>Diet &amp; Nutrition Sesison</t>
  </si>
  <si>
    <t>Bollywood Easy Dance on ''Ye ladka haye allah kaisa h deewana"</t>
  </si>
  <si>
    <t>Week 38</t>
  </si>
  <si>
    <t>14th Feb, Monday</t>
  </si>
  <si>
    <t>Yoga for Varicose Veins</t>
  </si>
  <si>
    <t>Learn Singing "Chookar Mere Man Ko"</t>
  </si>
  <si>
    <t>Open Mic: Valentine's Day Special</t>
  </si>
  <si>
    <t>Soham &amp; Vishwati</t>
  </si>
  <si>
    <t>15th February, Tuesday</t>
  </si>
  <si>
    <t>Yoga for Blocked Arteries</t>
  </si>
  <si>
    <t>16th February,Wednesday</t>
  </si>
  <si>
    <t>Yoga for Constipation</t>
  </si>
  <si>
    <t>7 Golden Rules of Thoughts</t>
  </si>
  <si>
    <t>Antakshari Fun : Love Special</t>
  </si>
  <si>
    <t>17th February, Thursday</t>
  </si>
  <si>
    <t>Yoga for Physical Fatigue</t>
  </si>
  <si>
    <t>Alovera Serum for Hair &amp; Skin Care</t>
  </si>
  <si>
    <t>18th February,Friday</t>
  </si>
  <si>
    <t>Vishwati &amp; Nayan</t>
  </si>
  <si>
    <t>Technology: How to Book a Cab</t>
  </si>
  <si>
    <t>19th February ,Saturday</t>
  </si>
  <si>
    <t>Kahoot  Quiz: Geography</t>
  </si>
  <si>
    <t>20th February ,Sunday</t>
  </si>
  <si>
    <t>Learn English Speaking- Qs/Ans</t>
  </si>
  <si>
    <t>Simple Bollywood Dance on ''Kehdoon Tumhe Ya Chup Rahun"</t>
  </si>
  <si>
    <t>Soham,Vishwati &amp; Nayan</t>
  </si>
  <si>
    <t>Week 39</t>
  </si>
  <si>
    <t>21st Feb, Monday</t>
  </si>
  <si>
    <t>Learn Singing "Kabhi Kabhi"</t>
  </si>
  <si>
    <t>22nd February, Tuesday</t>
  </si>
  <si>
    <t>Yoga for Muscle Cramps</t>
  </si>
  <si>
    <t>Open Mic : Meeting your Partner First Time</t>
  </si>
  <si>
    <t>Soham,Vishwati &amp; Shruti</t>
  </si>
  <si>
    <t>23rd February,Wednesday</t>
  </si>
  <si>
    <t>Yoga for Eyes &amp; Breathing Techniques</t>
  </si>
  <si>
    <t>7 Golden Rules of Thoughts (Part 2)</t>
  </si>
  <si>
    <t>24th February, Thursday</t>
  </si>
  <si>
    <t>Personal Finance Tips for Seniors</t>
  </si>
  <si>
    <t>Grow Microgreens with or wihout Soil</t>
  </si>
  <si>
    <t>25th February,Friday</t>
  </si>
  <si>
    <t>Vishwati &amp; Shruti</t>
  </si>
  <si>
    <t>Learn Notes &amp; Adding birthdays to Calender</t>
  </si>
  <si>
    <t>26th February ,Saturday</t>
  </si>
  <si>
    <t>05:50-06:50 PM</t>
  </si>
  <si>
    <t>Sarma Gadepalli</t>
  </si>
  <si>
    <t>Kahoot  Quiz: Famous Indian Personalities</t>
  </si>
  <si>
    <t>Soham , Vishwati &amp; Shruti</t>
  </si>
  <si>
    <t>27th February ,Sunday</t>
  </si>
  <si>
    <t>Easy Bollywood Dance</t>
  </si>
  <si>
    <t>Week 40</t>
  </si>
  <si>
    <t xml:space="preserve">                           </t>
  </si>
  <si>
    <t>28th Feb, Monday</t>
  </si>
  <si>
    <t>Learn Singing "In Ankhon ki Masti"</t>
  </si>
  <si>
    <t>01st March, Tuesday</t>
  </si>
  <si>
    <t>Sitting Asanas</t>
  </si>
  <si>
    <t>Shivratri Special</t>
  </si>
  <si>
    <t>02nd March, Wednesday</t>
  </si>
  <si>
    <t>Relaxing Asanas</t>
  </si>
  <si>
    <t>Heal with Colour</t>
  </si>
  <si>
    <t>03rd March, Thursday</t>
  </si>
  <si>
    <t xml:space="preserve">Personal Tax Rules For Seniors </t>
  </si>
  <si>
    <t xml:space="preserve">Painting Fusion </t>
  </si>
  <si>
    <t>04th March,Friday</t>
  </si>
  <si>
    <t>Upper Body Strenghthing &amp; Balancing Exercises</t>
  </si>
  <si>
    <t>Myntra: Shop clothes online</t>
  </si>
  <si>
    <t>05th March ,Saturday</t>
  </si>
  <si>
    <t>Kahoot  Quiz: Bollywood  Quiz</t>
  </si>
  <si>
    <t>06th March ,Sunday</t>
  </si>
  <si>
    <t>12:00-01:00 PM</t>
  </si>
  <si>
    <t>Speakng English Confidently</t>
  </si>
  <si>
    <t>Sleep: The Super Power</t>
  </si>
  <si>
    <t>Tambola Fun: "Minus One Rule"</t>
  </si>
  <si>
    <t>Week 41</t>
  </si>
  <si>
    <t>07th March, Monday</t>
  </si>
  <si>
    <t>Yoga for Stress</t>
  </si>
  <si>
    <t>Learn Singing "Jane Kahan Gye Vo Din"</t>
  </si>
  <si>
    <t xml:space="preserve"> Bollywood Dance on Song: "Hawa Hawaaii" (Women's Day Special)</t>
  </si>
  <si>
    <t>8th March, Tuesday</t>
  </si>
  <si>
    <t>Nada Yoga</t>
  </si>
  <si>
    <t>Women's Day Special</t>
  </si>
  <si>
    <t>Soham, Shruti &amp; Mansi</t>
  </si>
  <si>
    <t>9th March, Wednesday</t>
  </si>
  <si>
    <t>10th March, Thursday</t>
  </si>
  <si>
    <t>11th March,Friday</t>
  </si>
  <si>
    <t>Shruti &amp; Mansi</t>
  </si>
  <si>
    <t>12th March ,Saturday</t>
  </si>
  <si>
    <t>Kahoot: Powerful Women Quiz</t>
  </si>
  <si>
    <t>13th March ,Sunday</t>
  </si>
  <si>
    <t>Diet &amp; Nutrition Session</t>
  </si>
  <si>
    <t>Tambola Fun: "Plus One Rule"</t>
  </si>
  <si>
    <t>Week 42</t>
  </si>
  <si>
    <t>14th March, Monday</t>
  </si>
  <si>
    <t>Pranyama</t>
  </si>
  <si>
    <t xml:space="preserve"> Bollywood Dance on Song: "Tumsa Koi Pyar Mausam Nhi"</t>
  </si>
  <si>
    <t>15th March, Tuesday</t>
  </si>
  <si>
    <t>16th March, Wednesday</t>
  </si>
  <si>
    <t>Power of Feeling Good Now</t>
  </si>
  <si>
    <t>Truipti</t>
  </si>
  <si>
    <t>17th March, Thursday</t>
  </si>
  <si>
    <t>Learn to Make Eco-Bricks</t>
  </si>
  <si>
    <t>18th March,Friday</t>
  </si>
  <si>
    <t>Holi Special Session</t>
  </si>
  <si>
    <t>19th March ,Saturday</t>
  </si>
  <si>
    <t>Kahoot: Indian Festivals</t>
  </si>
  <si>
    <t>20th March ,Sunday</t>
  </si>
  <si>
    <t>11:00 AM Onwards</t>
  </si>
  <si>
    <t>"Voice of Golden Era" Round 1- Group Sitaar</t>
  </si>
  <si>
    <t>GoHappy Club Team</t>
  </si>
  <si>
    <t>Diet in Summer</t>
  </si>
  <si>
    <t>Week 43</t>
  </si>
  <si>
    <t>21st March, Monday</t>
  </si>
  <si>
    <t>Learn Singing "Mera Jeevan Kora kagaz</t>
  </si>
  <si>
    <t xml:space="preserve"> Bollywood Dance on Song: "Chany Ke khet mai</t>
  </si>
  <si>
    <t>22nd March, Tuesday</t>
  </si>
  <si>
    <t>Candle/Diya Meditation</t>
  </si>
  <si>
    <t>Open Mic: Favourite Regional Food</t>
  </si>
  <si>
    <t>23rd March, Wednesday</t>
  </si>
  <si>
    <t>Principle of Feeling Good</t>
  </si>
  <si>
    <t>24th March, Thursday</t>
  </si>
  <si>
    <t>26th March,Friday</t>
  </si>
  <si>
    <t>04:30 PM-05:30 Pm</t>
  </si>
  <si>
    <t>GoHappy Club App</t>
  </si>
  <si>
    <t>27th March ,Saturday</t>
  </si>
  <si>
    <t>Kahoot:Indian History</t>
  </si>
  <si>
    <t>28th March ,Sunday</t>
  </si>
  <si>
    <t>12:00 AM Onwards</t>
  </si>
  <si>
    <t>"Voice of Golden Era" Round 1- Group Shehnai</t>
  </si>
  <si>
    <t>Tambola Fun- Plus One Rule</t>
  </si>
  <si>
    <t>Week 44</t>
  </si>
  <si>
    <t>29th March, Monday</t>
  </si>
  <si>
    <t>Yoga for Anxiety</t>
  </si>
  <si>
    <t xml:space="preserve"> Bollywood Dance on Song: "Mere Sapno ki Raani"</t>
  </si>
  <si>
    <t>30th March, Tuesday</t>
  </si>
  <si>
    <t>Riddles &amp; Puzzles</t>
  </si>
  <si>
    <t>31st March, Wednesday</t>
  </si>
  <si>
    <t>Attention Please</t>
  </si>
  <si>
    <t>01st April, Thursday</t>
  </si>
  <si>
    <t>Sound Healing</t>
  </si>
  <si>
    <t>02nd April,Friday</t>
  </si>
  <si>
    <t>Seniors Workout &amp; Balancing Exercises</t>
  </si>
  <si>
    <t>Zomato: Order Food Online</t>
  </si>
  <si>
    <t>03rd April ,Saturday</t>
  </si>
  <si>
    <t>Saturday Quiz: Current Affairs</t>
  </si>
  <si>
    <t>04th April ,Sunday</t>
  </si>
  <si>
    <t>12:00 Noon Onwards</t>
  </si>
  <si>
    <t>"Voice of Golden Era" Round 1- Group Veena</t>
  </si>
  <si>
    <t>03:30 PM-04:30 PM</t>
  </si>
  <si>
    <t>Dr.Shilpa</t>
  </si>
  <si>
    <t>Tambola Fun- Minus One Rule</t>
  </si>
  <si>
    <t>Week 45</t>
  </si>
  <si>
    <t>11th April, Monday</t>
  </si>
  <si>
    <t>Morning Yoga : Breathwork</t>
  </si>
  <si>
    <t xml:space="preserve"> Bollywood Dance on Song " Hawa mein Udta Jaye"</t>
  </si>
  <si>
    <t>12th April, Tuesday</t>
  </si>
  <si>
    <t>Meditation &amp; Creative Visualisation</t>
  </si>
  <si>
    <t>Breakout Rooms: Know Each Other</t>
  </si>
  <si>
    <t>13th April Wednesday</t>
  </si>
  <si>
    <t>Yoga for Weight Loss</t>
  </si>
  <si>
    <t>Design your Thoughts</t>
  </si>
  <si>
    <t>14th April, Thursday</t>
  </si>
  <si>
    <t>Pencil Shaving Craft</t>
  </si>
  <si>
    <t>15th April,Friday</t>
  </si>
  <si>
    <t>Dance Workout &amp; Balancing Exercises</t>
  </si>
  <si>
    <t>YouTube: 10 + Features</t>
  </si>
  <si>
    <t>16th April ,Saturday</t>
  </si>
  <si>
    <t>Karaoke Singing : Register(for Singing)</t>
  </si>
  <si>
    <t>Saturday Quiz:Sports</t>
  </si>
  <si>
    <t>17th April ,Sunday</t>
  </si>
  <si>
    <t>Week 46</t>
  </si>
  <si>
    <t>18th April, Monday</t>
  </si>
  <si>
    <t>Learn Singing "Pyaar Hua Ikraar Hua"</t>
  </si>
  <si>
    <t xml:space="preserve"> Bollywood Dance on Song " Taaron ka Chamkata Gehna Ho"</t>
  </si>
  <si>
    <t>19th April, Tuesday</t>
  </si>
  <si>
    <t>Open Mic: Fav Recepie Sharing</t>
  </si>
  <si>
    <t>20th April Wednesday</t>
  </si>
  <si>
    <t>Yoga for Osteoarthritis of Knee</t>
  </si>
  <si>
    <t>Positive Sourroundings</t>
  </si>
  <si>
    <t>21st April, Thursday</t>
  </si>
  <si>
    <t>22nd April,Friday</t>
  </si>
  <si>
    <t>Dance Workout &amp; Upper Body Strengthning Exercises</t>
  </si>
  <si>
    <t>Surprise Session</t>
  </si>
  <si>
    <t>23rd April ,Saturday</t>
  </si>
  <si>
    <t>Karaoke Singing (only for attending)</t>
  </si>
  <si>
    <t>Saturday Quiz: Freedom Fighters</t>
  </si>
  <si>
    <t>24th April, Sunday</t>
  </si>
  <si>
    <t>12 Noon -01:00 PM</t>
  </si>
  <si>
    <t>Q&amp;A</t>
  </si>
  <si>
    <t>Week 48</t>
  </si>
  <si>
    <t>02nd May, Monday</t>
  </si>
  <si>
    <t xml:space="preserve">Yoga for Spondylitis </t>
  </si>
  <si>
    <t>Learn Singing "Dil Hoom Hoom Kare"</t>
  </si>
  <si>
    <t xml:space="preserve"> Bollywood Dance on Song " Mehndi lga k rkhna"</t>
  </si>
  <si>
    <t>03rd May, Tuesday</t>
  </si>
  <si>
    <t>Open Mic: Poems &amp; Shayari</t>
  </si>
  <si>
    <t>04th May Wednesday</t>
  </si>
  <si>
    <t>Yoga for Osteoarthritis of Hip Joint</t>
  </si>
  <si>
    <t>Antakshari Fun: Mother's Day Special</t>
  </si>
  <si>
    <t>05th May, Thursday</t>
  </si>
  <si>
    <t>Sound Healing with Tibetan Singing Bowl</t>
  </si>
  <si>
    <t xml:space="preserve"> jokes and laughter yoga</t>
  </si>
  <si>
    <t>Mother's Day Special Art &amp; Craft</t>
  </si>
  <si>
    <t>06th May,Friday</t>
  </si>
  <si>
    <t>Manpreet &amp; Anandita</t>
  </si>
  <si>
    <t>How to Set Up &amp; Pay Via Google Pay</t>
  </si>
  <si>
    <t>07th May ,Saturday</t>
  </si>
  <si>
    <t>Saturday Quiz: Indian Geography</t>
  </si>
  <si>
    <t>Soham, Manpreet &amp; Anandita</t>
  </si>
  <si>
    <t>08th May, Sunday</t>
  </si>
  <si>
    <t>Week 49</t>
  </si>
  <si>
    <t>09th May, Monday</t>
  </si>
  <si>
    <t>Learn Singing "Pardesiyon se Ankiyan Milana</t>
  </si>
  <si>
    <t xml:space="preserve"> Bollywood Dance on Song " Meri Yaar ki Shaadi Hai"</t>
  </si>
  <si>
    <t>10th May, Tuesday</t>
  </si>
  <si>
    <t>Meditation &amp; Visualisation: Sea Shore Dance</t>
  </si>
  <si>
    <t>Open Mic: Recipie &amp; Tips Sharing</t>
  </si>
  <si>
    <t>11th May Wednesday</t>
  </si>
  <si>
    <t>Inspiration is the Key</t>
  </si>
  <si>
    <t>12th May, Thursday</t>
  </si>
  <si>
    <t>Yoga Nidra &amp; Sound Healing(HAPI Drum)</t>
  </si>
  <si>
    <t>Meditation &amp; Visualisation: Decultter of Mind</t>
  </si>
  <si>
    <t>13th May,Friday</t>
  </si>
  <si>
    <t>Meditation &amp; Visualisation: My Goals Clearly</t>
  </si>
  <si>
    <t>Gmail: Set Up &amp; Use</t>
  </si>
  <si>
    <t>14th May ,Saturday</t>
  </si>
  <si>
    <t>Saturday Quiz: Famous Writers</t>
  </si>
  <si>
    <t>15th May, Sunday</t>
  </si>
  <si>
    <t>Story Telling: Memorable Experience</t>
  </si>
  <si>
    <t>Diet &amp; Nutrition</t>
  </si>
  <si>
    <t>Week 50</t>
  </si>
  <si>
    <t>16th May, Monday</t>
  </si>
  <si>
    <t>Learn Singing "Maine Tere Liye"</t>
  </si>
  <si>
    <t xml:space="preserve"> Bollywood Dance on Song "Kitaben Bahut Si"</t>
  </si>
  <si>
    <t>17th May, Tuesdy</t>
  </si>
  <si>
    <t>Meditation &amp; Visualisation: Navkar Mantras</t>
  </si>
  <si>
    <t>Open Mic: Movie &amp; Dialoguebaazi</t>
  </si>
  <si>
    <t>18th May Wednesday</t>
  </si>
  <si>
    <t>Say no to Gossip &amp; Drama</t>
  </si>
  <si>
    <t>19th May, Thursday</t>
  </si>
  <si>
    <t>Meditation &amp; Visualisation: Food Affirmations</t>
  </si>
  <si>
    <t>20th May,Friday</t>
  </si>
  <si>
    <t>Meditation &amp; Visualisation: Pray Regurlary</t>
  </si>
  <si>
    <t>Google Features</t>
  </si>
  <si>
    <t>21st May ,Saturday</t>
  </si>
  <si>
    <t>Quiz: Countries -Languages &amp; Currency</t>
  </si>
  <si>
    <t>22nd May, Sunday</t>
  </si>
  <si>
    <t>English Speaking: Pictionary</t>
  </si>
  <si>
    <t>Tambola Fun- Minus one Rule</t>
  </si>
  <si>
    <t>Week 51</t>
  </si>
  <si>
    <t>23rf May, Monday</t>
  </si>
  <si>
    <t>Learn Singing "Yeh shaam Mastani"</t>
  </si>
  <si>
    <t xml:space="preserve"> Bollywood Dance on Song "Yeh dosti hum nhi todenge"</t>
  </si>
  <si>
    <t>24th May, Tuesdy</t>
  </si>
  <si>
    <t>Open Mic: Team Game</t>
  </si>
  <si>
    <t>25th May Wednesday</t>
  </si>
  <si>
    <t>26th May, Thursday</t>
  </si>
  <si>
    <t>27th May,Friday</t>
  </si>
  <si>
    <t>Facebook: Post Creating &amp; Tagging friends</t>
  </si>
  <si>
    <t>28th May ,Saturday</t>
  </si>
  <si>
    <t>Quiz: Countries - Local Food &amp; Sweets of India</t>
  </si>
  <si>
    <t>29th May, Sunday</t>
  </si>
  <si>
    <t>English Speaking: Describe Bollywood Movies</t>
  </si>
  <si>
    <t>Week 52</t>
  </si>
  <si>
    <t>30th May, Monday</t>
  </si>
  <si>
    <t>Yoga for Backpain</t>
  </si>
  <si>
    <t>Learn Singing "Tum Ko Dekho Toh Ye Khyaal"</t>
  </si>
  <si>
    <t xml:space="preserve"> Bollywood Dance on Song "Main kya karu ram mujhe"</t>
  </si>
  <si>
    <t>31st May, Tuesdy</t>
  </si>
  <si>
    <t>Meditation &amp; Visualisation: Thanks Giving Ceremony"</t>
  </si>
  <si>
    <t>01st June,Wednesday</t>
  </si>
  <si>
    <t>04:30 PM Onwards</t>
  </si>
  <si>
    <t>GoHappy Club Anniversary Party</t>
  </si>
  <si>
    <t>02nd June, Thursday</t>
  </si>
  <si>
    <t>Yoga for Eyes &amp; Yog Nidra</t>
  </si>
  <si>
    <t>Meditation &amp; Visualisation: Desired Result</t>
  </si>
  <si>
    <t>03rd June,Friday</t>
  </si>
  <si>
    <t>Meditation &amp; Visualisation: I am not just Inteliigent</t>
  </si>
  <si>
    <t>Learn Google Pay: Set Up</t>
  </si>
  <si>
    <t>04th June ,Saturday</t>
  </si>
  <si>
    <t>Kahoot:Bollywood Quiz</t>
  </si>
  <si>
    <t>05th June Sunday</t>
  </si>
  <si>
    <t>English Speaking: Memorable TRIP</t>
  </si>
  <si>
    <t>Week 53</t>
  </si>
  <si>
    <t>06th June, Monday</t>
  </si>
  <si>
    <t>Learn Singing "Kahin Karti Hogi Woh Mera Intezar"</t>
  </si>
  <si>
    <t xml:space="preserve"> Bollywood Dance on Song "Sona Kitna Sona Hai"</t>
  </si>
  <si>
    <t>07th June, Tuesday</t>
  </si>
  <si>
    <t>Dance Meditation</t>
  </si>
  <si>
    <t>Open Mic: Favourite Local DIsh</t>
  </si>
  <si>
    <t>08th June,Wednesday</t>
  </si>
  <si>
    <t>Breathwork Practice</t>
  </si>
  <si>
    <t>10:30-11:30 AM</t>
  </si>
  <si>
    <t>Breathing Meditation &amp; Visualisation ((Recorded)</t>
  </si>
  <si>
    <t>09th June, Thursday</t>
  </si>
  <si>
    <t>Yog Nidra &amp; Sound Healing with Gong</t>
  </si>
  <si>
    <t>Music Meditation &amp; Visualisation</t>
  </si>
  <si>
    <t>10th June,Friday</t>
  </si>
  <si>
    <t>Dance Workout &amp; Strengthning Exercises</t>
  </si>
  <si>
    <t>Meditation &amp; Visualisation: Open Mind Door</t>
  </si>
  <si>
    <t>How to Recharge Mobile &amp; Pay Bills</t>
  </si>
  <si>
    <t>11th June ,Saturday</t>
  </si>
  <si>
    <t>Kahoot Quiz: Famous Monumnets</t>
  </si>
  <si>
    <t>12th June Sunday</t>
  </si>
  <si>
    <t>English Speaking</t>
  </si>
  <si>
    <t>Bumper Tambola Fun- Plus One Rule</t>
  </si>
  <si>
    <t>Week 54</t>
  </si>
  <si>
    <t>13th June, Monday</t>
  </si>
  <si>
    <t>Yoga for Varicose Vein</t>
  </si>
  <si>
    <t>Learn Singing "Lag Ja Gale"</t>
  </si>
  <si>
    <t xml:space="preserve"> Bollywood Dance on Song "Kisi Disco Mein Jaye"</t>
  </si>
  <si>
    <t>14th June, Tuesday</t>
  </si>
  <si>
    <t>Meditation &amp; Visualisation: Noble Desires</t>
  </si>
  <si>
    <t>Virtual Tour :Amritsar</t>
  </si>
  <si>
    <t>15th June,Wednesday</t>
  </si>
  <si>
    <t>Study your Emotions</t>
  </si>
  <si>
    <t>16th June, Thursday</t>
  </si>
  <si>
    <t>Meditation &amp; Visualisation: Positive Attitude</t>
  </si>
  <si>
    <t>04:30 PM-)05:30 PM</t>
  </si>
  <si>
    <t>17th June,Friday</t>
  </si>
  <si>
    <t>Health Session: Mindful Eating</t>
  </si>
  <si>
    <t>Phone: 10+ Featues</t>
  </si>
  <si>
    <t>18th June ,Saturday</t>
  </si>
  <si>
    <t>Kahoot Quiz: Current affairs</t>
  </si>
  <si>
    <t>19thJune Sunday</t>
  </si>
  <si>
    <t>Bumper Tambola Fun- Minus One Rule</t>
  </si>
  <si>
    <t>Week 55</t>
  </si>
  <si>
    <t>20th June, Monday</t>
  </si>
  <si>
    <t>English Speaking: Dreams</t>
  </si>
  <si>
    <t>Learn Singing "Tere Bina Se Koi Shikwa toh Nahi"</t>
  </si>
  <si>
    <t xml:space="preserve"> Bollywood Dance on Song "52 Gaz ka Daman"</t>
  </si>
  <si>
    <t>21st June, Tuesday</t>
  </si>
  <si>
    <t>World Yoga Day Special: For Stress</t>
  </si>
  <si>
    <t>Meditation &amp; Visualisation: Memory Well Trained</t>
  </si>
  <si>
    <t xml:space="preserve">World Music Day Special </t>
  </si>
  <si>
    <t>22nd June,Wednesday</t>
  </si>
  <si>
    <t>Prayer,Meditation &amp; Blessings</t>
  </si>
  <si>
    <t>23rd June, Thursday</t>
  </si>
  <si>
    <t>Breathing Pratice</t>
  </si>
  <si>
    <t>Meditation &amp; Visualisation: Power to Solve Situation</t>
  </si>
  <si>
    <t>24th June,Friday</t>
  </si>
  <si>
    <t>Health Session: Magic of Tapping Body</t>
  </si>
  <si>
    <t>25th June ,Saturday</t>
  </si>
  <si>
    <t>Kahoot Quiz: Oceans, Rivers &amp; Lakes</t>
  </si>
  <si>
    <t>26th June Sunday</t>
  </si>
  <si>
    <t>Week 56</t>
  </si>
  <si>
    <t>27th June, Monday</t>
  </si>
  <si>
    <t>Yoga for Sciatica</t>
  </si>
  <si>
    <t>English Speaking: Dreams Part 2</t>
  </si>
  <si>
    <t xml:space="preserve"> Bollywood Dance on Song "Laembadgini"</t>
  </si>
  <si>
    <t>28th June, Tuesday</t>
  </si>
  <si>
    <t>Yoga for InDisgestion</t>
  </si>
  <si>
    <t>Meditation &amp; Visualisation: Trust Myself</t>
  </si>
  <si>
    <t>Virtual Tour: Amritsar- Part 2</t>
  </si>
  <si>
    <t>29th June,Wednesday</t>
  </si>
  <si>
    <t>30th June, Thursday</t>
  </si>
  <si>
    <t>Meditation &amp; Visualisation:Inspiration of Subconcious Mind</t>
  </si>
  <si>
    <t>Craft: Natural Flowers Frame</t>
  </si>
  <si>
    <t>1st July,Friday</t>
  </si>
  <si>
    <t>Smiley Ball Exercises</t>
  </si>
  <si>
    <t>Learn Inshorts: News Reading App</t>
  </si>
  <si>
    <t>02nd July ,Saturday</t>
  </si>
  <si>
    <t>Kahoot Quiz: Music Instruments &amp; Songs</t>
  </si>
  <si>
    <t>03rd July Sunday</t>
  </si>
  <si>
    <t>04th July, Monday</t>
  </si>
  <si>
    <t>English Speaking: Talk with New Friends</t>
  </si>
  <si>
    <t>Learn Singing "Lambi Zudai"</t>
  </si>
  <si>
    <t xml:space="preserve"> Bollywood Dance on Song "Kashmir Mai Tu kanyakumari"</t>
  </si>
  <si>
    <t>05th July, Tuesday</t>
  </si>
  <si>
    <t>Meditation &amp; Visualisation: Will Live Long</t>
  </si>
  <si>
    <t>Mental Exercise: Puzzles</t>
  </si>
  <si>
    <t>06th July,Wednesday</t>
  </si>
  <si>
    <t>Chair SuryaNamaskar</t>
  </si>
  <si>
    <t>07th July Thursday</t>
  </si>
  <si>
    <t>Meditation &amp; Visualisation:Visualise My Goal</t>
  </si>
  <si>
    <t>Legalities of Will</t>
  </si>
  <si>
    <t>Advocate Ramesh</t>
  </si>
  <si>
    <t>08th July,Friday</t>
  </si>
  <si>
    <t>Proper Way of  Oil Massage( Talcum Powder Required)</t>
  </si>
  <si>
    <t>Abhilasha &amp; Garima</t>
  </si>
  <si>
    <t>Learn Password Manager</t>
  </si>
  <si>
    <t>09thJuly ,Saturday</t>
  </si>
  <si>
    <t>Kahoot Quiz: Foods of India</t>
  </si>
  <si>
    <t>10th July Sunday</t>
  </si>
  <si>
    <t>03:30 Pm-04:30 PM</t>
  </si>
  <si>
    <t>Bumper Tambola Fun</t>
  </si>
  <si>
    <t>Week 57</t>
  </si>
  <si>
    <t>11th July, Monday</t>
  </si>
  <si>
    <t>Learn Singing "Jab Koi Baat Bigad Jaaye"</t>
  </si>
  <si>
    <t xml:space="preserve"> Bollywood Dance on Song "Bumbro Bumbro"</t>
  </si>
  <si>
    <t>12th July, Tuesday</t>
  </si>
  <si>
    <t>Yoga for Hypertension</t>
  </si>
  <si>
    <t xml:space="preserve">Meditation &amp; Visualisation: Pray Everyday </t>
  </si>
  <si>
    <t>13th July,Wednesday</t>
  </si>
  <si>
    <t>Chair Yoga: Eyes &amp; Ears</t>
  </si>
  <si>
    <t>Prioritize Yourself</t>
  </si>
  <si>
    <t>Learnjng</t>
  </si>
  <si>
    <t>14th July Thursday</t>
  </si>
  <si>
    <t>Sound Healing (Wired Earphones)</t>
  </si>
  <si>
    <t xml:space="preserve">Meditation &amp; Visualisation: Mind Thriving Sea </t>
  </si>
  <si>
    <t>15th July,Friday</t>
  </si>
  <si>
    <t>Dance Workout &amp; Strenghtening Exercises</t>
  </si>
  <si>
    <t>Learn Instagram Beginners</t>
  </si>
  <si>
    <t>16th July ,Saturday</t>
  </si>
  <si>
    <t>17th July Sunday</t>
  </si>
  <si>
    <t>04:00-05:00 PM</t>
  </si>
  <si>
    <t>Bumper Tambola Fun: Plus One Rule</t>
  </si>
  <si>
    <t>Week 58</t>
  </si>
  <si>
    <t>18th July, Monday</t>
  </si>
  <si>
    <t>Yoga for Strong Leg</t>
  </si>
  <si>
    <t>12.00 -01:00 PM</t>
  </si>
  <si>
    <t>Learn English Speaking</t>
  </si>
  <si>
    <t>Learn "Sajna Hai Mujhe Sajna ke Liye"</t>
  </si>
  <si>
    <t xml:space="preserve">                                 Bollywood Dance on Song "Dilbara"</t>
  </si>
  <si>
    <t>Mind Sound Resonance Technique</t>
  </si>
  <si>
    <t>Meditation &amp; Visualisation: Better Care of body</t>
  </si>
  <si>
    <t>19th July,Wednesday</t>
  </si>
  <si>
    <t>Chair Yoga: Pranyama</t>
  </si>
  <si>
    <t>Power of Good Partner</t>
  </si>
  <si>
    <t>20th July Thursday</t>
  </si>
  <si>
    <t>Meditation &amp; Visualisation: Foundation of Personality</t>
  </si>
  <si>
    <t>Special: Being Humane on Default Mode</t>
  </si>
  <si>
    <t>Dr Sana</t>
  </si>
  <si>
    <t>21st July,Friday</t>
  </si>
  <si>
    <t>Eye Yoga (Ball Required)</t>
  </si>
  <si>
    <t>Learn Instagram: Post a picture/video</t>
  </si>
  <si>
    <t>22nd July ,Saturday</t>
  </si>
  <si>
    <t>23rd July Sunday</t>
  </si>
  <si>
    <t>Bumper Tambola Fun: Minus One Rule</t>
  </si>
  <si>
    <t>Week 59</t>
  </si>
  <si>
    <t>25July, Monday</t>
  </si>
  <si>
    <t>Yoga for Hiatus Hernia</t>
  </si>
  <si>
    <t>Learn English Speaking: Pictionary</t>
  </si>
  <si>
    <t>Learn "Sab Kuch Seekha Humne"</t>
  </si>
  <si>
    <t xml:space="preserve">                                 Bollywood Dance on Song "Nagada Sang"</t>
  </si>
  <si>
    <t>26th July, Tuesday</t>
  </si>
  <si>
    <t>Breahtwork</t>
  </si>
  <si>
    <t>Meditation &amp; Visualisation: Get Desired Result</t>
  </si>
  <si>
    <t>27th July,Wednesday</t>
  </si>
  <si>
    <t>Chair Yoga: Nada Yoga</t>
  </si>
  <si>
    <t>Choose Real Friendship</t>
  </si>
  <si>
    <t>28th July Thursday</t>
  </si>
  <si>
    <t>Meditation &amp; Visualisation: just not intelligent with ravi</t>
  </si>
  <si>
    <t>Virtual Tour: Sikkim</t>
  </si>
  <si>
    <t>Abhilasha</t>
  </si>
  <si>
    <t>29th July,Friday</t>
  </si>
  <si>
    <t>Physiotherapy</t>
  </si>
  <si>
    <t>Abhilasha &amp; Vaishnavi</t>
  </si>
  <si>
    <t>Learn Twitter (Beginners)</t>
  </si>
  <si>
    <t>30th July ,Saturday</t>
  </si>
  <si>
    <t xml:space="preserve">Kahoot Quiz: Full Forms </t>
  </si>
  <si>
    <t>31st July Sunday</t>
  </si>
  <si>
    <t>Week 60</t>
  </si>
  <si>
    <t>01st August, Monday</t>
  </si>
  <si>
    <t>Learn English Speaking:Rainy Day</t>
  </si>
  <si>
    <t xml:space="preserve">Learn Singing:"Hai Apna Dil toh Awara" WITH DHARAM
</t>
  </si>
  <si>
    <t xml:space="preserve">                  Bollywood Dance on Song "Mai Badhiya tu bhu Badhiya"</t>
  </si>
  <si>
    <t>02nd August, Tuesday</t>
  </si>
  <si>
    <t>Meditation &amp; Visualisation: Open Mind</t>
  </si>
  <si>
    <t>Breakout Games: Know each other</t>
  </si>
  <si>
    <t>03rd August,Wednesday</t>
  </si>
  <si>
    <t>Cair Suryanamskar</t>
  </si>
  <si>
    <t>Facing Family</t>
  </si>
  <si>
    <t>04th August Thursday</t>
  </si>
  <si>
    <t>Meditation &amp; Visualisation: Important Decisions</t>
  </si>
  <si>
    <t>Jokes &amp; Laughter Videos</t>
  </si>
  <si>
    <t>05th August,Friday</t>
  </si>
  <si>
    <t>Knee Exercises</t>
  </si>
  <si>
    <t>06th August,Saturday</t>
  </si>
  <si>
    <t xml:space="preserve">:Kahoot Quiz: Famous Indian Personalities
</t>
  </si>
  <si>
    <t>07th August Sunday</t>
  </si>
  <si>
    <t>04:00-)5:00 PM</t>
  </si>
  <si>
    <t>Rakhi Special Craft Session</t>
  </si>
  <si>
    <t>Week 61</t>
  </si>
  <si>
    <t>08th August, Monday</t>
  </si>
  <si>
    <t>SuryaNamaskar</t>
  </si>
  <si>
    <t>Two pillows and one blanket required in each class</t>
  </si>
  <si>
    <t xml:space="preserve">Learn Singing:"Duniya Banenewale"  </t>
  </si>
  <si>
    <t xml:space="preserve">Tue : </t>
  </si>
  <si>
    <t xml:space="preserve">                  Bollywood Dance on Song "Dil Chori Sada Hogya"</t>
  </si>
  <si>
    <t>Wed : Chair Yoga: Breathing Practice</t>
  </si>
  <si>
    <t xml:space="preserve">Thu : </t>
  </si>
  <si>
    <t>09th August, Tuesday</t>
  </si>
  <si>
    <t>Meditation &amp; Visualisation: Noble Desire</t>
  </si>
  <si>
    <t>Use wire earphone for better experience of Sound Healing ( No Bluetooth earphone )</t>
  </si>
  <si>
    <t>10th August,Wednesday</t>
  </si>
  <si>
    <t>Noble desire 09/08/</t>
  </si>
  <si>
    <t>Positive attitude 11/08/</t>
  </si>
  <si>
    <t>Knee excercise part 2</t>
  </si>
  <si>
    <t>Antakshari Fun: Rakhshabandhan Special</t>
  </si>
  <si>
    <t>Need yoga mat + Dupatta.</t>
  </si>
  <si>
    <t>11th  August Thursday</t>
  </si>
  <si>
    <t>Yoga Nidra &amp; Sound healing with Gong (Wired Earphone)</t>
  </si>
  <si>
    <t>Meditation and Visulisation:Positive Attitude</t>
  </si>
  <si>
    <t>12th August,Friday</t>
  </si>
  <si>
    <t>Knee Exercises Part 2</t>
  </si>
  <si>
    <t>Identify Fraud Calls (Updated)</t>
  </si>
  <si>
    <t>13th August,Saturday</t>
  </si>
  <si>
    <t>:Kahoot Quiz: Freedom Movement of India</t>
  </si>
  <si>
    <t>14th August Sunday</t>
  </si>
  <si>
    <t>Week 62</t>
  </si>
  <si>
    <t>15th August, Monday</t>
  </si>
  <si>
    <t>Yoga for Knee Arthritis</t>
  </si>
  <si>
    <t>Learn English Speaking: Independence Day</t>
  </si>
  <si>
    <t>Learn Singing:"Ae Watan Watan"</t>
  </si>
  <si>
    <t xml:space="preserve">                  Bollywood Dance on Song "Dil Diya hai Jaan bhi Denge"</t>
  </si>
  <si>
    <t>16th August, Tuesday</t>
  </si>
  <si>
    <t>Meditation &amp; Visualisation: Great Memory</t>
  </si>
  <si>
    <t>Independence Day Special: Truth/Dare</t>
  </si>
  <si>
    <t>17th August,Wednesday</t>
  </si>
  <si>
    <t>The Law of Pure Potentiality</t>
  </si>
  <si>
    <t>Antakshari Fun: Independence Day Special</t>
  </si>
  <si>
    <t>18th August Thursday</t>
  </si>
  <si>
    <t>Meditation and Visulisation:Power to Solve</t>
  </si>
  <si>
    <t>07:00-08:00 Pm</t>
  </si>
  <si>
    <t>Janamashtami Special</t>
  </si>
  <si>
    <t>19th August,Friday</t>
  </si>
  <si>
    <t>Dance workout &amp;Strengthing Exercises</t>
  </si>
  <si>
    <t xml:space="preserve">Fake &amp; Fraud Messages on WhatsApp </t>
  </si>
  <si>
    <t>20th August,Saturday</t>
  </si>
  <si>
    <t xml:space="preserve">Kahoot Quiz: Geography of India </t>
  </si>
  <si>
    <t>21st August Sunday</t>
  </si>
  <si>
    <t>Week 63</t>
  </si>
  <si>
    <t>22nd August, Monday</t>
  </si>
  <si>
    <t>Learn Singing "Gulabi Aankein"</t>
  </si>
  <si>
    <t xml:space="preserve">                  Bollywood Dance on Song "Vo Kisna Hai"</t>
  </si>
  <si>
    <t>23rd August, Tuesday</t>
  </si>
  <si>
    <t>BreathWork</t>
  </si>
  <si>
    <t>Meditation &amp; Visualisation: Trust the self</t>
  </si>
  <si>
    <t>24th August,Wednesday</t>
  </si>
  <si>
    <t xml:space="preserve"> The law of Giving</t>
  </si>
  <si>
    <t>25th August Thursday</t>
  </si>
  <si>
    <t>Yoga Nidra and Sound Healing with Gong</t>
  </si>
  <si>
    <t>Meditation and Visulisation:Live long life.</t>
  </si>
  <si>
    <t>Guest Speaker: Dementia Awareness</t>
  </si>
  <si>
    <t>Speaker Dr Sushma</t>
  </si>
  <si>
    <t>26th August,Friday</t>
  </si>
  <si>
    <t>Dance workout &amp; Balancing Exercises</t>
  </si>
  <si>
    <t>Awareness on Healthy Heart</t>
  </si>
  <si>
    <t>Vaishnavi &amp; Deveshree</t>
  </si>
  <si>
    <t>27th August,Saturday</t>
  </si>
  <si>
    <t>Kahoot Quiz: Tourist Places of India</t>
  </si>
  <si>
    <t>28th August Sunday</t>
  </si>
  <si>
    <t>Bumper Tambola Fun :Minus one Rule</t>
  </si>
  <si>
    <t>Week 64</t>
  </si>
  <si>
    <t>29th August, Monday</t>
  </si>
  <si>
    <t>Learn English Speaking: My Self</t>
  </si>
  <si>
    <t xml:space="preserve">                  Bollywood Dance on Song "Nachde Ne Saare"</t>
  </si>
  <si>
    <t>30th August, Tuesday</t>
  </si>
  <si>
    <t>Yoga for Sleeping Disorder (Insomnia)</t>
  </si>
  <si>
    <t xml:space="preserve">Meditation &amp; Visualisation: Power to solve problem </t>
  </si>
  <si>
    <t>05:30-06:30 PM</t>
  </si>
  <si>
    <t>Common Rheumatic Diesease in Elderly (English)</t>
  </si>
  <si>
    <t>Guest Dr Sruthi</t>
  </si>
  <si>
    <t>31st August,Wednesday</t>
  </si>
  <si>
    <t>Law of Karma</t>
  </si>
  <si>
    <t>Antakshari Fun : Ganesh Chaturthi Special</t>
  </si>
  <si>
    <t>01st Sep Thursday</t>
  </si>
  <si>
    <t>Sound Healing (Wired Earphones Required)</t>
  </si>
  <si>
    <t>Meditation and Visualisation:Inspiration of subconscious mind</t>
  </si>
  <si>
    <t>04:30-05:30</t>
  </si>
  <si>
    <t>Laughter Yoga &amp; Funny Videos</t>
  </si>
  <si>
    <t>02nd Sep Friday</t>
  </si>
  <si>
    <t>Healthy Heart Exercise</t>
  </si>
  <si>
    <t>Whatsapp &amp;group admin</t>
  </si>
  <si>
    <t>03rd Sep,Saturday</t>
  </si>
  <si>
    <t>04th Sep Sunday</t>
  </si>
  <si>
    <t>Bumper Tambola Fun :Plus one Rule</t>
  </si>
  <si>
    <t>Week 65</t>
  </si>
  <si>
    <t>05th Sep, Monday</t>
  </si>
  <si>
    <t>Yoga for Eyes and Ears</t>
  </si>
  <si>
    <t>Learn English Speaking: My Favourite Festival</t>
  </si>
  <si>
    <t>Learn Singing: Gulabi Aankein</t>
  </si>
  <si>
    <t>06th Sep, Tuesday</t>
  </si>
  <si>
    <t>Meditation &amp; Healthty Heart Visualisation</t>
  </si>
  <si>
    <t>Teacher's Day Celebration</t>
  </si>
  <si>
    <t>07th Sep,Wednesday</t>
  </si>
  <si>
    <t>Law of Least Efforts</t>
  </si>
  <si>
    <t>08th Sep Thursday</t>
  </si>
  <si>
    <t>Meditation and Visualisation: Noble Heart</t>
  </si>
  <si>
    <t>Ganesh Chaturthi Celebration</t>
  </si>
  <si>
    <t>09th Sep Friday</t>
  </si>
  <si>
    <t>10th Sep,Saturday</t>
  </si>
  <si>
    <t>11th Sep Sunday</t>
  </si>
  <si>
    <t>Paper Craft</t>
  </si>
  <si>
    <t>Week 66</t>
  </si>
  <si>
    <t>12th Sep, Monday</t>
  </si>
  <si>
    <t xml:space="preserve">                  Bollywood Dance on Song "Akela Mai Mr.Khiladi"</t>
  </si>
  <si>
    <t>13th Sep, Tuesday</t>
  </si>
  <si>
    <t>Meditation &amp; Visualisation: Achieve goals removing 3 wrongs.</t>
  </si>
  <si>
    <t>15th Sep,Wednesday</t>
  </si>
  <si>
    <t>Chair Yoga : Pranyama</t>
  </si>
  <si>
    <t>Law of intention and desire</t>
  </si>
  <si>
    <t>16th Sep Thursday</t>
  </si>
  <si>
    <t>Meditation and Visualisation: Why Get Old</t>
  </si>
  <si>
    <t>Poems &amp; Shayari Session</t>
  </si>
  <si>
    <t>17th Sep Friday</t>
  </si>
  <si>
    <t>Health Qs/Ans (Share your Qs)</t>
  </si>
  <si>
    <t>17th Sep, Friday</t>
  </si>
  <si>
    <t>Learn Phone Features</t>
  </si>
  <si>
    <t>18th Sep,Saturday</t>
  </si>
  <si>
    <t>Kahoot Quiz: Languages &amp; Currency</t>
  </si>
  <si>
    <t>19th Sep, Monday</t>
  </si>
  <si>
    <t>Learn English Speaking: Skill</t>
  </si>
  <si>
    <t>19th Sep Sunday</t>
  </si>
  <si>
    <t>Week 67</t>
  </si>
  <si>
    <t>20th Sep, Monday</t>
  </si>
  <si>
    <t xml:space="preserve">Yoga for Vertigo </t>
  </si>
  <si>
    <t xml:space="preserve">                  Bollywood Dance on Song "Navrai Majhi"</t>
  </si>
  <si>
    <t>21st Sep, Tuesday</t>
  </si>
  <si>
    <t>Yoga for Healthy Weight Loss</t>
  </si>
  <si>
    <t xml:space="preserve">Meditation &amp; Visualisation: Pray everyday </t>
  </si>
  <si>
    <t>22nd Sep,Wednesday</t>
  </si>
  <si>
    <t>Meditation &amp; Visualisation. (Recorded)</t>
  </si>
  <si>
    <t>Law of Detachment</t>
  </si>
  <si>
    <t>23rd Sep Thursday</t>
  </si>
  <si>
    <t>Meditation and Visualisation: How to increase Aura.</t>
  </si>
  <si>
    <t>Open Mic; Favourite Destination</t>
  </si>
  <si>
    <t>24th Sep Friday</t>
  </si>
  <si>
    <t>Dance workout &amp; Strenghthening Exercises</t>
  </si>
  <si>
    <t>Meditation and Visualisation: Breath Affirmation</t>
  </si>
  <si>
    <t>Google: 10+ Features</t>
  </si>
  <si>
    <t>25th Sep,Saturday</t>
  </si>
  <si>
    <t>Kahoot Quiz: Inventions by Indians</t>
  </si>
  <si>
    <t>Bumper Tambola Fun: Plus one Rule</t>
  </si>
  <si>
    <t>Week 68</t>
  </si>
  <si>
    <t>26th Sep, Monday</t>
  </si>
  <si>
    <t xml:space="preserve">Yoga for Diabetes </t>
  </si>
  <si>
    <t>Learn Singing: Ik Pardesi Mera DIl Le gya</t>
  </si>
  <si>
    <t xml:space="preserve"> Bollywood Dance on Song "Chogada Taara" (Dandia Required) </t>
  </si>
  <si>
    <t>27th Sep, Tuesday</t>
  </si>
  <si>
    <t xml:space="preserve">Meditation &amp; Visualisation: Foundation of my personality. </t>
  </si>
  <si>
    <t>World Tourism Day:"Chattisgarh Virtual Tour"</t>
  </si>
  <si>
    <t>28th Sep,Wednesday</t>
  </si>
  <si>
    <t xml:space="preserve">Chair Yoga : Pranayama </t>
  </si>
  <si>
    <t>Smiley Ball Exercises( Recorded)</t>
  </si>
  <si>
    <t>Antakshari Fun: अच्छाई की जीत</t>
  </si>
  <si>
    <t>29th Sep Thursday</t>
  </si>
  <si>
    <t xml:space="preserve">Meditation and Visualisation: Desired results. </t>
  </si>
  <si>
    <t xml:space="preserve">Growing Young </t>
  </si>
  <si>
    <t>30th Sep Friday</t>
  </si>
  <si>
    <t xml:space="preserve">3D Health </t>
  </si>
  <si>
    <t>Paytm UPI: How to Pay &amp; Scan QR</t>
  </si>
  <si>
    <t>01st October ,Saturday</t>
  </si>
  <si>
    <t>Kahoot Quiz: Gandhi Ji Special</t>
  </si>
  <si>
    <t>02nd October Sunday</t>
  </si>
  <si>
    <t>Bumper Tambola Fun: Minus one Rule</t>
  </si>
  <si>
    <t>Week 69</t>
  </si>
  <si>
    <t>03rd October, Monday</t>
  </si>
  <si>
    <t xml:space="preserve">Breathing Practice </t>
  </si>
  <si>
    <t xml:space="preserve"> Bollywood Dance on Song "Saadi Gali"</t>
  </si>
  <si>
    <t>04th October, Tuesday</t>
  </si>
  <si>
    <t>Dance Workout &amp; Balancing Exercises (Recorded)</t>
  </si>
  <si>
    <t>05thOctober,Wednesday</t>
  </si>
  <si>
    <t xml:space="preserve">Chair Yoga : Yoga for Eyes and Ears </t>
  </si>
  <si>
    <t xml:space="preserve">Priceless gift of our Ancestors. </t>
  </si>
  <si>
    <t>06th October Thursday</t>
  </si>
  <si>
    <t>GoHappy Club App for New Members</t>
  </si>
  <si>
    <t>GoHappy Team</t>
  </si>
  <si>
    <t>Art &amp; Craft Session</t>
  </si>
  <si>
    <t>07th October Friday</t>
  </si>
  <si>
    <t>Yoga for Healthy Weight Loss ( Recorded)</t>
  </si>
  <si>
    <t>10 Super Foods</t>
  </si>
  <si>
    <t>Deveshree &amp; Ananya</t>
  </si>
  <si>
    <t>WhatsApp: 10 + Features</t>
  </si>
  <si>
    <t>08th October ,Saturday</t>
  </si>
  <si>
    <t>09th October Sunday</t>
  </si>
  <si>
    <t>Week 70</t>
  </si>
  <si>
    <t>10th October, Monday</t>
  </si>
  <si>
    <t xml:space="preserve">Yoga for Hypertension </t>
  </si>
  <si>
    <t xml:space="preserve"> Bollywood Dance on Song "Ban than Chali"</t>
  </si>
  <si>
    <t>11th October, Tuesday</t>
  </si>
  <si>
    <t xml:space="preserve">Meditation &amp; Visualisation: Make Use of Your Knowledge </t>
  </si>
  <si>
    <t>12thOctober,Wednesday</t>
  </si>
  <si>
    <t xml:space="preserve">Chair Yoga </t>
  </si>
  <si>
    <t>Meditation &amp; Visualisation ( Recorded)</t>
  </si>
  <si>
    <t xml:space="preserve">More Well Wishers </t>
  </si>
  <si>
    <t>13th October Thursday</t>
  </si>
  <si>
    <t>Dance workout &amp; Strenghthening Exercises (Recorded)</t>
  </si>
  <si>
    <t>Meditation and Visualisation: Door of Minds are open</t>
  </si>
  <si>
    <t>About GoHappy Club for New Members</t>
  </si>
  <si>
    <t>14th October Friday</t>
  </si>
  <si>
    <t>Yog Nidra &amp; Sound Healing</t>
  </si>
  <si>
    <t>When not to eat these foods</t>
  </si>
  <si>
    <t>15th October ,Saturday</t>
  </si>
  <si>
    <t>Kahoot Quiz: Mythology</t>
  </si>
  <si>
    <t>16th October Sunday</t>
  </si>
  <si>
    <t>Week 71</t>
  </si>
  <si>
    <t>17th October, Monday</t>
  </si>
  <si>
    <t>Learn Singing: Achha Ji Mai Haari Chalo</t>
  </si>
  <si>
    <t xml:space="preserve"> Bollywood Dance on Song "Kesariyo Rang"</t>
  </si>
  <si>
    <t>18th October, Tuesday</t>
  </si>
  <si>
    <t>Meditation &amp; Visualisation: Taking Decisions Easily</t>
  </si>
  <si>
    <t>19th October,Wednesday</t>
  </si>
  <si>
    <t>Chair Yoga for Eyes and Ears</t>
  </si>
  <si>
    <t>20th October Thursday</t>
  </si>
  <si>
    <t>Meditation and Visualisation: Noble Desires</t>
  </si>
  <si>
    <t>21srt October Friday</t>
  </si>
  <si>
    <t>Brain Gym</t>
  </si>
  <si>
    <t>04:00 PM- 6:00 PM</t>
  </si>
  <si>
    <t>Diwali Celebration</t>
  </si>
  <si>
    <t>22nd  October ,Saturday</t>
  </si>
  <si>
    <t>Kahoot Quiz: Geography of India</t>
  </si>
  <si>
    <t>23rd october  Sunday</t>
  </si>
  <si>
    <t>Week 72</t>
  </si>
  <si>
    <t>25th  October, Tuesday</t>
  </si>
  <si>
    <t>Meditation &amp; Visualisation: Right Attitude</t>
  </si>
  <si>
    <t>Bollywood  Dance on Ghaghra</t>
  </si>
  <si>
    <t>26th October,Wednesday</t>
  </si>
  <si>
    <t xml:space="preserve">Chair Yoga : Breathing practice 
</t>
  </si>
  <si>
    <t>27th October Thursday</t>
  </si>
  <si>
    <t>Meditation and Visualisation: Great Memory</t>
  </si>
  <si>
    <t>Live Right way</t>
  </si>
  <si>
    <t>Pencil Shading session</t>
  </si>
  <si>
    <t>28th October Friday</t>
  </si>
  <si>
    <t>Posture Immprovement</t>
  </si>
  <si>
    <t>Learn WhatsApp as a Group Admin</t>
  </si>
  <si>
    <t>29th  October ,Saturday</t>
  </si>
  <si>
    <t>Kahoot Quiz: India's First Category</t>
  </si>
  <si>
    <t>30th Ooctober  Sunday</t>
  </si>
  <si>
    <t>Week 73</t>
  </si>
  <si>
    <t>31st October, Monday</t>
  </si>
  <si>
    <t>Learn Singing: Ajib Dastan Hai Yeh</t>
  </si>
  <si>
    <t>31st October, Tuesday</t>
  </si>
  <si>
    <t>Learn Bollywood  Dance: Dholi Taro Dhol Baaje</t>
  </si>
  <si>
    <t>01st Nov, Tuesday</t>
  </si>
  <si>
    <t xml:space="preserve">Dance Workout &amp; Balancing Exercises </t>
  </si>
  <si>
    <t>Meditation &amp; Visualisation</t>
  </si>
  <si>
    <t>Open Mic: Life Experiences</t>
  </si>
  <si>
    <t>02nd Nov,Wednesday</t>
  </si>
  <si>
    <t xml:space="preserve"> Chair SuryaNamaskar </t>
  </si>
  <si>
    <t>Smiley Ball Exercies( Recorded)</t>
  </si>
  <si>
    <t xml:space="preserve">6 Steps ladder in Realtionshilp </t>
  </si>
  <si>
    <t>03rd Nov Thursday</t>
  </si>
  <si>
    <t>Meditation and Visualisation</t>
  </si>
  <si>
    <t>Dumbcharades: Guess the Movie</t>
  </si>
  <si>
    <t>04th Nov Friday</t>
  </si>
  <si>
    <t xml:space="preserve">Yoga Nidra and Sound Healing with HAPI Drum </t>
  </si>
  <si>
    <t xml:space="preserve">OM Meditation </t>
  </si>
  <si>
    <t>Learn YouTube 10+ Features</t>
  </si>
  <si>
    <t>05th Nov ,Saturday</t>
  </si>
  <si>
    <t>Aerobics</t>
  </si>
  <si>
    <t>Komal</t>
  </si>
  <si>
    <t>06th Nov Sunday</t>
  </si>
  <si>
    <t xml:space="preserve">06th Nov Sunday </t>
  </si>
  <si>
    <t>4:00PM - 5:00PM</t>
  </si>
  <si>
    <t>Week 74</t>
  </si>
  <si>
    <t>07th Nov, Monday</t>
  </si>
  <si>
    <t>Learn Singing: Dil hai ke Maanta Nahin</t>
  </si>
  <si>
    <t>Learn Bollywood Dance on Punjabi Song:Mera Mahi Tu Pateya</t>
  </si>
  <si>
    <t>08th Nov, Tuesday</t>
  </si>
  <si>
    <t>Meditation &amp; Visualisation:Solve Problem</t>
  </si>
  <si>
    <t>09th  Nov,Wednesday</t>
  </si>
  <si>
    <t>Boddy Tapping (Recorded)</t>
  </si>
  <si>
    <t>Eliminating Attachment</t>
  </si>
  <si>
    <t>10th Nov Thursday</t>
  </si>
  <si>
    <t>Meditation and Visualisation: Inspiration</t>
  </si>
  <si>
    <t xml:space="preserve">Cooking: </t>
  </si>
  <si>
    <t>Water Painting : Beginners</t>
  </si>
  <si>
    <t>11th Nov Friday</t>
  </si>
  <si>
    <t>Morning Yoga for Vertigo</t>
  </si>
  <si>
    <t>Pencil Shading</t>
  </si>
  <si>
    <t>12th Nov ,Saturday</t>
  </si>
  <si>
    <t>Brain Gym Dance</t>
  </si>
  <si>
    <t>Kahoot Quiz: Bollywood</t>
  </si>
  <si>
    <t>Week 75</t>
  </si>
  <si>
    <t>14h Nov, Monday</t>
  </si>
  <si>
    <t xml:space="preserve">Yoga for the Sciatica </t>
  </si>
  <si>
    <t>03:30 PM - 04:30 PM</t>
  </si>
  <si>
    <t>Children Day's Special Learn Singing: Aa Chal ke Tujhe</t>
  </si>
  <si>
    <t>Children's Day Special Dance on "Buddhu Sa Mann"</t>
  </si>
  <si>
    <t>15th Nov, Tuesday</t>
  </si>
  <si>
    <t xml:space="preserve">Meditation &amp; Visualisation: No blind faith 
</t>
  </si>
  <si>
    <t>Children's Day Special: Treasure Hunt</t>
  </si>
  <si>
    <t>16th  Nov,Wednesday</t>
  </si>
  <si>
    <t>Meditation &amp; Visualisation (Recorded)</t>
  </si>
  <si>
    <t>Protect your family</t>
  </si>
  <si>
    <t>17th Nov Thursday</t>
  </si>
  <si>
    <t>Om Meditation</t>
  </si>
  <si>
    <t>Learn Cooking: Stuffed Suji Roll</t>
  </si>
  <si>
    <t>Learn WaterColor Painting</t>
  </si>
  <si>
    <t>18th Nov Friday</t>
  </si>
  <si>
    <t xml:space="preserve"> Yoga for Thyroid</t>
  </si>
  <si>
    <t>Importance of Biological clock</t>
  </si>
  <si>
    <t>Learn Zoom: Virtual Background &amp; other features</t>
  </si>
  <si>
    <t>19th Nov ,Saturday</t>
  </si>
  <si>
    <t>Kahoot Quiz: Technology</t>
  </si>
  <si>
    <t>20th Nov Sunday</t>
  </si>
  <si>
    <t>Bumper Tambola Fun:Minus  One Rule</t>
  </si>
  <si>
    <t>Week 76</t>
  </si>
  <si>
    <t>21st Nov, Monday</t>
  </si>
  <si>
    <t>Learn Singing: Piyar Diwana Hota hai</t>
  </si>
  <si>
    <t>Learn Bollywood Dance on "Apna Har Din Aise Jiyo"</t>
  </si>
  <si>
    <t>22nd Nov, Tuesday</t>
  </si>
  <si>
    <t>Meditation &amp; Visualisation: Achieve Goal</t>
  </si>
  <si>
    <t>Mental Exercise:Puzzles</t>
  </si>
  <si>
    <t>23rd Nov,Wednesday</t>
  </si>
  <si>
    <t>Love Banking</t>
  </si>
  <si>
    <t>24th Nov Thursday</t>
  </si>
  <si>
    <t>Learn Cooking: Crispy Samosa Puff</t>
  </si>
  <si>
    <t>Learn WaterColor Painting(Parrots)</t>
  </si>
  <si>
    <t>25th  Nov Friday</t>
  </si>
  <si>
    <t xml:space="preserve"> Yoga for Hips</t>
  </si>
  <si>
    <t>Oil Pulling (Detox)</t>
  </si>
  <si>
    <t>Learn Craft</t>
  </si>
  <si>
    <t>26th Nov ,Saturday</t>
  </si>
  <si>
    <t>27th Nov Sunday</t>
  </si>
  <si>
    <t>Bumper Tambola Fun:Plus  One Rule</t>
  </si>
  <si>
    <t>Week 77</t>
  </si>
  <si>
    <t>28th Nov, Monday</t>
  </si>
  <si>
    <t>Yoga for the throat</t>
  </si>
  <si>
    <t>Learn Singing: Chand so Mehboobi Ho Meri</t>
  </si>
  <si>
    <t>Learn Bollywood Dance on "</t>
  </si>
  <si>
    <t>29th Nov, Tuesday</t>
  </si>
  <si>
    <t>Meditation &amp; Visualisation: I pray Everyday Regularly</t>
  </si>
  <si>
    <t>Open Mic:Share your Unique Recipie</t>
  </si>
  <si>
    <t>30th Nov,Wednesday</t>
  </si>
  <si>
    <t>Squeeze Ball Exercies (Recorded)</t>
  </si>
  <si>
    <t>Proof of Love (Celebrating Relationships)</t>
  </si>
  <si>
    <t>01st Dec Thursday</t>
  </si>
  <si>
    <t>Learn Cooking: Mix Veg in Tandoori Sauce</t>
  </si>
  <si>
    <t>02nd Dec Friday</t>
  </si>
  <si>
    <t>Yoga for Healthy Weight loss</t>
  </si>
  <si>
    <t>Winter Food</t>
  </si>
  <si>
    <t>03rd Dec ,Saturday</t>
  </si>
  <si>
    <t xml:space="preserve"> Quiz Fun:Famous Indian Personalities</t>
  </si>
  <si>
    <t>04th Dec Sunday</t>
  </si>
  <si>
    <t>Week 78</t>
  </si>
  <si>
    <t>05th Dec, Monday</t>
  </si>
  <si>
    <t>Yoga for Neck</t>
  </si>
  <si>
    <t>Learn Singing: Tu meri Zindagi hai</t>
  </si>
  <si>
    <t>Learn Bollywood Dance on "Ainvayi Ainvayi"</t>
  </si>
  <si>
    <t>6th Dec, Tuesday</t>
  </si>
  <si>
    <t xml:space="preserve">Meditation &amp; Visualisation:  Infinite power of mind.
</t>
  </si>
  <si>
    <t>Mental Exercide: Puzzles</t>
  </si>
  <si>
    <t>07th Dec,Wednesday</t>
  </si>
  <si>
    <t>Sword of words.</t>
  </si>
  <si>
    <t>08th Dec Thursday</t>
  </si>
  <si>
    <t>Om Meditation with Music</t>
  </si>
  <si>
    <t>09th Dec Friday</t>
  </si>
  <si>
    <t>Simple Health Tests</t>
  </si>
  <si>
    <t>Learn Instagram :Beginners</t>
  </si>
  <si>
    <t>10th Dec ,Saturday</t>
  </si>
  <si>
    <t xml:space="preserve"> Quiz Fun:Bollywood</t>
  </si>
  <si>
    <t>11th Dec Sunday</t>
  </si>
  <si>
    <t>Week 80</t>
  </si>
  <si>
    <t>12th Dec, Monday</t>
  </si>
  <si>
    <t>Learn Singing: Ae Dil Mujhe Bta de</t>
  </si>
  <si>
    <t>Learn Bollywood Dance on "Koi Ladki Hai"</t>
  </si>
  <si>
    <t>13th Dec, Tuesday</t>
  </si>
  <si>
    <t>Meditation &amp; Visualisation:  Positive Thinking</t>
  </si>
  <si>
    <t>14th Dec,Wednesday</t>
  </si>
  <si>
    <t>Understanding &amp; Happiness</t>
  </si>
  <si>
    <t>15th Dec Thursday</t>
  </si>
  <si>
    <t>Learn Cooking:Crispy Suji Bites</t>
  </si>
  <si>
    <t>16th Dec Friday</t>
  </si>
  <si>
    <t>Do's &amp; Dont's of Vegetables</t>
  </si>
  <si>
    <t>Learn Inshots: News Reading App</t>
  </si>
  <si>
    <t>17th Dec ,Saturday</t>
  </si>
  <si>
    <t>Aerobics (Recorded Session)</t>
  </si>
  <si>
    <t>Gita Chanting-14th Chapter</t>
  </si>
  <si>
    <t>Quiz Fun:Festivals of India</t>
  </si>
  <si>
    <t>18th Dec Sunday</t>
  </si>
  <si>
    <t>Bumper Tambola Fun:Plus One Rule</t>
  </si>
  <si>
    <t>Week 81</t>
  </si>
  <si>
    <t>19th Dec, Monday</t>
  </si>
  <si>
    <t xml:space="preserve">Yoga for Shoulder and Neck </t>
  </si>
  <si>
    <t>Learn Singing: " Hum Aapki Aankon Mein"</t>
  </si>
  <si>
    <t>TBD</t>
  </si>
  <si>
    <t>20th Dec, Tuesday</t>
  </si>
  <si>
    <t xml:space="preserve">Meditation &amp; Visualisation: Get Desired Result </t>
  </si>
  <si>
    <t>Eshita/Vanshika</t>
  </si>
  <si>
    <t>Vanshika/Aastha</t>
  </si>
  <si>
    <t>21st Dec,Wednesday</t>
  </si>
  <si>
    <t xml:space="preserve">Chair Yoga: BreathWork </t>
  </si>
  <si>
    <t>Aastha/Vanshika</t>
  </si>
  <si>
    <t xml:space="preserve">First Impove Yourself 
</t>
  </si>
  <si>
    <t>Vanshika</t>
  </si>
  <si>
    <t>Eshita/Aastha</t>
  </si>
  <si>
    <t>22nd Dec Thursday</t>
  </si>
  <si>
    <t>Aastha</t>
  </si>
  <si>
    <t>Learn Water Color Painting</t>
  </si>
  <si>
    <t>Eshita</t>
  </si>
  <si>
    <t>23rd Dec Friday</t>
  </si>
  <si>
    <t>Yoga for Vertigo &amp; Varicose Vein</t>
  </si>
  <si>
    <t>Aastha/Eshita</t>
  </si>
  <si>
    <t>Learn Amazon Shopping</t>
  </si>
  <si>
    <t>24th Dec ,Saturday</t>
  </si>
  <si>
    <t>Aastha/Van</t>
  </si>
  <si>
    <t>Quiz Fun: Monuments of India</t>
  </si>
  <si>
    <t>Eshita/Van</t>
  </si>
  <si>
    <t>25th Dec Sunday</t>
  </si>
  <si>
    <t>Aashtha</t>
  </si>
  <si>
    <t>Bumper Tambola Fun:Minus One Rule</t>
  </si>
  <si>
    <t>Week 82</t>
  </si>
  <si>
    <t>S.R no</t>
  </si>
  <si>
    <t xml:space="preserve">Expert </t>
  </si>
  <si>
    <t xml:space="preserve">About the Expert </t>
  </si>
  <si>
    <t>Category</t>
  </si>
  <si>
    <t xml:space="preserve">Add Certified Sports and Conditioning Specialist. Has 13 years of experience. Functional Training, Women Fitness Specialists and Fitness Educator or Master Trainer. Owner MaxHomeFitness &amp; Classic Fitness Academy
</t>
  </si>
  <si>
    <t>Accupressure - Disease</t>
  </si>
  <si>
    <t>Zumba &amp; Fitness instructor, I have  done certification on Crossfit,body pump, kettlebell,sports activities  and strength training. Having more than 10 years of experience.</t>
  </si>
  <si>
    <t>IELTS tutor. Art Enthusiat from 5 years</t>
  </si>
  <si>
    <t xml:space="preserve">Art &amp; Craft      </t>
  </si>
  <si>
    <t>Rangoli</t>
  </si>
  <si>
    <t>Crochet Design (God Clothes)</t>
  </si>
  <si>
    <t>Did diploma in 1999
Teaching from last 21 years</t>
  </si>
  <si>
    <t>Vinay</t>
  </si>
  <si>
    <t>Diploma in Yogic Therapy in 2000, Diploma in Yogic Therapy in 2000</t>
  </si>
  <si>
    <t>Experience : More than 5 Years</t>
  </si>
  <si>
    <t>Harjot Aunty</t>
  </si>
  <si>
    <t xml:space="preserve">Tarot Card Reading </t>
  </si>
  <si>
    <t>Face Reading</t>
  </si>
  <si>
    <t xml:space="preserve">Differentr categries. Runs Dance Academy </t>
  </si>
  <si>
    <t>NLP &amp; Language trainer</t>
  </si>
  <si>
    <t>Positivity &amp; Affirmations</t>
  </si>
  <si>
    <t>Power of words</t>
  </si>
  <si>
    <t>English : Langauge</t>
  </si>
  <si>
    <t>French</t>
  </si>
  <si>
    <t>Lifestyle Coach</t>
  </si>
  <si>
    <t>Craft</t>
  </si>
  <si>
    <t>S.R.No</t>
  </si>
  <si>
    <t>Particulars</t>
  </si>
  <si>
    <t>Persons</t>
  </si>
  <si>
    <t>Rashika</t>
  </si>
  <si>
    <t>Interview</t>
  </si>
  <si>
    <t>Ananya</t>
  </si>
  <si>
    <t>Meditation</t>
  </si>
  <si>
    <t>Sandy</t>
  </si>
  <si>
    <t>Rahul</t>
  </si>
  <si>
    <t>Postivity</t>
  </si>
  <si>
    <t>Rakesh</t>
  </si>
  <si>
    <t>Thinking ( NLP + Affirmation +) Gratitude)</t>
  </si>
  <si>
    <t>Bikram Ma'am</t>
  </si>
  <si>
    <t>Sonal Di</t>
  </si>
  <si>
    <t>Gunjan Di</t>
  </si>
  <si>
    <t>Shriresh</t>
  </si>
  <si>
    <t>Mehndi</t>
  </si>
  <si>
    <t>Ekta</t>
  </si>
  <si>
    <t>Dance</t>
  </si>
  <si>
    <t>Misha</t>
  </si>
  <si>
    <t>Bhangra</t>
  </si>
  <si>
    <t>Rahul Sir</t>
  </si>
  <si>
    <t>Ambransh</t>
  </si>
  <si>
    <t xml:space="preserve">Brain </t>
  </si>
  <si>
    <t>Quiz -City</t>
  </si>
  <si>
    <t xml:space="preserve">Quiz -Bollywood </t>
  </si>
  <si>
    <t>Virtual</t>
  </si>
  <si>
    <t>Talent Show</t>
  </si>
  <si>
    <t>Doctor's Talk</t>
  </si>
  <si>
    <t xml:space="preserve"> Swati (Ask Qs)</t>
  </si>
  <si>
    <t>Miglani (Eyes)</t>
  </si>
  <si>
    <t>IDB (Bones)</t>
  </si>
  <si>
    <t>Sonal Di ( Psychology)</t>
  </si>
  <si>
    <t>Tarot Card Reading &amp;Face Reading</t>
  </si>
  <si>
    <t>Shweta</t>
  </si>
  <si>
    <t>Open  Mic</t>
  </si>
  <si>
    <t>English Learning</t>
  </si>
  <si>
    <t>Bhagvat Geeta</t>
  </si>
  <si>
    <t xml:space="preserve">Bible </t>
  </si>
  <si>
    <t>Cooking Session</t>
  </si>
  <si>
    <t>Anu</t>
  </si>
  <si>
    <t>Shradha</t>
  </si>
  <si>
    <t>Story Club</t>
  </si>
  <si>
    <t>Poetry Session</t>
  </si>
  <si>
    <t>Explore the city</t>
  </si>
  <si>
    <t>Clay Designs Making</t>
  </si>
  <si>
    <t>Block Painting(Clothes)</t>
  </si>
  <si>
    <t>Food Decoration</t>
  </si>
  <si>
    <t>Grooming Session</t>
  </si>
  <si>
    <t>Aashi</t>
  </si>
  <si>
    <t>Kushal Uncle</t>
  </si>
  <si>
    <t xml:space="preserve">Gardening </t>
  </si>
  <si>
    <t>Ram Vilas</t>
  </si>
  <si>
    <t>Shireesh Sharma</t>
  </si>
  <si>
    <t xml:space="preserve">Ekta(ekta@gardenup.in. </t>
  </si>
  <si>
    <t xml:space="preserve">Learning a Language </t>
  </si>
  <si>
    <t>Playing a instrument</t>
  </si>
  <si>
    <t>Rakshit (Guitar)</t>
  </si>
  <si>
    <t>Watching Short Movies</t>
  </si>
  <si>
    <t>Photography</t>
  </si>
  <si>
    <t>Paaji</t>
  </si>
  <si>
    <t>Festival Specials</t>
  </si>
  <si>
    <t>Scrabble : Word Search Game</t>
  </si>
  <si>
    <t>Riki &amp; Accupressure</t>
  </si>
  <si>
    <t>Mandala</t>
  </si>
  <si>
    <t>Japleen</t>
  </si>
  <si>
    <t>Writing</t>
  </si>
  <si>
    <t>Ananyaa</t>
  </si>
  <si>
    <t>Finance</t>
  </si>
  <si>
    <t>Raghav</t>
  </si>
  <si>
    <t>Drama Club (Introduction to Acting)</t>
  </si>
  <si>
    <t>Story Acting</t>
  </si>
  <si>
    <t>Weekly/Monthly Induction Session</t>
  </si>
  <si>
    <t>Soham/Neha</t>
  </si>
  <si>
    <t>Know each other quiz</t>
  </si>
  <si>
    <t>Tell us about your favourite book</t>
  </si>
  <si>
    <t>Quizzes</t>
  </si>
  <si>
    <t xml:space="preserve">Fun </t>
  </si>
  <si>
    <t>Yogic Sukhsma Vyayama</t>
  </si>
  <si>
    <t>Bollywood</t>
  </si>
  <si>
    <t>Introduction</t>
  </si>
  <si>
    <t>Golden Age- Workout</t>
  </si>
  <si>
    <t>Power of our Mind</t>
  </si>
  <si>
    <t>Omkar</t>
  </si>
  <si>
    <t>Bolywood Dance</t>
  </si>
  <si>
    <t xml:space="preserve">Greeting Cards </t>
  </si>
  <si>
    <t>State, Cities &amp; Capitals</t>
  </si>
  <si>
    <t>Knee Pain</t>
  </si>
  <si>
    <t>Nutrition and Metabolism</t>
  </si>
  <si>
    <t xml:space="preserve">Power of Language </t>
  </si>
  <si>
    <t>Basic Asanas and Pranayama</t>
  </si>
  <si>
    <t>Brain Concentration</t>
  </si>
  <si>
    <t>Ice Breakers</t>
  </si>
  <si>
    <t xml:space="preserve">Laughter Yoga </t>
  </si>
  <si>
    <t xml:space="preserve">Bring your own Shayri </t>
  </si>
  <si>
    <t>Favourite Book</t>
  </si>
  <si>
    <t>Holiday</t>
  </si>
  <si>
    <t>Step by Step Dance</t>
  </si>
  <si>
    <t xml:space="preserve"> </t>
  </si>
  <si>
    <t>Celebration Session</t>
  </si>
  <si>
    <t>Quiz Fun</t>
  </si>
  <si>
    <t>Bumper Tambola</t>
  </si>
  <si>
    <t>Holistic Health</t>
  </si>
  <si>
    <t>Open Mic</t>
  </si>
  <si>
    <t>Guest Speaker</t>
  </si>
  <si>
    <t>Performance Day!! Rangilo Maro Dholna</t>
  </si>
  <si>
    <t>Mere Sapno ki Rani</t>
  </si>
  <si>
    <t>Performance Day!! Valentine special</t>
  </si>
  <si>
    <t>Performance Day!! Uff</t>
  </si>
  <si>
    <t>Performance Day!! That's All</t>
  </si>
  <si>
    <t>Performance Day!! Holiya meh Ude</t>
  </si>
  <si>
    <t>Yeh Jeevan Hai</t>
  </si>
  <si>
    <t>Performance Day!! Women's Day Special</t>
  </si>
  <si>
    <t>Glimpse Trip</t>
  </si>
  <si>
    <t>Banks of India</t>
  </si>
  <si>
    <t xml:space="preserve">Performance Day!! </t>
  </si>
  <si>
    <t>Nidra</t>
  </si>
  <si>
    <t/>
  </si>
  <si>
    <t>Pain management</t>
  </si>
  <si>
    <t>Balance</t>
  </si>
  <si>
    <t>Upper &amp; lower body pain</t>
  </si>
  <si>
    <t>Eyes, Ears &amp; Throat</t>
  </si>
  <si>
    <t>Fat Loss</t>
  </si>
  <si>
    <t>Therapy for Blood Pressure Control</t>
  </si>
  <si>
    <t>Pain Management</t>
  </si>
  <si>
    <t>Recorded</t>
  </si>
  <si>
    <t>Spine</t>
  </si>
  <si>
    <t>Leg Strength</t>
  </si>
  <si>
    <t>Surya Namaskar</t>
  </si>
  <si>
    <t>Knee Strengthening</t>
  </si>
  <si>
    <t>Remarks</t>
  </si>
  <si>
    <t>Disposable Glass Craft</t>
  </si>
  <si>
    <t>Cancelled</t>
  </si>
  <si>
    <t>Replaced/Extra session</t>
  </si>
  <si>
    <t>Replaced/Extra session topic</t>
  </si>
  <si>
    <t>Jokes Night</t>
  </si>
  <si>
    <t>Paper Craft fun</t>
  </si>
  <si>
    <t>Pranayam</t>
  </si>
  <si>
    <t>Rescheduled</t>
  </si>
  <si>
    <t>Hanuman Chalisa</t>
  </si>
  <si>
    <t>Performance Day!! India wale</t>
  </si>
  <si>
    <t>Practise Day!! Uff</t>
  </si>
  <si>
    <t>Practise Day!! Say na Say na</t>
  </si>
  <si>
    <t>Performance Day!! Say na Say na</t>
  </si>
  <si>
    <t>Performance Day!! Jawani Janeman</t>
  </si>
  <si>
    <t>Performance Day!! Lohri</t>
  </si>
  <si>
    <t>Practise Day!! Jawani Janeman haseen dilruba</t>
  </si>
  <si>
    <t>Practise Day!! Lohri</t>
  </si>
  <si>
    <t>Practise Day!! India Waale</t>
  </si>
  <si>
    <t>Practise Day!! Rangilo maro dholna</t>
  </si>
  <si>
    <t>Practise Day!! Tere Bin</t>
  </si>
  <si>
    <t>Practise Day!! Thats all i really wanna do</t>
  </si>
  <si>
    <t>Practise Day!! Holiya Mein Ude Re Gulal</t>
  </si>
  <si>
    <t>Practise Day!! Haryanvi Special</t>
  </si>
  <si>
    <t>Practise Day!! Women's Day</t>
  </si>
  <si>
    <t>Minus One Rule</t>
  </si>
  <si>
    <t>Plus One Rule</t>
  </si>
  <si>
    <t>Minus one rule</t>
  </si>
  <si>
    <t>plus ONE rule</t>
  </si>
  <si>
    <t>Original</t>
  </si>
  <si>
    <t>New Year</t>
  </si>
  <si>
    <t>Lohri &amp; Sankranti</t>
  </si>
  <si>
    <t>Holi</t>
  </si>
  <si>
    <t>Republic Day</t>
  </si>
  <si>
    <t>Valentines Day</t>
  </si>
  <si>
    <t>Session Topics</t>
  </si>
  <si>
    <t>Rann of Kutch</t>
  </si>
  <si>
    <t>Srilanka &amp; Rann of kutch</t>
  </si>
  <si>
    <t>Kerala</t>
  </si>
  <si>
    <t>Healthy knees, Happy Movement.</t>
  </si>
  <si>
    <t>New year, New hope</t>
  </si>
  <si>
    <t>Dr Richa Sangal</t>
  </si>
  <si>
    <t>My Hands are powerful healing tools</t>
  </si>
  <si>
    <t>Every Hand touches me is healing hand</t>
  </si>
  <si>
    <t>I listen to my body's messages.</t>
  </si>
  <si>
    <t>My body, mind &amp; spirit are a healthy team</t>
  </si>
  <si>
    <t>My Home is Peaceful heaven</t>
  </si>
  <si>
    <t>I have unlimited potential</t>
  </si>
  <si>
    <t>I love myself totally in the row</t>
  </si>
  <si>
    <t>I embrace My inner child with Love</t>
  </si>
  <si>
    <t>Winter Special Desert</t>
  </si>
  <si>
    <t>Nimona ramen bowl</t>
  </si>
  <si>
    <t>Herb Rice Bowl</t>
  </si>
  <si>
    <t>Non fried Malai Kofta</t>
  </si>
  <si>
    <t>Terrace Gardenng</t>
  </si>
  <si>
    <t>Bade ache lagte hain</t>
  </si>
  <si>
    <t>Rang Barse Bheege</t>
  </si>
  <si>
    <t>Chalte Chalte Mere Yeh Geet</t>
  </si>
  <si>
    <t>Chookar mere Maan ko</t>
  </si>
  <si>
    <t>Kya hua tera wada</t>
  </si>
  <si>
    <t>Saare jahan se acha</t>
  </si>
  <si>
    <t>Ek din bik Jayega.</t>
  </si>
  <si>
    <t>Chu Kr Mere Maan Ko</t>
  </si>
  <si>
    <t>Technology</t>
  </si>
  <si>
    <t>Identify Fraud calls for Safety</t>
  </si>
  <si>
    <t>Q &amp; A Session</t>
  </si>
  <si>
    <t>Q&amp; A session</t>
  </si>
  <si>
    <t>ChatGpt</t>
  </si>
  <si>
    <t>WhatsApp Broadcast</t>
  </si>
  <si>
    <t>Cooking</t>
  </si>
  <si>
    <t>Gardening</t>
  </si>
  <si>
    <t>Singing</t>
  </si>
  <si>
    <t>Weakness of brain nerve</t>
  </si>
  <si>
    <t>Strange Body Symptoms</t>
  </si>
  <si>
    <t>Diabetes Part 2</t>
  </si>
  <si>
    <t>Difference between Pure Ghees</t>
  </si>
  <si>
    <t>Tricks for Vitamin D</t>
  </si>
  <si>
    <t>Why H.B.P doesn't drop?</t>
  </si>
  <si>
    <t>Cause of low BP</t>
  </si>
  <si>
    <t>Heart Protecting Vitamins</t>
  </si>
  <si>
    <t>Vegar Nerve-2</t>
  </si>
  <si>
    <t>Onion</t>
  </si>
  <si>
    <t>Belly fat Tips</t>
  </si>
  <si>
    <t>Diabetes Quiz</t>
  </si>
  <si>
    <t>HBA1C Part 3</t>
  </si>
  <si>
    <t>Coriander seesds/leaves</t>
  </si>
  <si>
    <t>Post prandal high sugar</t>
  </si>
  <si>
    <t>Hriday Basti</t>
  </si>
  <si>
    <t>Sudden BP Drops</t>
  </si>
  <si>
    <t>Menopause- Andropause.</t>
  </si>
  <si>
    <t>Hormones disturbance.</t>
  </si>
  <si>
    <t>Fruits for Diabetes.</t>
  </si>
  <si>
    <t>Kidney Freindly food</t>
  </si>
  <si>
    <t>High BP/Kidney</t>
  </si>
  <si>
    <t>Connection of food/ organ.</t>
  </si>
  <si>
    <t>Home remedies for diabetes</t>
  </si>
  <si>
    <t>Does Meditation has growth?</t>
  </si>
  <si>
    <t>Natural tips for diabetes</t>
  </si>
  <si>
    <t>Revision quiz</t>
  </si>
  <si>
    <t>Sign of insulin resistance</t>
  </si>
  <si>
    <t>Belly Fat Tips</t>
  </si>
  <si>
    <t>People Who Shaped Your Life</t>
  </si>
  <si>
    <t>Lesson your marraige taught?</t>
  </si>
  <si>
    <t>Mind-Body Wellness Day</t>
  </si>
  <si>
    <t>Savitribai Phule</t>
  </si>
  <si>
    <t>Hrithik Roshan</t>
  </si>
  <si>
    <t>Herbs &amp; Spices Part 2</t>
  </si>
  <si>
    <t>Evolution of AI</t>
  </si>
  <si>
    <t>Bollywood Songs 1980-2000</t>
  </si>
  <si>
    <t>Rash Behari Bose</t>
  </si>
  <si>
    <t>lal-pal-bal</t>
  </si>
  <si>
    <t>Idioms &amp; Phrases</t>
  </si>
  <si>
    <t>ISRO &amp; DRDO</t>
  </si>
  <si>
    <t>Bollywood Movies 1990-2000</t>
  </si>
  <si>
    <t>Psychology of Love</t>
  </si>
  <si>
    <t>Assam</t>
  </si>
  <si>
    <t>Bharat Ratna Awardee</t>
  </si>
  <si>
    <t>Madhubala (Actress)</t>
  </si>
  <si>
    <t>Symptoms of Diseases</t>
  </si>
  <si>
    <t>Holi festival</t>
  </si>
  <si>
    <t>Nari Shakti- Pride of India</t>
  </si>
  <si>
    <t>Villians of Bollywood</t>
  </si>
  <si>
    <t>Surprise Quiz</t>
  </si>
  <si>
    <t>Chemistry in daily life</t>
  </si>
  <si>
    <t>A Song that defines my life</t>
  </si>
  <si>
    <t>Extra</t>
  </si>
  <si>
    <t>RD Burman Special</t>
  </si>
  <si>
    <t>Lohri &amp; Sankranti Special</t>
  </si>
  <si>
    <t>Republic day Special</t>
  </si>
  <si>
    <t>Urmila Matondkar</t>
  </si>
  <si>
    <t>Love Theme (Latin Dance)</t>
  </si>
  <si>
    <t>Goan Dance</t>
  </si>
  <si>
    <t>Marwadi Dance</t>
  </si>
  <si>
    <t>English fusion</t>
  </si>
  <si>
    <t>Holi special</t>
  </si>
  <si>
    <t>Declutter kitchen items</t>
  </si>
  <si>
    <t>Kuldevi Energy Part 1</t>
  </si>
  <si>
    <t>Kuldevi Energy Part 2</t>
  </si>
  <si>
    <t>Importance of Declutter</t>
  </si>
  <si>
    <t>List of sessions</t>
  </si>
  <si>
    <t>List of Experts</t>
  </si>
  <si>
    <t>List of Categories</t>
  </si>
  <si>
    <t>List of Remarks</t>
  </si>
  <si>
    <t>Host</t>
  </si>
  <si>
    <t>Rachna</t>
  </si>
  <si>
    <t>Jasmeet</t>
  </si>
  <si>
    <t>All</t>
  </si>
  <si>
    <t>Jasmeet (lead)</t>
  </si>
  <si>
    <t>Rachna (lead)</t>
  </si>
  <si>
    <t>Rachna(lead)</t>
  </si>
  <si>
    <t>Membership</t>
  </si>
  <si>
    <t>Q &amp; A</t>
  </si>
  <si>
    <t>Jasmeet (Lead)</t>
  </si>
  <si>
    <t>White Sauce Pasta (without maida &amp; milk)</t>
  </si>
  <si>
    <t>Workshop</t>
  </si>
  <si>
    <t>Gardening 10 to 12</t>
  </si>
  <si>
    <t>Shruti</t>
  </si>
  <si>
    <t>Both</t>
  </si>
  <si>
    <t>Mahashivratri Meditation</t>
  </si>
  <si>
    <t>Rachna (Lead)</t>
  </si>
  <si>
    <t>Holi Special</t>
  </si>
  <si>
    <t>(blank)</t>
  </si>
  <si>
    <t>Grand Total</t>
  </si>
  <si>
    <t>Column Labels</t>
  </si>
  <si>
    <t>Jan</t>
  </si>
  <si>
    <t>Feb</t>
  </si>
  <si>
    <t>Mar</t>
  </si>
  <si>
    <t>Session Categories</t>
  </si>
  <si>
    <t>Monthly Performance of Sessions</t>
  </si>
  <si>
    <t>Total Session Count</t>
  </si>
  <si>
    <t>Session Count</t>
  </si>
  <si>
    <t>Total Av of Participants</t>
  </si>
  <si>
    <t>Av of Participants</t>
  </si>
  <si>
    <t xml:space="preserve">Data Science </t>
  </si>
  <si>
    <t>LEN(A1)</t>
  </si>
  <si>
    <t>LEN(TRIM(B1))</t>
  </si>
  <si>
    <t>hello world</t>
  </si>
  <si>
    <t>upper</t>
  </si>
  <si>
    <t>lower</t>
  </si>
  <si>
    <t>proper</t>
  </si>
  <si>
    <t>LEFT</t>
  </si>
  <si>
    <t>EXTRACT THE CHARACTER FROM LEFT</t>
  </si>
  <si>
    <t>RIGHT</t>
  </si>
  <si>
    <t>EXTRACT THE CHARACTER FROM RIGHT</t>
  </si>
  <si>
    <t>MID</t>
  </si>
  <si>
    <t>FROM MIDDLE</t>
  </si>
  <si>
    <t>teacher@abc.com</t>
  </si>
  <si>
    <t>TEXT FUNCTIONS</t>
  </si>
  <si>
    <t>LEN</t>
  </si>
  <si>
    <t>TRIM</t>
  </si>
  <si>
    <t>UPPER</t>
  </si>
  <si>
    <t>LOWER</t>
  </si>
  <si>
    <t>PROPER</t>
  </si>
  <si>
    <t>CONCATE</t>
  </si>
  <si>
    <t>JOIN TWO TEXT</t>
  </si>
  <si>
    <t>SUDHI</t>
  </si>
  <si>
    <t>AGGARWAL</t>
  </si>
  <si>
    <t>CONCATENATE</t>
  </si>
  <si>
    <t>FIND &amp; SEARCH</t>
  </si>
  <si>
    <t>USE TO FIND THE POSITION OF TEXT</t>
  </si>
  <si>
    <t>FIND IS CASE SENSITIVE</t>
  </si>
  <si>
    <t>SEARCH IS NOT CASE SENSITIVE</t>
  </si>
  <si>
    <t>Cybersecurity</t>
  </si>
  <si>
    <t>IF there are two letters in same cell, it will give first reference</t>
  </si>
  <si>
    <t>VALUE</t>
  </si>
  <si>
    <t>TEXT</t>
  </si>
  <si>
    <t>TEXT TO REAL NUM</t>
  </si>
  <si>
    <t>FORMAT AS TEXT</t>
  </si>
  <si>
    <t>Date &amp; Time Function</t>
  </si>
  <si>
    <t>TODAY</t>
  </si>
  <si>
    <t>returns today's Date</t>
  </si>
  <si>
    <t>NOW</t>
  </si>
  <si>
    <t>returns todays date+time</t>
  </si>
  <si>
    <t>DATE</t>
  </si>
  <si>
    <t>TIME</t>
  </si>
  <si>
    <t>builds date</t>
  </si>
  <si>
    <t>builds time</t>
  </si>
  <si>
    <t>DAY</t>
  </si>
  <si>
    <t>MONTH</t>
  </si>
  <si>
    <t>YEAR</t>
  </si>
  <si>
    <t>extract days number</t>
  </si>
  <si>
    <t>months number</t>
  </si>
  <si>
    <t>year number</t>
  </si>
  <si>
    <t>WEEKDAY</t>
  </si>
  <si>
    <t>returns weekday number</t>
  </si>
  <si>
    <t>returns full weekday name</t>
  </si>
  <si>
    <t>Weekday</t>
  </si>
  <si>
    <t>Sunday is considered as one</t>
  </si>
  <si>
    <t>EOMONTH</t>
  </si>
  <si>
    <t>last day of month</t>
  </si>
  <si>
    <t>NETWORKDAYS</t>
  </si>
  <si>
    <t>Working days</t>
  </si>
  <si>
    <t>DATEIF</t>
  </si>
  <si>
    <t>count the number of days passed since first date</t>
  </si>
  <si>
    <t>HOUR</t>
  </si>
  <si>
    <t>MINUTE</t>
  </si>
  <si>
    <t>SECOND</t>
  </si>
  <si>
    <t>Extracts hours</t>
  </si>
  <si>
    <t>Extracts minute</t>
  </si>
  <si>
    <t>Extracts Seconds</t>
  </si>
  <si>
    <t>Named Ranges</t>
  </si>
  <si>
    <t>Names</t>
  </si>
  <si>
    <t>Marks</t>
  </si>
  <si>
    <t>David</t>
  </si>
  <si>
    <t>Emily</t>
  </si>
  <si>
    <t>Joseph</t>
  </si>
  <si>
    <t>Sia</t>
  </si>
  <si>
    <t>Paul</t>
  </si>
  <si>
    <t>Attendance</t>
  </si>
  <si>
    <t>Go in formulas-&gt; Defined Names group and define name ranges and name manager</t>
  </si>
  <si>
    <t>Power query id data connection, transformation and preparation tool in excel same as power bi. Allow data from multiple sources and cleaning it. Key advantage: automate data cleaning task.</t>
  </si>
  <si>
    <t>keeps the original data intact. Transformation is applied to the copy of data.</t>
  </si>
  <si>
    <t>cut down manual and repitative task manually.</t>
  </si>
  <si>
    <t>Go to data -&gt; Get &amp; Transform</t>
  </si>
  <si>
    <t>98</t>
  </si>
  <si>
    <t>Mental Puzzles</t>
  </si>
  <si>
    <t>61</t>
  </si>
  <si>
    <t>38</t>
  </si>
  <si>
    <t>52</t>
  </si>
  <si>
    <t>32</t>
  </si>
  <si>
    <t>35</t>
  </si>
  <si>
    <t>39</t>
  </si>
  <si>
    <t>65</t>
  </si>
  <si>
    <t>50</t>
  </si>
  <si>
    <t>70</t>
  </si>
  <si>
    <t>51</t>
  </si>
  <si>
    <t>23</t>
  </si>
  <si>
    <t>47</t>
  </si>
  <si>
    <t>42</t>
  </si>
  <si>
    <t>54</t>
  </si>
  <si>
    <t>27</t>
  </si>
  <si>
    <t>34</t>
  </si>
  <si>
    <t>19</t>
  </si>
  <si>
    <t>17</t>
  </si>
  <si>
    <t>58</t>
  </si>
  <si>
    <t>36</t>
  </si>
  <si>
    <t>44</t>
  </si>
  <si>
    <t>46</t>
  </si>
  <si>
    <t>40</t>
  </si>
  <si>
    <t>26</t>
  </si>
  <si>
    <t>37</t>
  </si>
  <si>
    <t>22</t>
  </si>
  <si>
    <t>41</t>
  </si>
  <si>
    <t>25</t>
  </si>
  <si>
    <t>21</t>
  </si>
  <si>
    <t>30</t>
  </si>
  <si>
    <t>33</t>
  </si>
  <si>
    <t>71</t>
  </si>
  <si>
    <t>49</t>
  </si>
  <si>
    <t>24</t>
  </si>
  <si>
    <t>15</t>
  </si>
  <si>
    <t>60</t>
  </si>
  <si>
    <t>55</t>
  </si>
  <si>
    <t>48</t>
  </si>
  <si>
    <t>31</t>
  </si>
  <si>
    <t>45</t>
  </si>
  <si>
    <t>57</t>
  </si>
  <si>
    <t>56</t>
  </si>
  <si>
    <t>69</t>
  </si>
  <si>
    <t>74</t>
  </si>
  <si>
    <t>16</t>
  </si>
  <si>
    <t>85</t>
  </si>
  <si>
    <t>64</t>
  </si>
  <si>
    <t>73</t>
  </si>
  <si>
    <t>43</t>
  </si>
  <si>
    <t>28</t>
  </si>
  <si>
    <t>67</t>
  </si>
  <si>
    <t>63</t>
  </si>
  <si>
    <t>89</t>
  </si>
  <si>
    <t>91</t>
  </si>
  <si>
    <t>14</t>
  </si>
  <si>
    <t>59</t>
  </si>
  <si>
    <t>20</t>
  </si>
  <si>
    <t>92</t>
  </si>
  <si>
    <t>68</t>
  </si>
  <si>
    <t>77</t>
  </si>
  <si>
    <t>62</t>
  </si>
  <si>
    <t>11</t>
  </si>
  <si>
    <t>29</t>
  </si>
  <si>
    <t>96</t>
  </si>
  <si>
    <t>12</t>
  </si>
  <si>
    <t>110</t>
  </si>
  <si>
    <t>72</t>
  </si>
  <si>
    <t>0</t>
  </si>
  <si>
    <t>Paid</t>
  </si>
  <si>
    <t>90</t>
  </si>
  <si>
    <t>87</t>
  </si>
  <si>
    <t>100</t>
  </si>
  <si>
    <t>10</t>
  </si>
  <si>
    <t>79</t>
  </si>
  <si>
    <t>New User Session</t>
  </si>
  <si>
    <t>101</t>
  </si>
  <si>
    <t>4</t>
  </si>
  <si>
    <t>106</t>
  </si>
  <si>
    <t>9</t>
  </si>
  <si>
    <t>99</t>
  </si>
  <si>
    <t>78</t>
  </si>
  <si>
    <t>Done</t>
  </si>
  <si>
    <t>New Year 2026 Vastu Tips</t>
  </si>
  <si>
    <t>Practise Day!! Say Na Say Na</t>
  </si>
  <si>
    <t>Weakness Of Brain Nerve</t>
  </si>
  <si>
    <t>Rd Burman Special</t>
  </si>
  <si>
    <t>Bade Ache Lagte Hain</t>
  </si>
  <si>
    <t>Performance Day!! Say Na Say Na</t>
  </si>
  <si>
    <t>My Hands Are Powerful Healing Tools</t>
  </si>
  <si>
    <t>Identify Fraud Calls For Safety</t>
  </si>
  <si>
    <t>Practise Day!! Jawani Janeman Haseen Dilruba</t>
  </si>
  <si>
    <t>Difference Between Pure Ghees</t>
  </si>
  <si>
    <t>Tricks For Vitamin D</t>
  </si>
  <si>
    <t>Every Hand Touches Me Is Healing Hand</t>
  </si>
  <si>
    <t>Why H.B.P Doesn'T Drop?</t>
  </si>
  <si>
    <t>Evolution Of Ai</t>
  </si>
  <si>
    <t>Upper &amp; Lower Body Pain</t>
  </si>
  <si>
    <t>Republic Day Special</t>
  </si>
  <si>
    <t>Ek Din Bik Jayega.</t>
  </si>
  <si>
    <t>Hormones Disturbance.</t>
  </si>
  <si>
    <t>Healthy Knees, Happy Movement.</t>
  </si>
  <si>
    <t>Guest</t>
  </si>
  <si>
    <t>White Sauce Pasta (Without Maida &amp; Milk)</t>
  </si>
  <si>
    <t>I Listen To My Body'S Messages.</t>
  </si>
  <si>
    <t>Fruits For Diabetes.</t>
  </si>
  <si>
    <t>Importance Of Declutter</t>
  </si>
  <si>
    <t>Whatsapp Broadcast</t>
  </si>
  <si>
    <t>English Fusion</t>
  </si>
  <si>
    <t>Saare Jahan Se Acha</t>
  </si>
  <si>
    <t>Performance Day!! India Wale</t>
  </si>
  <si>
    <t>Chemistry In Daily Life</t>
  </si>
  <si>
    <t>A Song That Defines My Life</t>
  </si>
  <si>
    <t>My Body, Mind &amp; Spirit Are A Healthy Team</t>
  </si>
  <si>
    <t>Revision Quiz</t>
  </si>
  <si>
    <t>New Year, New Hope</t>
  </si>
  <si>
    <t>Declutter Kitchen Items</t>
  </si>
  <si>
    <t>Practise Day!! Rangilo Maro Dholna</t>
  </si>
  <si>
    <t>Lal-Pal-Bal</t>
  </si>
  <si>
    <t>Therapy For Blood Pressure Control</t>
  </si>
  <si>
    <t>Cause Of Low Bp</t>
  </si>
  <si>
    <t>Kya Hua Tera Wada</t>
  </si>
  <si>
    <t>Nimona Ramen Bowl</t>
  </si>
  <si>
    <t>My Home Is Peaceful Heaven</t>
  </si>
  <si>
    <t>Kidney Freindly Food</t>
  </si>
  <si>
    <t>Paper Craft Fun</t>
  </si>
  <si>
    <t>Srilanka &amp; Rann Of Kutch</t>
  </si>
  <si>
    <t>Isro &amp; Drdo</t>
  </si>
  <si>
    <t>Mere Sapno Ki Rani</t>
  </si>
  <si>
    <t>Performance Day!! Valentine Special</t>
  </si>
  <si>
    <t>High Bp/Kidney</t>
  </si>
  <si>
    <t>Protection From Negative Energy For Women</t>
  </si>
  <si>
    <t>Valentines Day Celebration Practise</t>
  </si>
  <si>
    <t>Psychology Of Love</t>
  </si>
  <si>
    <t>Chookar Mere Maan Ko</t>
  </si>
  <si>
    <t>I Have Unlimited Potential</t>
  </si>
  <si>
    <t>Sign Of Insulin Resistance</t>
  </si>
  <si>
    <t>Lesson Your Marraige Taught?</t>
  </si>
  <si>
    <t>Practise Day!! Thats All I Really Wanna Do</t>
  </si>
  <si>
    <t>Hba1C Part 3</t>
  </si>
  <si>
    <t>Performance Day!! That'S All</t>
  </si>
  <si>
    <t>Coriander Seesds/Leaves</t>
  </si>
  <si>
    <t>I Love Myself Totally In The Row</t>
  </si>
  <si>
    <t>Connection Of Food/ Organ.</t>
  </si>
  <si>
    <t>Symptoms Of Diseases</t>
  </si>
  <si>
    <t>Natural Tips For Diabetes</t>
  </si>
  <si>
    <t>Performance Day!! Holiya Meh Ude</t>
  </si>
  <si>
    <t>Post Prandal High Sugar</t>
  </si>
  <si>
    <t>Holi Festival</t>
  </si>
  <si>
    <t>Home Remedies For Diabetes</t>
  </si>
  <si>
    <t>Organise Magic Gifts Corner</t>
  </si>
  <si>
    <t>Q&amp; A Session</t>
  </si>
  <si>
    <t>Practise Day!! Women'S Day</t>
  </si>
  <si>
    <t>Nari Shakti- Pride Of India</t>
  </si>
  <si>
    <t>Performance Day!! Women'S Day Special</t>
  </si>
  <si>
    <t>Sudden Bp Drops</t>
  </si>
  <si>
    <t>Villians Of Bollywood</t>
  </si>
  <si>
    <t>Non Fried Malai Kofta</t>
  </si>
  <si>
    <t>I Embrace My Inner Child With Love</t>
  </si>
  <si>
    <t>Does Meditation Has Growth?</t>
  </si>
  <si>
    <t>Rann Of Kutch</t>
  </si>
  <si>
    <t>Chatgpt</t>
  </si>
  <si>
    <t>Banks Of India</t>
  </si>
  <si>
    <t>Why 2 Nostrils?</t>
  </si>
  <si>
    <t>Sindhi Special</t>
  </si>
  <si>
    <t>Meh Zindagi Ka Sath Nibhata Chala Gya</t>
  </si>
  <si>
    <t>Performance Day!! Haryanvi Special</t>
  </si>
  <si>
    <t>Ear</t>
  </si>
  <si>
    <t>Meghalaya</t>
  </si>
  <si>
    <t>Chair Meditation</t>
  </si>
  <si>
    <t>Physiotherapist</t>
  </si>
  <si>
    <t>Urinary Incontinent</t>
  </si>
  <si>
    <t>Richa</t>
  </si>
  <si>
    <t>Ulta Chalna</t>
  </si>
  <si>
    <t>Performance Day!! Sindhi Special</t>
  </si>
  <si>
    <t>Gudi Padwa &amp; Navratri</t>
  </si>
  <si>
    <t>Famous Museums Of India</t>
  </si>
  <si>
    <t>Weekdays</t>
  </si>
  <si>
    <t>Merged.1</t>
  </si>
  <si>
    <t>Merged.2</t>
  </si>
  <si>
    <t>Total Time</t>
  </si>
  <si>
    <t>Conditonal column</t>
  </si>
  <si>
    <t>Normal</t>
  </si>
  <si>
    <t>High</t>
  </si>
  <si>
    <t>Named ranges cannot have space/can use _</t>
  </si>
  <si>
    <t>must begin with a letter or _. It cannot be a number</t>
  </si>
  <si>
    <t>it cannot be a cell reference too</t>
  </si>
  <si>
    <t>case insensitive</t>
  </si>
  <si>
    <t>Power Query Data</t>
  </si>
  <si>
    <t xml:space="preserve">For autoomatically extending range of name range </t>
  </si>
  <si>
    <t>B COLUMN WILL AUTOMATICALLY EXTEND</t>
  </si>
  <si>
    <t>OFFSET($B$2,0,0,COUNTA($B:$B)-1,1)</t>
  </si>
  <si>
    <t>Structured Referencing</t>
  </si>
  <si>
    <t>Product</t>
  </si>
  <si>
    <t>Quantity</t>
  </si>
  <si>
    <t>Price</t>
  </si>
  <si>
    <t>Pen</t>
  </si>
  <si>
    <t>Pencil</t>
  </si>
  <si>
    <t>Notebook</t>
  </si>
  <si>
    <t>Sharpener</t>
  </si>
  <si>
    <t>Ruler</t>
  </si>
  <si>
    <t>Pencil Box</t>
  </si>
  <si>
    <t>Bag</t>
  </si>
  <si>
    <t>Total</t>
  </si>
  <si>
    <t>Reference Types:-</t>
  </si>
  <si>
    <t>Whole Table: - SalesData</t>
  </si>
  <si>
    <t>Specific Column</t>
  </si>
  <si>
    <t>Sparklines</t>
  </si>
  <si>
    <t>Sparklines are miniature chart that fits inside a single cells and great for understanding trends without creating a full chart.</t>
  </si>
  <si>
    <t>Three types: - Line, Column and Win &amp; Loss</t>
  </si>
  <si>
    <t>Months</t>
  </si>
  <si>
    <t>Sales_John</t>
  </si>
  <si>
    <t>Sales_Paul</t>
  </si>
  <si>
    <t>Apr</t>
  </si>
  <si>
    <t>May</t>
  </si>
  <si>
    <t>Jun</t>
  </si>
  <si>
    <t>Jul</t>
  </si>
  <si>
    <t>Aug</t>
  </si>
  <si>
    <t>What If Analysis</t>
  </si>
  <si>
    <t>Allows us to understand different scenarios by changing input values</t>
  </si>
  <si>
    <t>Excel give three tools for that</t>
  </si>
  <si>
    <t>Scenario Manager</t>
  </si>
  <si>
    <t>Data Tables</t>
  </si>
  <si>
    <t>Goal Seek</t>
  </si>
  <si>
    <t>Find an input to reach the desired result</t>
  </si>
  <si>
    <t>Helps us to compare multiple scenario in one table</t>
  </si>
  <si>
    <t>How changing one or two variable affects the formula</t>
  </si>
  <si>
    <t>Items</t>
  </si>
  <si>
    <t>Cost</t>
  </si>
  <si>
    <t>Profit</t>
  </si>
  <si>
    <t>Product A</t>
  </si>
  <si>
    <t>$B$44</t>
  </si>
  <si>
    <t>$C$44</t>
  </si>
  <si>
    <t>$E$44</t>
  </si>
  <si>
    <t>Best Scenario</t>
  </si>
  <si>
    <t>Created by rudra gupta on 13-03-2026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</si>
  <si>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</si>
  <si>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</si>
  <si>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</si>
  <si>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</si>
  <si>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</si>
  <si>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</si>
  <si>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</si>
  <si>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Worst Case</t>
  </si>
  <si>
    <t>Macros</t>
  </si>
  <si>
    <t>SaleDate</t>
  </si>
  <si>
    <t>CustomerID</t>
  </si>
  <si>
    <t>Name</t>
  </si>
  <si>
    <t>City</t>
  </si>
  <si>
    <t>JoinDate</t>
  </si>
  <si>
    <t>ProductID</t>
  </si>
  <si>
    <t>Unit price</t>
  </si>
  <si>
    <t>SaleID</t>
  </si>
  <si>
    <t>C001</t>
  </si>
  <si>
    <t>C002</t>
  </si>
  <si>
    <t>C003</t>
  </si>
  <si>
    <t>C004</t>
  </si>
  <si>
    <t>C005</t>
  </si>
  <si>
    <t>P001</t>
  </si>
  <si>
    <t>P002</t>
  </si>
  <si>
    <t>P003</t>
  </si>
  <si>
    <t>P005</t>
  </si>
  <si>
    <t>P004</t>
  </si>
  <si>
    <t>Alice</t>
  </si>
  <si>
    <t>bob</t>
  </si>
  <si>
    <t>Amrk</t>
  </si>
  <si>
    <t>Rumi</t>
  </si>
  <si>
    <t>Delhi</t>
  </si>
  <si>
    <t>Banglore</t>
  </si>
  <si>
    <t>Calcutta</t>
  </si>
  <si>
    <t>Pune</t>
  </si>
  <si>
    <t>Mumbai</t>
  </si>
  <si>
    <t>Book</t>
  </si>
  <si>
    <t>Box</t>
  </si>
  <si>
    <t>Stationary</t>
  </si>
  <si>
    <t>Chatgpt in MS Excel</t>
  </si>
  <si>
    <t>Booking ID</t>
  </si>
  <si>
    <t>Guest Name</t>
  </si>
  <si>
    <t>Check-in Date</t>
  </si>
  <si>
    <t>Nights</t>
  </si>
  <si>
    <t>Room Type</t>
  </si>
  <si>
    <t>Room Rate</t>
  </si>
  <si>
    <t>Extra Charges</t>
  </si>
  <si>
    <t>Total Bill</t>
  </si>
  <si>
    <t>Payment Status</t>
  </si>
  <si>
    <t>B001</t>
  </si>
  <si>
    <t>Deluxe</t>
  </si>
  <si>
    <t>B002</t>
  </si>
  <si>
    <t>Rohan</t>
  </si>
  <si>
    <t>Standard</t>
  </si>
  <si>
    <t>Pending</t>
  </si>
  <si>
    <t>B003</t>
  </si>
  <si>
    <t>Priya</t>
  </si>
  <si>
    <t>Suite</t>
  </si>
  <si>
    <t>Bangalore</t>
  </si>
  <si>
    <t>B004</t>
  </si>
  <si>
    <t>Arjun</t>
  </si>
  <si>
    <t>Jaipur</t>
  </si>
  <si>
    <t>B005</t>
  </si>
  <si>
    <t>Sneha</t>
  </si>
  <si>
    <t>B006</t>
  </si>
  <si>
    <t>Kabir</t>
  </si>
  <si>
    <t>Chennai</t>
  </si>
  <si>
    <t>B007</t>
  </si>
  <si>
    <t>Meera</t>
  </si>
  <si>
    <t>Kolkata</t>
  </si>
  <si>
    <t>B008</t>
  </si>
  <si>
    <t>Dev</t>
  </si>
  <si>
    <t>Hyderabad</t>
  </si>
  <si>
    <t>B009</t>
  </si>
  <si>
    <t>Isha</t>
  </si>
  <si>
    <t>Chandigarh</t>
  </si>
  <si>
    <t>B010</t>
  </si>
  <si>
    <t>Varun</t>
  </si>
  <si>
    <t>Lucknow</t>
  </si>
  <si>
    <t>total number of bookings</t>
  </si>
  <si>
    <t>Average Room Rate</t>
  </si>
  <si>
    <t>total revenue</t>
  </si>
  <si>
    <t>Count of Paid bookings</t>
  </si>
  <si>
    <t>Maximum Room Rate</t>
  </si>
  <si>
    <t>Total Nights Stayed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</si>
</sst>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14009]dd\ mmmm\ yyyy"/>
    <numFmt numFmtId="165" formatCode="d\ mmm"/>
    <numFmt numFmtId="166" formatCode="d\ mmmm"/>
    <numFmt numFmtId="167" formatCode="mmmm\ d\,\ yyyy"/>
    <numFmt numFmtId="168" formatCode="mmmm\ d\,yyyy"/>
    <numFmt numFmtId="169" formatCode="[$-10409]hh:mm\ AM/PM;@"/>
    <numFmt numFmtId="172" formatCode="[$-F400]h:mm:ss\ AM/PM"/>
  </numFmts>
  <fonts count="40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sz val="10"/>
      <color rgb="FF000000"/>
      <name val="Roboto"/>
    </font>
    <font>
      <sz val="11"/>
      <color rgb="FF454545"/>
      <name val="Helvetica Neue"/>
    </font>
    <font>
      <sz val="11"/>
      <color rgb="FF454545"/>
      <name val="Arial"/>
    </font>
    <font>
      <sz val="11"/>
      <color rgb="FF000000"/>
      <name val="Arial"/>
    </font>
    <font>
      <sz val="11"/>
      <color rgb="FF000000"/>
      <name val="Helvetica Neue"/>
    </font>
    <font>
      <b/>
      <sz val="11"/>
      <color rgb="FF454545"/>
      <name val="Helvetica Neue"/>
    </font>
    <font>
      <u/>
      <sz val="11"/>
      <color rgb="FF556BB5"/>
      <name val="Helvetica Neue"/>
    </font>
    <font>
      <b/>
      <sz val="10"/>
      <color rgb="FF000000"/>
      <name val="Roboto"/>
    </font>
    <font>
      <sz val="10"/>
      <color theme="1"/>
      <name val="Roboto"/>
    </font>
    <font>
      <b/>
      <sz val="10"/>
      <color rgb="FF000000"/>
      <name val="Arial"/>
    </font>
    <font>
      <sz val="11"/>
      <color rgb="FF030303"/>
      <name val="Roboto"/>
    </font>
    <font>
      <sz val="14"/>
      <color theme="1"/>
      <name val="Arial"/>
    </font>
    <font>
      <sz val="8"/>
      <color rgb="FF000000"/>
      <name val="Arial"/>
    </font>
    <font>
      <sz val="14"/>
      <color theme="1"/>
      <name val="Palatino Linotype"/>
    </font>
    <font>
      <b/>
      <u/>
      <sz val="10"/>
      <color rgb="FF1155CC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2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scheme val="minor"/>
    </font>
    <font>
      <b/>
      <sz val="14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1"/>
      <color indexed="9"/>
      <name val="Arial"/>
      <family val="2"/>
      <scheme val="minor"/>
    </font>
    <font>
      <b/>
      <sz val="10"/>
      <color indexed="8"/>
      <name val="Arial"/>
      <family val="2"/>
      <scheme val="minor"/>
    </font>
    <font>
      <b/>
      <sz val="10"/>
      <color indexed="18"/>
      <name val="Arial"/>
      <family val="2"/>
      <scheme val="minor"/>
    </font>
    <font>
      <sz val="9"/>
      <color indexed="9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0"/>
      <color rgb="FF000000"/>
      <name val="Arial Black"/>
      <family val="2"/>
    </font>
    <font>
      <sz val="10"/>
      <color rgb="FF000000"/>
      <name val="Arial Black"/>
      <family val="2"/>
    </font>
    <font>
      <sz val="8"/>
      <color rgb="FF000000"/>
      <name val="Arial Black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1F1F1"/>
        <bgColor rgb="FFF1F1F1"/>
      </patternFill>
    </fill>
    <fill>
      <patternFill patternType="solid">
        <fgColor theme="0"/>
        <bgColor rgb="FFD9E6FC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D9E6FC"/>
      </patternFill>
    </fill>
    <fill>
      <patternFill patternType="solid">
        <fgColor theme="4" tint="0.79998168889431442"/>
        <bgColor rgb="FFFF999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19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6" xfId="0" applyFont="1" applyBorder="1"/>
    <xf numFmtId="0" fontId="1" fillId="0" borderId="0" xfId="0" applyFont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 wrapText="1"/>
    </xf>
    <xf numFmtId="0" fontId="1" fillId="7" borderId="2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1" fillId="10" borderId="2" xfId="0" applyFont="1" applyFill="1" applyBorder="1" applyAlignment="1">
      <alignment horizontal="left"/>
    </xf>
    <xf numFmtId="165" fontId="7" fillId="6" borderId="6" xfId="0" applyNumberFormat="1" applyFont="1" applyFill="1" applyBorder="1" applyAlignment="1">
      <alignment horizontal="left" vertical="top"/>
    </xf>
    <xf numFmtId="0" fontId="8" fillId="6" borderId="6" xfId="0" applyFont="1" applyFill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1" fillId="12" borderId="2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wrapText="1"/>
    </xf>
    <xf numFmtId="0" fontId="1" fillId="13" borderId="2" xfId="0" applyFont="1" applyFill="1" applyBorder="1" applyAlignment="1">
      <alignment horizontal="left"/>
    </xf>
    <xf numFmtId="167" fontId="8" fillId="6" borderId="2" xfId="0" applyNumberFormat="1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16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6" borderId="2" xfId="0" applyFont="1" applyFill="1" applyBorder="1" applyAlignment="1">
      <alignment horizontal="left"/>
    </xf>
    <xf numFmtId="0" fontId="1" fillId="14" borderId="2" xfId="0" applyFont="1" applyFill="1" applyBorder="1" applyAlignment="1">
      <alignment horizontal="left"/>
    </xf>
    <xf numFmtId="165" fontId="10" fillId="6" borderId="6" xfId="0" applyNumberFormat="1" applyFont="1" applyFill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left"/>
    </xf>
    <xf numFmtId="0" fontId="12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1" fillId="15" borderId="2" xfId="0" applyFont="1" applyFill="1" applyBorder="1" applyAlignment="1">
      <alignment horizontal="left"/>
    </xf>
    <xf numFmtId="0" fontId="2" fillId="15" borderId="2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14" borderId="2" xfId="0" applyFont="1" applyFill="1" applyBorder="1" applyAlignment="1">
      <alignment horizontal="left"/>
    </xf>
    <xf numFmtId="0" fontId="13" fillId="6" borderId="2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3" fillId="0" borderId="0" xfId="0" applyFont="1"/>
    <xf numFmtId="0" fontId="1" fillId="6" borderId="2" xfId="0" applyFont="1" applyFill="1" applyBorder="1"/>
    <xf numFmtId="0" fontId="1" fillId="6" borderId="2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6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13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" fillId="16" borderId="2" xfId="0" applyFont="1" applyFill="1" applyBorder="1"/>
    <xf numFmtId="0" fontId="1" fillId="13" borderId="2" xfId="0" applyFont="1" applyFill="1" applyBorder="1"/>
    <xf numFmtId="0" fontId="1" fillId="17" borderId="2" xfId="0" applyFont="1" applyFill="1" applyBorder="1"/>
    <xf numFmtId="0" fontId="15" fillId="18" borderId="2" xfId="0" applyFont="1" applyFill="1" applyBorder="1"/>
    <xf numFmtId="0" fontId="15" fillId="13" borderId="2" xfId="0" applyFont="1" applyFill="1" applyBorder="1"/>
    <xf numFmtId="0" fontId="16" fillId="13" borderId="2" xfId="0" applyFont="1" applyFill="1" applyBorder="1" applyAlignment="1">
      <alignment horizontal="center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2" borderId="8" xfId="0" applyFont="1" applyFill="1" applyBorder="1"/>
    <xf numFmtId="0" fontId="22" fillId="0" borderId="0" xfId="0" applyFont="1"/>
    <xf numFmtId="0" fontId="20" fillId="2" borderId="9" xfId="0" applyFont="1" applyFill="1" applyBorder="1"/>
    <xf numFmtId="0" fontId="20" fillId="19" borderId="9" xfId="0" applyFont="1" applyFill="1" applyBorder="1"/>
    <xf numFmtId="0" fontId="21" fillId="2" borderId="9" xfId="0" applyFont="1" applyFill="1" applyBorder="1"/>
    <xf numFmtId="0" fontId="21" fillId="19" borderId="9" xfId="0" applyFont="1" applyFill="1" applyBorder="1"/>
    <xf numFmtId="0" fontId="20" fillId="20" borderId="9" xfId="0" applyFont="1" applyFill="1" applyBorder="1"/>
    <xf numFmtId="0" fontId="20" fillId="21" borderId="9" xfId="0" applyFont="1" applyFill="1" applyBorder="1"/>
    <xf numFmtId="0" fontId="25" fillId="0" borderId="0" xfId="0" applyFont="1"/>
    <xf numFmtId="164" fontId="23" fillId="22" borderId="9" xfId="0" applyNumberFormat="1" applyFont="1" applyFill="1" applyBorder="1" applyAlignment="1">
      <alignment horizontal="center"/>
    </xf>
    <xf numFmtId="0" fontId="23" fillId="22" borderId="9" xfId="0" applyFont="1" applyFill="1" applyBorder="1" applyAlignment="1">
      <alignment horizontal="center"/>
    </xf>
    <xf numFmtId="169" fontId="23" fillId="22" borderId="9" xfId="0" applyNumberFormat="1" applyFont="1" applyFill="1" applyBorder="1" applyAlignment="1">
      <alignment horizontal="center"/>
    </xf>
    <xf numFmtId="0" fontId="23" fillId="22" borderId="9" xfId="0" applyFont="1" applyFill="1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left"/>
    </xf>
    <xf numFmtId="1" fontId="0" fillId="0" borderId="14" xfId="0" applyNumberFormat="1" applyBorder="1"/>
    <xf numFmtId="1" fontId="0" fillId="0" borderId="15" xfId="0" applyNumberFormat="1" applyBorder="1"/>
    <xf numFmtId="1" fontId="0" fillId="0" borderId="10" xfId="0" applyNumberFormat="1" applyBorder="1"/>
    <xf numFmtId="1" fontId="0" fillId="0" borderId="18" xfId="0" applyNumberFormat="1" applyBorder="1"/>
    <xf numFmtId="1" fontId="0" fillId="0" borderId="13" xfId="0" applyNumberFormat="1" applyBorder="1"/>
    <xf numFmtId="1" fontId="0" fillId="0" borderId="19" xfId="0" applyNumberFormat="1" applyBorder="1"/>
    <xf numFmtId="0" fontId="0" fillId="23" borderId="10" xfId="0" applyFill="1" applyBorder="1"/>
    <xf numFmtId="0" fontId="0" fillId="23" borderId="14" xfId="0" applyFill="1" applyBorder="1"/>
    <xf numFmtId="0" fontId="0" fillId="24" borderId="10" xfId="0" applyFill="1" applyBorder="1"/>
    <xf numFmtId="0" fontId="0" fillId="24" borderId="17" xfId="0" applyFill="1" applyBorder="1" applyAlignment="1">
      <alignment horizontal="left"/>
    </xf>
    <xf numFmtId="1" fontId="0" fillId="24" borderId="17" xfId="0" applyNumberFormat="1" applyFill="1" applyBorder="1"/>
    <xf numFmtId="1" fontId="0" fillId="24" borderId="20" xfId="0" applyNumberFormat="1" applyFill="1" applyBorder="1"/>
    <xf numFmtId="1" fontId="0" fillId="24" borderId="16" xfId="0" applyNumberFormat="1" applyFill="1" applyBorder="1"/>
    <xf numFmtId="0" fontId="0" fillId="0" borderId="13" xfId="0" applyBorder="1" applyAlignment="1">
      <alignment horizontal="left" indent="1"/>
    </xf>
    <xf numFmtId="0" fontId="0" fillId="23" borderId="15" xfId="0" applyFill="1" applyBorder="1"/>
    <xf numFmtId="0" fontId="0" fillId="24" borderId="13" xfId="0" applyFill="1" applyBorder="1"/>
    <xf numFmtId="0" fontId="0" fillId="23" borderId="11" xfId="0" applyFill="1" applyBorder="1"/>
    <xf numFmtId="0" fontId="0" fillId="23" borderId="13" xfId="0" applyFill="1" applyBorder="1"/>
    <xf numFmtId="0" fontId="0" fillId="0" borderId="10" xfId="0" applyBorder="1" applyAlignment="1">
      <alignment wrapText="1"/>
    </xf>
    <xf numFmtId="0" fontId="0" fillId="0" borderId="18" xfId="0" applyBorder="1" applyAlignment="1">
      <alignment wrapText="1"/>
    </xf>
    <xf numFmtId="0" fontId="26" fillId="26" borderId="24" xfId="0" applyFont="1" applyFill="1" applyBorder="1" applyAlignment="1">
      <alignment horizontal="center"/>
    </xf>
    <xf numFmtId="0" fontId="26" fillId="26" borderId="8" xfId="0" applyFont="1" applyFill="1" applyBorder="1" applyAlignment="1">
      <alignment horizontal="center"/>
    </xf>
    <xf numFmtId="0" fontId="0" fillId="26" borderId="0" xfId="0" applyFill="1"/>
    <xf numFmtId="0" fontId="27" fillId="2" borderId="9" xfId="0" applyFont="1" applyFill="1" applyBorder="1"/>
    <xf numFmtId="0" fontId="27" fillId="19" borderId="9" xfId="0" applyFont="1" applyFill="1" applyBorder="1"/>
    <xf numFmtId="0" fontId="27" fillId="20" borderId="9" xfId="0" applyFont="1" applyFill="1" applyBorder="1"/>
    <xf numFmtId="0" fontId="27" fillId="21" borderId="9" xfId="0" applyFont="1" applyFill="1" applyBorder="1"/>
    <xf numFmtId="0" fontId="28" fillId="2" borderId="9" xfId="0" applyFont="1" applyFill="1" applyBorder="1"/>
    <xf numFmtId="0" fontId="28" fillId="19" borderId="9" xfId="0" applyFont="1" applyFill="1" applyBorder="1"/>
    <xf numFmtId="0" fontId="28" fillId="0" borderId="4" xfId="0" applyFont="1" applyBorder="1"/>
    <xf numFmtId="0" fontId="28" fillId="0" borderId="6" xfId="0" applyFont="1" applyBorder="1"/>
    <xf numFmtId="169" fontId="20" fillId="2" borderId="9" xfId="0" applyNumberFormat="1" applyFont="1" applyFill="1" applyBorder="1" applyAlignment="1">
      <alignment horizontal="center"/>
    </xf>
    <xf numFmtId="169" fontId="20" fillId="19" borderId="9" xfId="0" applyNumberFormat="1" applyFont="1" applyFill="1" applyBorder="1" applyAlignment="1">
      <alignment horizontal="center"/>
    </xf>
    <xf numFmtId="169" fontId="20" fillId="20" borderId="9" xfId="0" applyNumberFormat="1" applyFont="1" applyFill="1" applyBorder="1" applyAlignment="1">
      <alignment horizontal="center"/>
    </xf>
    <xf numFmtId="169" fontId="20" fillId="21" borderId="9" xfId="0" applyNumberFormat="1" applyFont="1" applyFill="1" applyBorder="1" applyAlignment="1">
      <alignment horizontal="center"/>
    </xf>
    <xf numFmtId="169" fontId="21" fillId="2" borderId="9" xfId="0" applyNumberFormat="1" applyFont="1" applyFill="1" applyBorder="1" applyAlignment="1">
      <alignment horizontal="center"/>
    </xf>
    <xf numFmtId="169" fontId="21" fillId="19" borderId="9" xfId="0" applyNumberFormat="1" applyFont="1" applyFill="1" applyBorder="1" applyAlignment="1">
      <alignment horizontal="center"/>
    </xf>
    <xf numFmtId="169" fontId="2" fillId="0" borderId="4" xfId="0" applyNumberFormat="1" applyFont="1" applyBorder="1" applyAlignment="1">
      <alignment horizontal="center"/>
    </xf>
    <xf numFmtId="169" fontId="2" fillId="0" borderId="6" xfId="0" applyNumberFormat="1" applyFont="1" applyBorder="1" applyAlignment="1">
      <alignment horizontal="center"/>
    </xf>
    <xf numFmtId="164" fontId="27" fillId="2" borderId="9" xfId="0" applyNumberFormat="1" applyFont="1" applyFill="1" applyBorder="1"/>
    <xf numFmtId="164" fontId="27" fillId="19" borderId="9" xfId="0" applyNumberFormat="1" applyFont="1" applyFill="1" applyBorder="1"/>
    <xf numFmtId="164" fontId="27" fillId="21" borderId="9" xfId="0" applyNumberFormat="1" applyFont="1" applyFill="1" applyBorder="1"/>
    <xf numFmtId="0" fontId="28" fillId="0" borderId="3" xfId="0" applyFont="1" applyBorder="1"/>
    <xf numFmtId="0" fontId="28" fillId="0" borderId="5" xfId="0" applyFont="1" applyBorder="1"/>
    <xf numFmtId="0" fontId="23" fillId="22" borderId="25" xfId="0" applyFont="1" applyFill="1" applyBorder="1" applyAlignment="1">
      <alignment horizontal="center"/>
    </xf>
    <xf numFmtId="0" fontId="27" fillId="2" borderId="25" xfId="0" applyFont="1" applyFill="1" applyBorder="1"/>
    <xf numFmtId="0" fontId="27" fillId="19" borderId="25" xfId="0" applyFont="1" applyFill="1" applyBorder="1"/>
    <xf numFmtId="0" fontId="27" fillId="19" borderId="26" xfId="0" applyFont="1" applyFill="1" applyBorder="1"/>
    <xf numFmtId="0" fontId="27" fillId="20" borderId="25" xfId="0" applyFont="1" applyFill="1" applyBorder="1"/>
    <xf numFmtId="0" fontId="27" fillId="21" borderId="25" xfId="0" applyFont="1" applyFill="1" applyBorder="1"/>
    <xf numFmtId="0" fontId="28" fillId="2" borderId="25" xfId="0" applyFont="1" applyFill="1" applyBorder="1"/>
    <xf numFmtId="0" fontId="28" fillId="19" borderId="25" xfId="0" applyFont="1" applyFill="1" applyBorder="1"/>
    <xf numFmtId="0" fontId="25" fillId="0" borderId="8" xfId="0" applyFont="1" applyBorder="1"/>
    <xf numFmtId="169" fontId="23" fillId="22" borderId="27" xfId="0" applyNumberFormat="1" applyFont="1" applyFill="1" applyBorder="1" applyAlignment="1">
      <alignment horizontal="center"/>
    </xf>
    <xf numFmtId="169" fontId="20" fillId="2" borderId="27" xfId="0" applyNumberFormat="1" applyFont="1" applyFill="1" applyBorder="1" applyAlignment="1">
      <alignment horizontal="center"/>
    </xf>
    <xf numFmtId="169" fontId="20" fillId="19" borderId="27" xfId="0" applyNumberFormat="1" applyFont="1" applyFill="1" applyBorder="1" applyAlignment="1">
      <alignment horizontal="center"/>
    </xf>
    <xf numFmtId="169" fontId="20" fillId="20" borderId="27" xfId="0" applyNumberFormat="1" applyFont="1" applyFill="1" applyBorder="1" applyAlignment="1">
      <alignment horizontal="center"/>
    </xf>
    <xf numFmtId="169" fontId="20" fillId="21" borderId="27" xfId="0" applyNumberFormat="1" applyFont="1" applyFill="1" applyBorder="1" applyAlignment="1">
      <alignment horizontal="center"/>
    </xf>
    <xf numFmtId="169" fontId="21" fillId="2" borderId="27" xfId="0" applyNumberFormat="1" applyFont="1" applyFill="1" applyBorder="1" applyAlignment="1">
      <alignment horizontal="center"/>
    </xf>
    <xf numFmtId="169" fontId="21" fillId="19" borderId="27" xfId="0" applyNumberFormat="1" applyFont="1" applyFill="1" applyBorder="1" applyAlignment="1">
      <alignment horizontal="center"/>
    </xf>
    <xf numFmtId="169" fontId="2" fillId="0" borderId="28" xfId="0" applyNumberFormat="1" applyFont="1" applyBorder="1" applyAlignment="1">
      <alignment horizontal="center"/>
    </xf>
    <xf numFmtId="169" fontId="2" fillId="0" borderId="29" xfId="0" applyNumberFormat="1" applyFont="1" applyBorder="1" applyAlignment="1">
      <alignment horizontal="center"/>
    </xf>
    <xf numFmtId="0" fontId="0" fillId="0" borderId="8" xfId="0" applyBorder="1"/>
    <xf numFmtId="169" fontId="0" fillId="0" borderId="8" xfId="0" applyNumberFormat="1" applyBorder="1" applyAlignment="1">
      <alignment horizontal="center"/>
    </xf>
    <xf numFmtId="169" fontId="0" fillId="0" borderId="30" xfId="0" applyNumberFormat="1" applyBorder="1" applyAlignment="1">
      <alignment horizontal="center"/>
    </xf>
    <xf numFmtId="0" fontId="26" fillId="25" borderId="22" xfId="0" applyFont="1" applyFill="1" applyBorder="1" applyAlignment="1">
      <alignment horizontal="center"/>
    </xf>
    <xf numFmtId="0" fontId="26" fillId="25" borderId="21" xfId="0" applyFont="1" applyFill="1" applyBorder="1" applyAlignment="1">
      <alignment horizontal="center"/>
    </xf>
    <xf numFmtId="0" fontId="26" fillId="25" borderId="2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/>
    </xf>
    <xf numFmtId="0" fontId="4" fillId="0" borderId="8" xfId="0" applyFont="1" applyBorder="1"/>
    <xf numFmtId="0" fontId="4" fillId="0" borderId="1" xfId="0" applyFont="1" applyBorder="1"/>
    <xf numFmtId="0" fontId="1" fillId="5" borderId="7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left"/>
    </xf>
    <xf numFmtId="0" fontId="1" fillId="11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 wrapText="1"/>
    </xf>
    <xf numFmtId="0" fontId="29" fillId="0" borderId="0" xfId="1"/>
    <xf numFmtId="0" fontId="22" fillId="27" borderId="22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49" fontId="0" fillId="0" borderId="0" xfId="0" applyNumberFormat="1"/>
    <xf numFmtId="14" fontId="0" fillId="0" borderId="0" xfId="0" applyNumberFormat="1"/>
    <xf numFmtId="0" fontId="30" fillId="27" borderId="22" xfId="0" applyFont="1" applyFill="1" applyBorder="1" applyAlignment="1">
      <alignment horizontal="center"/>
    </xf>
    <xf numFmtId="0" fontId="30" fillId="27" borderId="21" xfId="0" applyFont="1" applyFill="1" applyBorder="1" applyAlignment="1">
      <alignment horizontal="center"/>
    </xf>
    <xf numFmtId="0" fontId="30" fillId="27" borderId="23" xfId="0" applyFont="1" applyFill="1" applyBorder="1" applyAlignment="1">
      <alignment horizontal="center"/>
    </xf>
    <xf numFmtId="0" fontId="31" fillId="27" borderId="22" xfId="0" applyFont="1" applyFill="1" applyBorder="1" applyAlignment="1">
      <alignment horizontal="center"/>
    </xf>
    <xf numFmtId="0" fontId="31" fillId="27" borderId="21" xfId="0" applyFont="1" applyFill="1" applyBorder="1" applyAlignment="1">
      <alignment horizontal="center"/>
    </xf>
    <xf numFmtId="0" fontId="31" fillId="27" borderId="23" xfId="0" applyFont="1" applyFill="1" applyBorder="1" applyAlignment="1">
      <alignment horizontal="center"/>
    </xf>
    <xf numFmtId="22" fontId="22" fillId="0" borderId="0" xfId="0" applyNumberFormat="1" applyFont="1"/>
    <xf numFmtId="18" fontId="0" fillId="0" borderId="0" xfId="0" applyNumberFormat="1"/>
    <xf numFmtId="0" fontId="31" fillId="27" borderId="0" xfId="0" applyFont="1" applyFill="1" applyAlignment="1">
      <alignment horizontal="center"/>
    </xf>
    <xf numFmtId="0" fontId="22" fillId="0" borderId="9" xfId="0" applyFont="1" applyBorder="1"/>
    <xf numFmtId="0" fontId="0" fillId="0" borderId="9" xfId="0" applyBorder="1"/>
    <xf numFmtId="0" fontId="22" fillId="27" borderId="9" xfId="0" applyFont="1" applyFill="1" applyBorder="1"/>
    <xf numFmtId="0" fontId="0" fillId="0" borderId="0" xfId="0" applyNumberFormat="1"/>
    <xf numFmtId="172" fontId="0" fillId="0" borderId="0" xfId="0" applyNumberFormat="1"/>
    <xf numFmtId="0" fontId="22" fillId="0" borderId="0" xfId="0" applyNumberFormat="1" applyFont="1"/>
    <xf numFmtId="0" fontId="22" fillId="0" borderId="8" xfId="0" applyFont="1" applyFill="1" applyBorder="1"/>
    <xf numFmtId="0" fontId="0" fillId="0" borderId="8" xfId="0" applyFill="1" applyBorder="1" applyAlignment="1"/>
    <xf numFmtId="0" fontId="0" fillId="0" borderId="32" xfId="0" applyFill="1" applyBorder="1" applyAlignment="1"/>
    <xf numFmtId="0" fontId="32" fillId="28" borderId="21" xfId="0" applyFont="1" applyFill="1" applyBorder="1" applyAlignment="1">
      <alignment horizontal="left"/>
    </xf>
    <xf numFmtId="0" fontId="32" fillId="28" borderId="31" xfId="0" applyFont="1" applyFill="1" applyBorder="1" applyAlignment="1">
      <alignment horizontal="left"/>
    </xf>
    <xf numFmtId="0" fontId="0" fillId="0" borderId="33" xfId="0" applyFill="1" applyBorder="1" applyAlignment="1"/>
    <xf numFmtId="0" fontId="33" fillId="29" borderId="8" xfId="0" applyFont="1" applyFill="1" applyBorder="1" applyAlignment="1">
      <alignment horizontal="left"/>
    </xf>
    <xf numFmtId="0" fontId="34" fillId="29" borderId="33" xfId="0" applyFont="1" applyFill="1" applyBorder="1" applyAlignment="1">
      <alignment horizontal="left"/>
    </xf>
    <xf numFmtId="0" fontId="33" fillId="29" borderId="32" xfId="0" applyFont="1" applyFill="1" applyBorder="1" applyAlignment="1">
      <alignment horizontal="left"/>
    </xf>
    <xf numFmtId="0" fontId="35" fillId="28" borderId="31" xfId="0" applyFont="1" applyFill="1" applyBorder="1" applyAlignment="1">
      <alignment horizontal="right"/>
    </xf>
    <xf numFmtId="0" fontId="35" fillId="28" borderId="21" xfId="0" applyFont="1" applyFill="1" applyBorder="1" applyAlignment="1">
      <alignment horizontal="right"/>
    </xf>
    <xf numFmtId="0" fontId="0" fillId="30" borderId="8" xfId="0" applyFill="1" applyBorder="1" applyAlignment="1"/>
    <xf numFmtId="0" fontId="36" fillId="0" borderId="8" xfId="0" applyFont="1" applyFill="1" applyBorder="1" applyAlignment="1">
      <alignment vertical="top" wrapText="1"/>
    </xf>
    <xf numFmtId="0" fontId="37" fillId="0" borderId="0" xfId="0" applyFont="1"/>
    <xf numFmtId="0" fontId="38" fillId="0" borderId="0" xfId="0" applyFont="1"/>
    <xf numFmtId="0" fontId="38" fillId="27" borderId="22" xfId="0" applyFont="1" applyFill="1" applyBorder="1" applyAlignment="1">
      <alignment horizontal="center"/>
    </xf>
    <xf numFmtId="0" fontId="38" fillId="27" borderId="23" xfId="0" applyFont="1" applyFill="1" applyBorder="1" applyAlignment="1">
      <alignment horizontal="center"/>
    </xf>
    <xf numFmtId="14" fontId="38" fillId="0" borderId="0" xfId="0" applyNumberFormat="1" applyFont="1"/>
    <xf numFmtId="0" fontId="39" fillId="0" borderId="0" xfId="0" applyFont="1"/>
    <xf numFmtId="15" fontId="0" fillId="0" borderId="0" xfId="0" applyNumberFormat="1"/>
  </cellXfs>
  <cellStyles count="2">
    <cellStyle name="Hyperlink" xfId="1" builtinId="8"/>
    <cellStyle name="Normal" xfId="0" builtinId="0"/>
  </cellStyles>
  <dxfs count="57">
    <dxf>
      <fill>
        <patternFill>
          <fgColor indexed="64"/>
          <bgColor theme="7"/>
        </patternFill>
      </fill>
    </dxf>
    <dxf>
      <fill>
        <patternFill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Black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rial Blac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Black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rial Blac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Black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rial Black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rgb="FF000000"/>
        <name val="Arial Black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rgb="FF000000"/>
        <name val="Arial Black"/>
        <family val="2"/>
        <scheme val="none"/>
      </font>
    </dxf>
    <dxf>
      <fill>
        <patternFill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ill>
        <patternFill>
          <bgColor theme="2" tint="-0.14996795556505021"/>
        </patternFill>
      </fill>
    </dxf>
    <dxf>
      <fill>
        <patternFill>
          <bgColor theme="2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/>
        <family val="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[$-F400]h:mm:ss\ AM/PM"/>
    </dxf>
    <dxf>
      <numFmt numFmtId="172" formatCode="[$-F400]h:mm:ss\ AM/PM"/>
    </dxf>
    <dxf>
      <numFmt numFmtId="0" formatCode="General"/>
    </dxf>
    <dxf>
      <numFmt numFmtId="19" formatCode="dd/mm/yyyy"/>
    </dxf>
    <dxf>
      <numFmt numFmtId="1" formatCode="0"/>
    </dxf>
    <dxf>
      <alignment wrapText="1"/>
    </dxf>
    <dxf>
      <alignment wrapText="1"/>
    </dxf>
    <dxf>
      <alignment wrapText="1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1" formatCode="0"/>
    </dxf>
    <dxf>
      <numFmt numFmtId="1" formatCode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2026 Monthly Schedule-style" pivot="0" count="3" xr9:uid="{00000000-0011-0000-FFFF-FFFF00000000}">
      <tableStyleElement type="headerRow" dxfId="56"/>
      <tableStyleElement type="firstRowStripe" dxfId="55"/>
      <tableStyleElement type="secondRowStripe" dxfId="54"/>
    </tableStyle>
  </tableStyles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[dummy.xlsx]Monthly performance of session!PivotTable1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Response and Count of Session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'Monthly performance of session'!$B$3:$B$5</c:f>
              <c:strCache>
                <c:ptCount val="1"/>
                <c:pt idx="0">
                  <c:v>Jan - Av of Participants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'Monthly performance of session'!$A$6:$A$11</c:f>
              <c:multiLvlStrCache>
                <c:ptCount val="4"/>
                <c:lvl>
                  <c:pt idx="0">
                    <c:v>Cancelled</c:v>
                  </c:pt>
                  <c:pt idx="1">
                    <c:v>Extra</c:v>
                  </c:pt>
                  <c:pt idx="2">
                    <c:v>Rescheduled</c:v>
                  </c:pt>
                  <c:pt idx="3">
                    <c:v>(blank)</c:v>
                  </c:pt>
                </c:lvl>
                <c:lvl>
                  <c:pt idx="0">
                    <c:v>Step by Step Dance</c:v>
                  </c:pt>
                </c:lvl>
              </c:multiLvlStrCache>
            </c:multiLvlStrRef>
          </c:cat>
          <c:val>
            <c:numRef>
              <c:f>'Monthly performance of session'!$B$6:$B$11</c:f>
              <c:numCache>
                <c:formatCode>0</c:formatCode>
                <c:ptCount val="4"/>
                <c:pt idx="2">
                  <c:v>30</c:v>
                </c:pt>
                <c:pt idx="3">
                  <c:v>32.375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9-4717-9F6F-E5670AF7B4C1}"/>
            </c:ext>
          </c:extLst>
        </c:ser>
        <c:ser>
          <c:idx val="1"/>
          <c:order val="1"/>
          <c:tx>
            <c:strRef>
              <c:f>'Monthly performance of session'!$C$3:$C$5</c:f>
              <c:strCache>
                <c:ptCount val="1"/>
                <c:pt idx="0">
                  <c:v>Jan - Session 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'Monthly performance of session'!$A$6:$A$11</c:f>
              <c:multiLvlStrCache>
                <c:ptCount val="4"/>
                <c:lvl>
                  <c:pt idx="0">
                    <c:v>Cancelled</c:v>
                  </c:pt>
                  <c:pt idx="1">
                    <c:v>Extra</c:v>
                  </c:pt>
                  <c:pt idx="2">
                    <c:v>Rescheduled</c:v>
                  </c:pt>
                  <c:pt idx="3">
                    <c:v>(blank)</c:v>
                  </c:pt>
                </c:lvl>
                <c:lvl>
                  <c:pt idx="0">
                    <c:v>Step by Step Dance</c:v>
                  </c:pt>
                </c:lvl>
              </c:multiLvlStrCache>
            </c:multiLvlStrRef>
          </c:cat>
          <c:val>
            <c:numRef>
              <c:f>'Monthly performance of session'!$C$6:$C$11</c:f>
              <c:numCache>
                <c:formatCode>0</c:formatCode>
                <c:ptCount val="4"/>
                <c:pt idx="0">
                  <c:v>4</c:v>
                </c:pt>
                <c:pt idx="2">
                  <c:v>1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9-4717-9F6F-E5670AF7B4C1}"/>
            </c:ext>
          </c:extLst>
        </c:ser>
        <c:ser>
          <c:idx val="2"/>
          <c:order val="2"/>
          <c:tx>
            <c:strRef>
              <c:f>'Monthly performance of session'!$D$3:$D$5</c:f>
              <c:strCache>
                <c:ptCount val="1"/>
                <c:pt idx="0">
                  <c:v>Feb - Av of Participants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'Monthly performance of session'!$A$6:$A$11</c:f>
              <c:multiLvlStrCache>
                <c:ptCount val="4"/>
                <c:lvl>
                  <c:pt idx="0">
                    <c:v>Cancelled</c:v>
                  </c:pt>
                  <c:pt idx="1">
                    <c:v>Extra</c:v>
                  </c:pt>
                  <c:pt idx="2">
                    <c:v>Rescheduled</c:v>
                  </c:pt>
                  <c:pt idx="3">
                    <c:v>(blank)</c:v>
                  </c:pt>
                </c:lvl>
                <c:lvl>
                  <c:pt idx="0">
                    <c:v>Step by Step Dance</c:v>
                  </c:pt>
                </c:lvl>
              </c:multiLvlStrCache>
            </c:multiLvlStrRef>
          </c:cat>
          <c:val>
            <c:numRef>
              <c:f>'Monthly performance of session'!$D$6:$D$11</c:f>
              <c:numCache>
                <c:formatCode>0</c:formatCode>
                <c:ptCount val="4"/>
                <c:pt idx="3">
                  <c:v>36.615384615384613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D79-4717-9F6F-E5670AF7B4C1}"/>
            </c:ext>
          </c:extLst>
        </c:ser>
        <c:ser>
          <c:idx val="3"/>
          <c:order val="3"/>
          <c:tx>
            <c:strRef>
              <c:f>'Monthly performance of session'!$E$3:$E$5</c:f>
              <c:strCache>
                <c:ptCount val="1"/>
                <c:pt idx="0">
                  <c:v>Feb - Session Count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'Monthly performance of session'!$A$6:$A$11</c:f>
              <c:multiLvlStrCache>
                <c:ptCount val="4"/>
                <c:lvl>
                  <c:pt idx="0">
                    <c:v>Cancelled</c:v>
                  </c:pt>
                  <c:pt idx="1">
                    <c:v>Extra</c:v>
                  </c:pt>
                  <c:pt idx="2">
                    <c:v>Rescheduled</c:v>
                  </c:pt>
                  <c:pt idx="3">
                    <c:v>(blank)</c:v>
                  </c:pt>
                </c:lvl>
                <c:lvl>
                  <c:pt idx="0">
                    <c:v>Step by Step Dance</c:v>
                  </c:pt>
                </c:lvl>
              </c:multiLvlStrCache>
            </c:multiLvlStrRef>
          </c:cat>
          <c:val>
            <c:numRef>
              <c:f>'Monthly performance of session'!$E$6:$E$11</c:f>
              <c:numCache>
                <c:formatCode>0</c:formatCode>
                <c:ptCount val="4"/>
                <c:pt idx="0">
                  <c:v>7</c:v>
                </c:pt>
                <c:pt idx="1">
                  <c:v>1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D79-4717-9F6F-E5670AF7B4C1}"/>
            </c:ext>
          </c:extLst>
        </c:ser>
        <c:ser>
          <c:idx val="4"/>
          <c:order val="4"/>
          <c:tx>
            <c:strRef>
              <c:f>'Monthly performance of session'!$F$3:$F$5</c:f>
              <c:strCache>
                <c:ptCount val="1"/>
                <c:pt idx="0">
                  <c:v>Mar - Av of Participants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'Monthly performance of session'!$A$6:$A$11</c:f>
              <c:multiLvlStrCache>
                <c:ptCount val="4"/>
                <c:lvl>
                  <c:pt idx="0">
                    <c:v>Cancelled</c:v>
                  </c:pt>
                  <c:pt idx="1">
                    <c:v>Extra</c:v>
                  </c:pt>
                  <c:pt idx="2">
                    <c:v>Rescheduled</c:v>
                  </c:pt>
                  <c:pt idx="3">
                    <c:v>(blank)</c:v>
                  </c:pt>
                </c:lvl>
                <c:lvl>
                  <c:pt idx="0">
                    <c:v>Step by Step Dance</c:v>
                  </c:pt>
                </c:lvl>
              </c:multiLvlStrCache>
            </c:multiLvlStrRef>
          </c:cat>
          <c:val>
            <c:numRef>
              <c:f>'Monthly performance of session'!$F$6:$F$11</c:f>
              <c:numCache>
                <c:formatCode>0</c:formatCode>
                <c:ptCount val="4"/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D79-4717-9F6F-E5670AF7B4C1}"/>
            </c:ext>
          </c:extLst>
        </c:ser>
        <c:ser>
          <c:idx val="5"/>
          <c:order val="5"/>
          <c:tx>
            <c:strRef>
              <c:f>'Monthly performance of session'!$G$3:$G$5</c:f>
              <c:strCache>
                <c:ptCount val="1"/>
                <c:pt idx="0">
                  <c:v>Mar - Session 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'Monthly performance of session'!$A$6:$A$11</c:f>
              <c:multiLvlStrCache>
                <c:ptCount val="4"/>
                <c:lvl>
                  <c:pt idx="0">
                    <c:v>Cancelled</c:v>
                  </c:pt>
                  <c:pt idx="1">
                    <c:v>Extra</c:v>
                  </c:pt>
                  <c:pt idx="2">
                    <c:v>Rescheduled</c:v>
                  </c:pt>
                  <c:pt idx="3">
                    <c:v>(blank)</c:v>
                  </c:pt>
                </c:lvl>
                <c:lvl>
                  <c:pt idx="0">
                    <c:v>Step by Step Dance</c:v>
                  </c:pt>
                </c:lvl>
              </c:multiLvlStrCache>
            </c:multiLvlStrRef>
          </c:cat>
          <c:val>
            <c:numRef>
              <c:f>'Monthly performance of session'!$G$6:$G$11</c:f>
              <c:numCache>
                <c:formatCode>0</c:formatCode>
                <c:ptCount val="4"/>
                <c:pt idx="1">
                  <c:v>1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D79-4717-9F6F-E5670AF7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9875951"/>
        <c:axId val="1179873071"/>
        <c:axId val="0"/>
      </c:bar3DChart>
      <c:catAx>
        <c:axId val="117987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3071"/>
        <c:crosses val="autoZero"/>
        <c:auto val="1"/>
        <c:lblAlgn val="ctr"/>
        <c:lblOffset val="100"/>
        <c:noMultiLvlLbl val="0"/>
      </c:catAx>
      <c:valAx>
        <c:axId val="117987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93863</xdr:colOff>
      <xdr:row>13</xdr:row>
      <xdr:rowOff>159672</xdr:rowOff>
    </xdr:from>
    <xdr:to>
      <xdr:col>11</xdr:col>
      <xdr:colOff>96981</xdr:colOff>
      <xdr:row>54</xdr:row>
      <xdr:rowOff>6927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131E7C-D185-0D6B-53C3-899F6BFE0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2</xdr:row>
      <xdr:rowOff>9525</xdr:rowOff>
    </xdr:from>
    <xdr:ext cx="3657600" cy="2828925"/>
    <xdr:pic>
      <xdr:nvPicPr>
        <xdr:cNvPr id="2" name="image2.jp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2247900</xdr:colOff>
      <xdr:row>48</xdr:row>
      <xdr:rowOff>85725</xdr:rowOff>
    </xdr:from>
    <xdr:ext cx="4324350" cy="346710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173</xdr:row>
      <xdr:rowOff>104775</xdr:rowOff>
    </xdr:from>
    <xdr:ext cx="3952875" cy="2828925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1104900</xdr:colOff>
      <xdr:row>223</xdr:row>
      <xdr:rowOff>190500</xdr:rowOff>
    </xdr:from>
    <xdr:ext cx="3076575" cy="237172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1257300</xdr:colOff>
      <xdr:row>334</xdr:row>
      <xdr:rowOff>180975</xdr:rowOff>
    </xdr:from>
    <xdr:ext cx="3305175" cy="2562225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477</xdr:row>
      <xdr:rowOff>28575</xdr:rowOff>
    </xdr:from>
    <xdr:ext cx="3076575" cy="2371725"/>
    <xdr:pic>
      <xdr:nvPicPr>
        <xdr:cNvPr id="7" name="image5.png" title="Imag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2381250</xdr:colOff>
      <xdr:row>566</xdr:row>
      <xdr:rowOff>133350</xdr:rowOff>
    </xdr:from>
    <xdr:ext cx="3495675" cy="2695575"/>
    <xdr:pic>
      <xdr:nvPicPr>
        <xdr:cNvPr id="8" name="image6.png" title="Imag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ra gupta" refreshedDate="46091.751958680557" createdVersion="8" refreshedVersion="8" minRefreshableVersion="3" recordCount="1014" xr:uid="{0C8F4C2C-8EED-41CF-8ADF-CA3B7AA73982}">
  <cacheSource type="worksheet">
    <worksheetSource ref="A1:M1048576" sheet="2026 Monthly Schedule"/>
  </cacheSource>
  <cacheFields count="15">
    <cacheField name="Date" numFmtId="0">
      <sharedItems containsNonDate="0" containsDate="1" containsString="0" containsBlank="1" minDate="2026-01-01T00:00:00" maxDate="2026-03-31T00:00:00" count="9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m/>
      </sharedItems>
      <fieldGroup par="14"/>
    </cacheField>
    <cacheField name="Day" numFmtId="0">
      <sharedItems containsBlank="1"/>
    </cacheField>
    <cacheField name="Start time" numFmtId="169">
      <sharedItems containsNonDate="0" containsDate="1" containsString="0" containsBlank="1" minDate="1899-12-30T08:30:00" maxDate="1899-12-30T19:00:00"/>
    </cacheField>
    <cacheField name="End Time" numFmtId="169">
      <sharedItems containsNonDate="0" containsDate="1" containsString="0" containsBlank="1" minDate="1899-12-30T09:30:00" maxDate="1899-12-30T20:00:00"/>
    </cacheField>
    <cacheField name="Session category" numFmtId="0">
      <sharedItems containsBlank="1" count="25">
        <m/>
        <s v="Yoga"/>
        <s v="Vastu"/>
        <s v="Step by Step Dance"/>
        <s v="Bhajan Singing"/>
        <s v="Celebration Session"/>
        <s v="Dance Workout"/>
        <s v="Karaoke Singing"/>
        <s v="Bollywood Dance"/>
        <s v="Quiz Fun"/>
        <s v="Bumper Tambola"/>
        <s v="Meditation &amp; Visualisation"/>
        <s v="Singing"/>
        <s v="Antakshari Fun"/>
        <s v="Cooking"/>
        <s v="Gardening"/>
        <s v="Holistic Health"/>
        <s v="Art &amp; Craft"/>
        <s v="Tambola Fun"/>
        <s v="Technology"/>
        <s v="Open Mic"/>
        <s v="Guest Speaker"/>
        <s v="Fun Friday"/>
        <s v="Glimpse Trip"/>
        <s v="Dumbcharades"/>
      </sharedItems>
    </cacheField>
    <cacheField name="Session Topics" numFmtId="0">
      <sharedItems containsBlank="1"/>
    </cacheField>
    <cacheField name="Replaced/Extra session" numFmtId="0">
      <sharedItems containsBlank="1"/>
    </cacheField>
    <cacheField name="Replaced/Extra session topic" numFmtId="0">
      <sharedItems containsBlank="1"/>
    </cacheField>
    <cacheField name="Expert" numFmtId="0">
      <sharedItems containsBlank="1"/>
    </cacheField>
    <cacheField name="Category " numFmtId="0">
      <sharedItems containsBlank="1"/>
    </cacheField>
    <cacheField name="Remarks" numFmtId="0">
      <sharedItems containsBlank="1" count="6">
        <m/>
        <s v="Cancelled"/>
        <s v=" Recorded"/>
        <s v="Recorded"/>
        <s v="Rescheduled"/>
        <s v="Extra"/>
      </sharedItems>
    </cacheField>
    <cacheField name="Participants" numFmtId="0">
      <sharedItems containsString="0" containsBlank="1" containsNumber="1" containsInteger="1" minValue="4" maxValue="110"/>
    </cacheField>
    <cacheField name="Host" numFmtId="0">
      <sharedItems containsBlank="1"/>
    </cacheField>
    <cacheField name="Days (Date)" numFmtId="0" databaseField="0">
      <fieldGroup base="0">
        <rangePr groupBy="days" startDate="2026-01-01T00:00:00" endDate="2026-03-3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3-2026"/>
        </groupItems>
      </fieldGroup>
    </cacheField>
    <cacheField name="Months (Date)" numFmtId="0" databaseField="0">
      <fieldGroup base="0">
        <rangePr groupBy="months" startDate="2026-01-01T00:00:00" endDate="2026-03-3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">
  <r>
    <x v="0"/>
    <s v="THU"/>
    <m/>
    <m/>
    <x v="0"/>
    <m/>
    <m/>
    <m/>
    <m/>
    <m/>
    <x v="0"/>
    <m/>
    <m/>
  </r>
  <r>
    <x v="1"/>
    <s v="FRI"/>
    <d v="1899-12-30T08:30:00"/>
    <d v="1899-12-30T09:30:00"/>
    <x v="1"/>
    <s v="Pain management"/>
    <m/>
    <m/>
    <s v="Pranav"/>
    <s v="Fitness"/>
    <x v="0"/>
    <n v="65"/>
    <s v="Rachna"/>
  </r>
  <r>
    <x v="1"/>
    <s v="FRI"/>
    <d v="1899-12-30T10:30:00"/>
    <d v="1899-12-30T11:30:00"/>
    <x v="2"/>
    <m/>
    <m/>
    <m/>
    <s v="Reena "/>
    <s v="Learning"/>
    <x v="0"/>
    <n v="44"/>
    <s v="Jasmeet"/>
  </r>
  <r>
    <x v="1"/>
    <s v="FRI"/>
    <d v="1899-12-30T12:30:00"/>
    <d v="1899-12-30T13:30:00"/>
    <x v="3"/>
    <s v=" "/>
    <m/>
    <m/>
    <s v="Piyusha"/>
    <s v="Learning"/>
    <x v="0"/>
    <n v="38"/>
    <s v="Jasmeet"/>
  </r>
  <r>
    <x v="1"/>
    <s v="FRI"/>
    <d v="1899-12-30T15:00:00"/>
    <d v="1899-12-30T16:00:00"/>
    <x v="4"/>
    <m/>
    <m/>
    <m/>
    <s v="GoHappy Club"/>
    <s v="Fun"/>
    <x v="0"/>
    <n v="19"/>
    <s v="Rachna"/>
  </r>
  <r>
    <x v="1"/>
    <s v="FRI"/>
    <d v="1899-12-30T17:00:00"/>
    <d v="1899-12-30T18:00:00"/>
    <x v="4"/>
    <m/>
    <m/>
    <m/>
    <s v="GoHappy Club"/>
    <s v="Fun"/>
    <x v="0"/>
    <n v="15"/>
    <s v="Jasmeet"/>
  </r>
  <r>
    <x v="1"/>
    <s v="FRI"/>
    <d v="1899-12-30T19:00:00"/>
    <d v="1899-12-30T20:00:00"/>
    <x v="5"/>
    <s v="New Year"/>
    <m/>
    <m/>
    <s v="GoHappy Club"/>
    <s v="Fun"/>
    <x v="0"/>
    <n v="89"/>
    <s v="All"/>
  </r>
  <r>
    <x v="2"/>
    <s v="SAT"/>
    <d v="1899-12-30T08:30:00"/>
    <d v="1899-12-30T09:30:00"/>
    <x v="6"/>
    <s v=" "/>
    <m/>
    <m/>
    <s v="Kajal"/>
    <s v="Fitness"/>
    <x v="0"/>
    <m/>
    <s v="Jasmeet"/>
  </r>
  <r>
    <x v="2"/>
    <s v="SAT"/>
    <d v="1899-12-30T10:30:00"/>
    <d v="1899-12-30T11:30:00"/>
    <x v="0"/>
    <m/>
    <m/>
    <m/>
    <m/>
    <m/>
    <x v="0"/>
    <m/>
    <m/>
  </r>
  <r>
    <x v="2"/>
    <s v="SAT"/>
    <d v="1899-12-30T12:30:00"/>
    <d v="1899-12-30T13:30:00"/>
    <x v="7"/>
    <m/>
    <m/>
    <m/>
    <s v="GoHappy Club"/>
    <s v="Fun"/>
    <x v="0"/>
    <n v="24"/>
    <s v="Rachna"/>
  </r>
  <r>
    <x v="2"/>
    <s v="SAT"/>
    <d v="1899-12-30T15:00:00"/>
    <d v="1899-12-30T16:00:00"/>
    <x v="7"/>
    <m/>
    <m/>
    <m/>
    <s v="GoHappy Club"/>
    <s v="Fun"/>
    <x v="0"/>
    <m/>
    <s v="Jasmeet"/>
  </r>
  <r>
    <x v="2"/>
    <s v="SAT"/>
    <d v="1899-12-30T17:00:00"/>
    <d v="1899-12-30T18:00:00"/>
    <x v="8"/>
    <s v="Practise Day!! Say na Say na"/>
    <m/>
    <m/>
    <s v="Kanchan"/>
    <s v="Learning"/>
    <x v="0"/>
    <n v="25"/>
    <s v="Rachna"/>
  </r>
  <r>
    <x v="2"/>
    <s v="SAT"/>
    <d v="1899-12-30T19:00:00"/>
    <d v="1899-12-30T20:00:00"/>
    <x v="9"/>
    <s v="Mind-Body Wellness Day"/>
    <m/>
    <m/>
    <s v="GoHappy Club"/>
    <s v="Fun"/>
    <x v="0"/>
    <n v="29"/>
    <s v="Jasmeet (lead)"/>
  </r>
  <r>
    <x v="3"/>
    <s v="SUN"/>
    <d v="1899-12-30T12:30:00"/>
    <d v="1899-12-30T13:30:00"/>
    <x v="0"/>
    <m/>
    <m/>
    <m/>
    <s v="GoHappy Club"/>
    <s v="Learning"/>
    <x v="0"/>
    <n v="19"/>
    <s v="All"/>
  </r>
  <r>
    <x v="3"/>
    <s v="SUN"/>
    <d v="1899-12-30T16:40:00"/>
    <d v="1899-12-30T18:00:00"/>
    <x v="10"/>
    <s v="Minus One Rule"/>
    <m/>
    <m/>
    <s v="GoHappy Club"/>
    <s v="Fun"/>
    <x v="0"/>
    <n v="100"/>
    <s v="Rachna (lead)"/>
  </r>
  <r>
    <x v="4"/>
    <s v="MON"/>
    <d v="1899-12-30T08:30:00"/>
    <d v="1899-12-30T09:30:00"/>
    <x v="1"/>
    <s v="Mindfulness"/>
    <m/>
    <m/>
    <s v="Pranav"/>
    <s v="Fitness"/>
    <x v="0"/>
    <n v="68"/>
    <s v="Jasmeet"/>
  </r>
  <r>
    <x v="4"/>
    <s v="MON"/>
    <d v="1899-12-30T10:30:00"/>
    <d v="1899-12-30T11:30:00"/>
    <x v="11"/>
    <s v="Weakness of brain nerve"/>
    <m/>
    <m/>
    <s v="Ravi"/>
    <s v="Fitness"/>
    <x v="0"/>
    <n v="56"/>
    <s v="Jasmeet"/>
  </r>
  <r>
    <x v="4"/>
    <s v="MON"/>
    <d v="1899-12-30T12:30:00"/>
    <d v="1899-12-30T13:30:00"/>
    <x v="3"/>
    <s v="RD Burman Special"/>
    <m/>
    <m/>
    <s v="Piyusha"/>
    <s v="Learning"/>
    <x v="1"/>
    <m/>
    <m/>
  </r>
  <r>
    <x v="4"/>
    <s v="MON"/>
    <d v="1899-12-30T15:00:00"/>
    <d v="1899-12-30T16:00:00"/>
    <x v="12"/>
    <s v="Bade ache lagte hain"/>
    <m/>
    <m/>
    <s v="Dharam "/>
    <s v="Learning"/>
    <x v="0"/>
    <n v="35"/>
    <s v="Rachna"/>
  </r>
  <r>
    <x v="4"/>
    <s v="MON"/>
    <d v="1899-12-30T17:00:00"/>
    <d v="1899-12-30T18:00:00"/>
    <x v="13"/>
    <m/>
    <m/>
    <m/>
    <s v="GoHappy Club"/>
    <s v="Fun"/>
    <x v="0"/>
    <n v="24"/>
    <s v="Rachna"/>
  </r>
  <r>
    <x v="4"/>
    <s v="MON"/>
    <d v="1899-12-30T19:00:00"/>
    <d v="1899-12-30T20:00:00"/>
    <x v="8"/>
    <s v="Performance Day!! Say na Say na"/>
    <m/>
    <m/>
    <s v="Kanchan"/>
    <s v="Learning"/>
    <x v="0"/>
    <n v="42"/>
    <s v="Jasmeet"/>
  </r>
  <r>
    <x v="5"/>
    <s v="TUE"/>
    <d v="1899-12-30T08:30:00"/>
    <d v="1899-12-30T09:30:00"/>
    <x v="6"/>
    <m/>
    <m/>
    <m/>
    <s v="Kajal"/>
    <s v="Fitness"/>
    <x v="0"/>
    <n v="50"/>
    <s v="Rachna"/>
  </r>
  <r>
    <x v="5"/>
    <s v="TUE"/>
    <d v="1899-12-30T10:30:00"/>
    <d v="1899-12-30T11:30:00"/>
    <x v="11"/>
    <s v="Strange Body Symptoms"/>
    <m/>
    <m/>
    <s v="Ravi"/>
    <s v="Fitness"/>
    <x v="0"/>
    <n v="56"/>
    <s v="Jasmeet"/>
  </r>
  <r>
    <x v="5"/>
    <s v="TUE"/>
    <d v="1899-12-30T12:30:00"/>
    <d v="1899-12-30T13:30:00"/>
    <x v="3"/>
    <s v="RD Burman Special"/>
    <m/>
    <m/>
    <s v="Piyusha"/>
    <s v="Learning"/>
    <x v="0"/>
    <n v="22"/>
    <s v="Rachna"/>
  </r>
  <r>
    <x v="5"/>
    <s v="TUE"/>
    <d v="1899-12-30T15:00:00"/>
    <d v="1899-12-30T16:00:00"/>
    <x v="9"/>
    <s v="Savitribai Phule"/>
    <m/>
    <m/>
    <s v="GoHappy Club"/>
    <s v="Fun"/>
    <x v="0"/>
    <n v="31"/>
    <s v="Jasmeet (lead)"/>
  </r>
  <r>
    <x v="5"/>
    <s v="TUE"/>
    <d v="1899-12-30T17:00:00"/>
    <d v="1899-12-30T18:00:00"/>
    <x v="0"/>
    <m/>
    <s v="Membership"/>
    <s v="Q &amp; A"/>
    <s v="GoHappy Club"/>
    <s v="Learning"/>
    <x v="0"/>
    <n v="27"/>
    <s v="Rachna(lead)"/>
  </r>
  <r>
    <x v="5"/>
    <s v="TUE"/>
    <d v="1899-12-30T19:00:00"/>
    <d v="1899-12-30T20:00:00"/>
    <x v="14"/>
    <s v="Winter Special Desert"/>
    <m/>
    <m/>
    <s v="Amita"/>
    <s v="Learning"/>
    <x v="0"/>
    <m/>
    <s v="Jasmeet"/>
  </r>
  <r>
    <x v="6"/>
    <s v="WED"/>
    <d v="1899-12-30T08:30:00"/>
    <d v="1899-12-30T09:30:00"/>
    <x v="1"/>
    <s v="Pranayama"/>
    <m/>
    <m/>
    <s v="Pranav"/>
    <s v="Fitness"/>
    <x v="0"/>
    <m/>
    <s v="Jasmeet"/>
  </r>
  <r>
    <x v="6"/>
    <s v="WED"/>
    <d v="1899-12-30T10:30:00"/>
    <d v="1899-12-30T11:30:00"/>
    <x v="15"/>
    <m/>
    <m/>
    <m/>
    <s v="Rohit"/>
    <s v="Learning "/>
    <x v="1"/>
    <m/>
    <m/>
  </r>
  <r>
    <x v="6"/>
    <s v="WED"/>
    <d v="1899-12-30T12:30:00"/>
    <d v="1899-12-30T13:30:00"/>
    <x v="3"/>
    <s v="RD Burman Special"/>
    <m/>
    <m/>
    <s v="Piyusha"/>
    <s v="Learning"/>
    <x v="0"/>
    <m/>
    <s v="Jasmeet"/>
  </r>
  <r>
    <x v="6"/>
    <s v="WED"/>
    <d v="1899-12-30T15:00:00"/>
    <d v="1899-12-30T16:00:00"/>
    <x v="10"/>
    <s v="Original"/>
    <m/>
    <m/>
    <s v="GoHappy Club"/>
    <s v="Fun"/>
    <x v="0"/>
    <m/>
    <s v="Jasmeet"/>
  </r>
  <r>
    <x v="6"/>
    <s v="WED"/>
    <d v="1899-12-30T17:00:00"/>
    <d v="1899-12-30T18:00:00"/>
    <x v="16"/>
    <s v="My Hands are powerful healing tools"/>
    <m/>
    <m/>
    <s v="Trupti"/>
    <s v="Learning "/>
    <x v="0"/>
    <m/>
    <s v="Jasmeet"/>
  </r>
  <r>
    <x v="6"/>
    <s v="WED"/>
    <d v="1899-12-30T19:00:00"/>
    <d v="1899-12-30T20:00:00"/>
    <x v="17"/>
    <s v="Disposable Glass Craft"/>
    <s v="Open Mic"/>
    <s v="Jokes Night"/>
    <s v="GoHappy Club"/>
    <s v="Fun"/>
    <x v="1"/>
    <m/>
    <m/>
  </r>
  <r>
    <x v="7"/>
    <s v="THU"/>
    <d v="1899-12-30T08:30:00"/>
    <d v="1899-12-30T09:30:00"/>
    <x v="6"/>
    <m/>
    <m/>
    <m/>
    <s v="Kajal"/>
    <s v="Fitness"/>
    <x v="0"/>
    <n v="45"/>
    <s v="Rachna"/>
  </r>
  <r>
    <x v="7"/>
    <s v="THU"/>
    <d v="1899-12-30T10:30:00"/>
    <d v="1899-12-30T11:30:00"/>
    <x v="11"/>
    <s v="Diabetes Part 2"/>
    <m/>
    <m/>
    <s v="Ravi"/>
    <s v="Fitness"/>
    <x v="0"/>
    <n v="51"/>
    <s v="Rachna"/>
  </r>
  <r>
    <x v="7"/>
    <s v="THU"/>
    <d v="1899-12-30T12:30:00"/>
    <d v="1899-12-30T13:30:00"/>
    <x v="3"/>
    <s v="RD Burman Special"/>
    <m/>
    <m/>
    <s v="Piyusha"/>
    <s v="Learning"/>
    <x v="0"/>
    <n v="24"/>
    <s v="Rachna"/>
  </r>
  <r>
    <x v="7"/>
    <s v="THU"/>
    <d v="1899-12-30T15:00:00"/>
    <d v="1899-12-30T16:00:00"/>
    <x v="12"/>
    <s v="Bade ache lagte hain"/>
    <m/>
    <m/>
    <s v="Dharam "/>
    <s v="Learning"/>
    <x v="0"/>
    <n v="35"/>
    <s v="Rachna"/>
  </r>
  <r>
    <x v="7"/>
    <s v="THU"/>
    <d v="1899-12-30T17:00:00"/>
    <d v="1899-12-30T18:00:00"/>
    <x v="9"/>
    <s v="Surprise Quiz"/>
    <m/>
    <m/>
    <s v="GoHappy Club"/>
    <s v="Fun"/>
    <x v="0"/>
    <n v="62"/>
    <s v="Rachna"/>
  </r>
  <r>
    <x v="7"/>
    <s v="THU"/>
    <d v="1899-12-30T19:00:00"/>
    <d v="1899-12-30T20:00:00"/>
    <x v="13"/>
    <m/>
    <m/>
    <m/>
    <s v="GoHappy Club"/>
    <s v="Fun"/>
    <x v="0"/>
    <n v="34"/>
    <s v="Rachna"/>
  </r>
  <r>
    <x v="8"/>
    <s v="FRI"/>
    <d v="1899-12-30T08:30:00"/>
    <d v="1899-12-30T09:30:00"/>
    <x v="1"/>
    <m/>
    <m/>
    <m/>
    <s v="Pranav "/>
    <s v="Fitness"/>
    <x v="0"/>
    <n v="62"/>
    <s v="Rachna"/>
  </r>
  <r>
    <x v="8"/>
    <s v="FRI"/>
    <d v="1899-12-30T10:30:00"/>
    <d v="1899-12-30T11:30:00"/>
    <x v="2"/>
    <m/>
    <m/>
    <m/>
    <s v="Reena "/>
    <s v="Learning"/>
    <x v="2"/>
    <n v="36"/>
    <s v="Rachna"/>
  </r>
  <r>
    <x v="8"/>
    <s v="FRI"/>
    <d v="1899-12-30T12:30:00"/>
    <d v="1899-12-30T13:30:00"/>
    <x v="3"/>
    <s v="RD Burman Special"/>
    <m/>
    <m/>
    <s v="Piyusha"/>
    <s v="Learning"/>
    <x v="0"/>
    <n v="46"/>
    <s v="Rachna"/>
  </r>
  <r>
    <x v="8"/>
    <s v="FRI"/>
    <d v="1899-12-30T15:00:00"/>
    <d v="1899-12-30T16:00:00"/>
    <x v="18"/>
    <s v="Original"/>
    <m/>
    <m/>
    <s v="GoHappy Club"/>
    <s v="Fun"/>
    <x v="0"/>
    <n v="96"/>
    <s v="Rachna"/>
  </r>
  <r>
    <x v="8"/>
    <s v="FRI"/>
    <d v="1899-12-30T17:00:00"/>
    <d v="1899-12-30T18:00:00"/>
    <x v="4"/>
    <m/>
    <m/>
    <m/>
    <s v="GoHappy Club"/>
    <s v="Fun"/>
    <x v="0"/>
    <n v="28"/>
    <s v="Rachna"/>
  </r>
  <r>
    <x v="8"/>
    <s v="FRI"/>
    <d v="1899-12-30T19:00:00"/>
    <d v="1899-12-30T20:00:00"/>
    <x v="19"/>
    <s v="Identify Fraud calls for Safety"/>
    <m/>
    <m/>
    <s v="Soham"/>
    <s v="Learning"/>
    <x v="0"/>
    <n v="51"/>
    <s v="Rachna"/>
  </r>
  <r>
    <x v="9"/>
    <s v="SAT"/>
    <d v="1899-12-30T08:30:00"/>
    <d v="1899-12-30T09:30:00"/>
    <x v="6"/>
    <s v=" "/>
    <m/>
    <m/>
    <s v="Kajal"/>
    <s v="Fitness"/>
    <x v="0"/>
    <n v="40"/>
    <s v="Rachna"/>
  </r>
  <r>
    <x v="9"/>
    <s v="SAT"/>
    <d v="1899-12-30T10:30:00"/>
    <d v="1899-12-30T11:30:00"/>
    <x v="4"/>
    <s v="Hanuman Chalisa"/>
    <m/>
    <m/>
    <s v="GoHappy Club"/>
    <s v="Fun"/>
    <x v="0"/>
    <n v="15"/>
    <s v="Rachna"/>
  </r>
  <r>
    <x v="9"/>
    <s v="SAT"/>
    <d v="1899-12-30T12:30:00"/>
    <d v="1899-12-30T13:30:00"/>
    <x v="7"/>
    <m/>
    <m/>
    <m/>
    <s v="GoHappy Club"/>
    <s v="Fun"/>
    <x v="0"/>
    <m/>
    <s v="Jasmeet"/>
  </r>
  <r>
    <x v="9"/>
    <s v="SAT"/>
    <d v="1899-12-30T15:00:00"/>
    <d v="1899-12-30T16:00:00"/>
    <x v="7"/>
    <m/>
    <m/>
    <m/>
    <s v="GoHappy Club"/>
    <s v="Fun"/>
    <x v="0"/>
    <n v="26"/>
    <s v="Rachna"/>
  </r>
  <r>
    <x v="9"/>
    <s v="SAT"/>
    <d v="1899-12-30T17:00:00"/>
    <d v="1899-12-30T18:00:00"/>
    <x v="8"/>
    <s v="Practise Day!! Jawani Janeman haseen dilruba"/>
    <m/>
    <m/>
    <s v="Kanchan"/>
    <s v="Learning"/>
    <x v="0"/>
    <m/>
    <s v="Jasmeet"/>
  </r>
  <r>
    <x v="9"/>
    <s v="SAT"/>
    <d v="1899-12-30T19:00:00"/>
    <d v="1899-12-30T20:00:00"/>
    <x v="9"/>
    <s v="Hrithik Roshan"/>
    <m/>
    <m/>
    <s v="GoHappy Club"/>
    <s v="Fun"/>
    <x v="0"/>
    <m/>
    <s v="Jasmeet (lead)"/>
  </r>
  <r>
    <x v="10"/>
    <s v="SUN"/>
    <d v="1899-12-30T10:00:00"/>
    <d v="1899-12-30T11:00:00"/>
    <x v="15"/>
    <s v="Terrace Gardenng"/>
    <m/>
    <m/>
    <s v="Rohit"/>
    <s v="Learning"/>
    <x v="0"/>
    <n v="17"/>
    <s v="Rachna"/>
  </r>
  <r>
    <x v="10"/>
    <s v="SUN"/>
    <d v="1899-12-30T15:00:00"/>
    <d v="1899-12-30T16:00:00"/>
    <x v="0"/>
    <m/>
    <s v="Membership"/>
    <s v="Q &amp; A"/>
    <s v="GoHappy Club"/>
    <s v="Learning"/>
    <x v="0"/>
    <n v="12"/>
    <s v="Rachna"/>
  </r>
  <r>
    <x v="10"/>
    <s v="SUN"/>
    <d v="1899-12-30T16:40:00"/>
    <d v="1899-12-30T18:00:00"/>
    <x v="10"/>
    <s v="Plus One Rule"/>
    <m/>
    <m/>
    <s v="GoHappy Club"/>
    <s v="Fun"/>
    <x v="0"/>
    <n v="100"/>
    <s v="Rachna"/>
  </r>
  <r>
    <x v="11"/>
    <s v="MON"/>
    <d v="1899-12-30T08:30:00"/>
    <d v="1899-12-30T09:30:00"/>
    <x v="1"/>
    <s v="Balance"/>
    <m/>
    <m/>
    <s v="Pranav"/>
    <s v="Fitness"/>
    <x v="0"/>
    <m/>
    <s v="Jasmeet"/>
  </r>
  <r>
    <x v="11"/>
    <s v="MON"/>
    <d v="1899-12-30T10:30:00"/>
    <d v="1899-12-30T11:30:00"/>
    <x v="11"/>
    <s v="Difference between Pure Ghees"/>
    <m/>
    <m/>
    <s v="Ravi"/>
    <s v="Fitness"/>
    <x v="0"/>
    <m/>
    <s v="Jasmeet"/>
  </r>
  <r>
    <x v="11"/>
    <s v="MON"/>
    <d v="1899-12-30T12:30:00"/>
    <d v="1899-12-30T13:30:00"/>
    <x v="3"/>
    <s v="Lohri &amp; Sankranti Special"/>
    <m/>
    <m/>
    <s v="Piyusha"/>
    <s v="Learning"/>
    <x v="0"/>
    <m/>
    <s v="Jasmeet"/>
  </r>
  <r>
    <x v="11"/>
    <s v="MON"/>
    <d v="1899-12-30T15:00:00"/>
    <d v="1899-12-30T16:00:00"/>
    <x v="12"/>
    <s v="Chu Kr Mere Maan Ko"/>
    <m/>
    <m/>
    <s v="Dharam "/>
    <s v="Learning"/>
    <x v="0"/>
    <m/>
    <s v="Jasmeet"/>
  </r>
  <r>
    <x v="11"/>
    <s v="MON"/>
    <d v="1899-12-30T17:00:00"/>
    <d v="1899-12-30T18:00:00"/>
    <x v="13"/>
    <m/>
    <m/>
    <m/>
    <s v="GoHappy Club"/>
    <s v="Fun"/>
    <x v="0"/>
    <n v="24"/>
    <s v="Rachna"/>
  </r>
  <r>
    <x v="11"/>
    <s v="MON"/>
    <d v="1899-12-30T19:00:00"/>
    <d v="1899-12-30T20:00:00"/>
    <x v="8"/>
    <s v="Performance Day!! Jawani Janeman"/>
    <m/>
    <m/>
    <s v="Kanchan"/>
    <s v="Learning"/>
    <x v="0"/>
    <n v="43"/>
    <s v="Rachna"/>
  </r>
  <r>
    <x v="12"/>
    <s v="TUE"/>
    <d v="1899-12-30T08:30:00"/>
    <d v="1899-12-30T09:30:00"/>
    <x v="6"/>
    <m/>
    <m/>
    <m/>
    <s v="Kajal"/>
    <s v="Fitness"/>
    <x v="0"/>
    <m/>
    <s v="Jasmeet"/>
  </r>
  <r>
    <x v="12"/>
    <s v="TUE"/>
    <d v="1899-12-30T10:30:00"/>
    <d v="1899-12-30T11:30:00"/>
    <x v="11"/>
    <s v="Tricks for Vitamin D"/>
    <m/>
    <m/>
    <s v="Ravi"/>
    <s v="Fitness"/>
    <x v="0"/>
    <m/>
    <s v="Jasmeet"/>
  </r>
  <r>
    <x v="12"/>
    <s v="TUE"/>
    <d v="1899-12-30T12:30:00"/>
    <d v="1899-12-30T13:30:00"/>
    <x v="3"/>
    <s v="Lohri &amp; Sankranti Special"/>
    <m/>
    <m/>
    <s v="Piyusha"/>
    <s v="Learning"/>
    <x v="0"/>
    <m/>
    <s v="Jasmeet"/>
  </r>
  <r>
    <x v="12"/>
    <s v="TUE"/>
    <d v="1899-12-30T15:00:00"/>
    <d v="1899-12-30T16:00:00"/>
    <x v="9"/>
    <s v="Herbs &amp; Spices Part 2"/>
    <m/>
    <m/>
    <s v="GoHappy Club"/>
    <s v="Fun"/>
    <x v="0"/>
    <m/>
    <s v="Jasmeet"/>
  </r>
  <r>
    <x v="12"/>
    <s v="TUE"/>
    <d v="1899-12-30T17:00:00"/>
    <d v="1899-12-30T18:00:00"/>
    <x v="0"/>
    <m/>
    <s v="Membership"/>
    <s v="Q &amp; A"/>
    <s v="GoHappy Club"/>
    <s v="Learning"/>
    <x v="0"/>
    <m/>
    <s v="Jasmeet"/>
  </r>
  <r>
    <x v="12"/>
    <s v="TUE"/>
    <d v="1899-12-30T19:00:00"/>
    <d v="1899-12-30T20:00:00"/>
    <x v="20"/>
    <s v="People Who Shaped Your Life"/>
    <m/>
    <m/>
    <s v="GoHappy Club"/>
    <s v="Fun"/>
    <x v="0"/>
    <m/>
    <s v="Jasmeet"/>
  </r>
  <r>
    <x v="13"/>
    <s v="WED"/>
    <d v="1899-12-30T08:30:00"/>
    <d v="1899-12-30T09:30:00"/>
    <x v="1"/>
    <s v="Pranayama"/>
    <m/>
    <m/>
    <s v="Pranav"/>
    <s v="Fitness"/>
    <x v="0"/>
    <n v="73"/>
    <s v="Rachna"/>
  </r>
  <r>
    <x v="13"/>
    <s v="WED"/>
    <d v="1899-12-30T10:30:00"/>
    <d v="1899-12-30T11:30:00"/>
    <x v="0"/>
    <m/>
    <m/>
    <m/>
    <m/>
    <m/>
    <x v="0"/>
    <m/>
    <m/>
  </r>
  <r>
    <x v="13"/>
    <s v="WED"/>
    <d v="1899-12-30T12:30:00"/>
    <d v="1899-12-30T13:30:00"/>
    <x v="3"/>
    <s v="Lohri &amp; Sankranti Special"/>
    <m/>
    <m/>
    <s v="Piyusha"/>
    <s v="Learning"/>
    <x v="0"/>
    <m/>
    <s v="Jasmeet"/>
  </r>
  <r>
    <x v="13"/>
    <s v="WED"/>
    <d v="1899-12-30T15:00:00"/>
    <d v="1899-12-30T16:00:00"/>
    <x v="10"/>
    <s v="Minus One Rule"/>
    <m/>
    <m/>
    <s v="GoHappy Club"/>
    <s v="Fun"/>
    <x v="0"/>
    <n v="91"/>
    <s v="Rachna"/>
  </r>
  <r>
    <x v="13"/>
    <s v="WED"/>
    <d v="1899-12-30T17:00:00"/>
    <d v="1899-12-30T18:00:00"/>
    <x v="16"/>
    <s v="Every Hand touches me is healing hand"/>
    <m/>
    <m/>
    <s v="Trupti"/>
    <s v="Learning "/>
    <x v="0"/>
    <n v="54"/>
    <s v="Rachna"/>
  </r>
  <r>
    <x v="13"/>
    <s v="WED"/>
    <d v="1899-12-30T19:00:00"/>
    <d v="1899-12-30T20:00:00"/>
    <x v="13"/>
    <m/>
    <m/>
    <m/>
    <s v="GoHappy Club"/>
    <s v="Fun"/>
    <x v="0"/>
    <m/>
    <s v="Jasmeet"/>
  </r>
  <r>
    <x v="14"/>
    <s v="THU"/>
    <d v="1899-12-30T08:30:00"/>
    <d v="1899-12-30T09:30:00"/>
    <x v="6"/>
    <m/>
    <m/>
    <m/>
    <s v="Kajal"/>
    <s v="Fitness"/>
    <x v="3"/>
    <n v="40"/>
    <s v="Rachna"/>
  </r>
  <r>
    <x v="14"/>
    <s v="THU"/>
    <d v="1899-12-30T10:30:00"/>
    <d v="1899-12-30T11:30:00"/>
    <x v="11"/>
    <s v="Why H.B.P doesn't drop?"/>
    <m/>
    <m/>
    <s v="Ravi"/>
    <s v="Fitness"/>
    <x v="0"/>
    <n v="56"/>
    <s v="Rachna"/>
  </r>
  <r>
    <x v="14"/>
    <s v="THU"/>
    <d v="1899-12-30T12:30:00"/>
    <d v="1899-12-30T13:30:00"/>
    <x v="3"/>
    <s v="Lohri &amp; Sankranti Special"/>
    <m/>
    <m/>
    <s v="Piyusha"/>
    <s v="Learning"/>
    <x v="0"/>
    <m/>
    <s v="Jasmeet"/>
  </r>
  <r>
    <x v="14"/>
    <s v="THU"/>
    <d v="1899-12-30T15:00:00"/>
    <d v="1899-12-30T16:00:00"/>
    <x v="12"/>
    <s v="Chu Kr Mere Maan Ko"/>
    <m/>
    <m/>
    <s v="Dharam "/>
    <s v="Learning"/>
    <x v="0"/>
    <n v="17"/>
    <s v="Rachna"/>
  </r>
  <r>
    <x v="14"/>
    <s v="THU"/>
    <d v="1899-12-30T17:00:00"/>
    <d v="1899-12-30T18:00:00"/>
    <x v="9"/>
    <s v="Surprise Quiz"/>
    <m/>
    <m/>
    <s v="GoHappy Club"/>
    <s v="Fun"/>
    <x v="0"/>
    <m/>
    <s v="Jasmeet"/>
  </r>
  <r>
    <x v="14"/>
    <s v="THU"/>
    <d v="1899-12-30T19:00:00"/>
    <d v="1899-12-30T20:00:00"/>
    <x v="5"/>
    <s v="Lohri &amp; Sankranti"/>
    <m/>
    <m/>
    <s v="GoHappy Club"/>
    <s v="Fun"/>
    <x v="0"/>
    <m/>
    <s v="All"/>
  </r>
  <r>
    <x v="15"/>
    <s v="FRI"/>
    <d v="1899-12-30T08:30:00"/>
    <d v="1899-12-30T09:30:00"/>
    <x v="1"/>
    <s v="Nidra"/>
    <m/>
    <m/>
    <s v="Pranav "/>
    <s v="Fitness"/>
    <x v="0"/>
    <m/>
    <s v="Jasmeet"/>
  </r>
  <r>
    <x v="15"/>
    <s v="FRI"/>
    <d v="1899-12-30T10:30:00"/>
    <d v="1899-12-30T11:30:00"/>
    <x v="2"/>
    <m/>
    <m/>
    <m/>
    <s v="Reena "/>
    <s v="Learning"/>
    <x v="0"/>
    <m/>
    <s v="Jasmeet"/>
  </r>
  <r>
    <x v="15"/>
    <s v="FRI"/>
    <d v="1899-12-30T12:30:00"/>
    <d v="1899-12-30T13:30:00"/>
    <x v="3"/>
    <s v="Lohri &amp; Sankranti Special"/>
    <m/>
    <m/>
    <s v="Piyusha"/>
    <s v="Learning"/>
    <x v="0"/>
    <m/>
    <s v="Jasmeet"/>
  </r>
  <r>
    <x v="15"/>
    <s v="FRI"/>
    <d v="1899-12-30T15:00:00"/>
    <d v="1899-12-30T16:00:00"/>
    <x v="18"/>
    <s v="Original"/>
    <m/>
    <m/>
    <s v="GoHappy Club"/>
    <s v="Fun"/>
    <x v="0"/>
    <n v="89"/>
    <s v="Rachna"/>
  </r>
  <r>
    <x v="15"/>
    <s v="FRI"/>
    <d v="1899-12-30T17:00:00"/>
    <d v="1899-12-30T18:00:00"/>
    <x v="4"/>
    <m/>
    <m/>
    <m/>
    <s v="GoHappy Club"/>
    <s v="Fun"/>
    <x v="0"/>
    <n v="24"/>
    <s v="Rachna"/>
  </r>
  <r>
    <x v="15"/>
    <s v="FRI"/>
    <d v="1899-12-30T19:00:00"/>
    <d v="1899-12-30T20:00:00"/>
    <x v="19"/>
    <s v="Q &amp; A Session"/>
    <m/>
    <m/>
    <s v="Soham"/>
    <s v="Learning"/>
    <x v="0"/>
    <n v="57"/>
    <s v="Rachna"/>
  </r>
  <r>
    <x v="16"/>
    <s v="SAT"/>
    <d v="1899-12-30T08:30:00"/>
    <d v="1899-12-30T09:30:00"/>
    <x v="6"/>
    <s v=" "/>
    <m/>
    <m/>
    <s v="Kajal"/>
    <s v="Fitness"/>
    <x v="0"/>
    <n v="48"/>
    <s v="Rachna"/>
  </r>
  <r>
    <x v="16"/>
    <s v="SAT"/>
    <d v="1899-12-30T10:30:00"/>
    <d v="1899-12-30T11:30:00"/>
    <x v="4"/>
    <m/>
    <m/>
    <m/>
    <s v="GoHappy Club"/>
    <s v="Fun"/>
    <x v="0"/>
    <n v="10"/>
    <s v="Rachna"/>
  </r>
  <r>
    <x v="16"/>
    <s v="SAT"/>
    <d v="1899-12-30T12:30:00"/>
    <d v="1899-12-30T13:30:00"/>
    <x v="7"/>
    <m/>
    <m/>
    <m/>
    <s v="GoHappy Club"/>
    <s v="Fun"/>
    <x v="0"/>
    <n v="21"/>
    <s v="Rachna"/>
  </r>
  <r>
    <x v="16"/>
    <s v="SAT"/>
    <d v="1899-12-30T15:00:00"/>
    <d v="1899-12-30T16:00:00"/>
    <x v="7"/>
    <m/>
    <m/>
    <m/>
    <s v="GoHappy Club"/>
    <s v="Fun"/>
    <x v="0"/>
    <n v="14"/>
    <s v="Rachna"/>
  </r>
  <r>
    <x v="16"/>
    <s v="SAT"/>
    <d v="1899-12-30T17:00:00"/>
    <d v="1899-12-30T18:00:00"/>
    <x v="8"/>
    <s v="Practise Day!! Lohri"/>
    <m/>
    <m/>
    <s v="Kanchan"/>
    <s v="Learning"/>
    <x v="0"/>
    <n v="40"/>
    <s v="Rachna"/>
  </r>
  <r>
    <x v="16"/>
    <s v="SAT"/>
    <d v="1899-12-30T19:00:00"/>
    <d v="1899-12-30T20:00:00"/>
    <x v="9"/>
    <s v="Evolution of AI"/>
    <m/>
    <m/>
    <s v="GoHappy Club"/>
    <s v="Fun"/>
    <x v="0"/>
    <n v="35"/>
    <s v="Rachna"/>
  </r>
  <r>
    <x v="17"/>
    <s v="SUN"/>
    <d v="1899-12-30T16:40:00"/>
    <d v="1899-12-30T18:00:00"/>
    <x v="10"/>
    <s v="Plus One Rule"/>
    <m/>
    <m/>
    <s v="GoHappy Club"/>
    <s v="Fun"/>
    <x v="0"/>
    <m/>
    <s v="Jasmeet"/>
  </r>
  <r>
    <x v="18"/>
    <s v="MON"/>
    <d v="1899-12-30T08:30:00"/>
    <d v="1899-12-30T09:30:00"/>
    <x v="1"/>
    <s v="Upper &amp; lower body pain"/>
    <m/>
    <m/>
    <s v="Pranav"/>
    <s v="Fitness"/>
    <x v="0"/>
    <n v="58"/>
    <s v="Rachna"/>
  </r>
  <r>
    <x v="18"/>
    <s v="MON"/>
    <d v="1899-12-30T10:30:00"/>
    <d v="1899-12-30T11:30:00"/>
    <x v="11"/>
    <s v="Menopause- Andropause."/>
    <m/>
    <m/>
    <s v="Ravi"/>
    <s v="Fitness"/>
    <x v="0"/>
    <n v="68"/>
    <s v="Jasmeet"/>
  </r>
  <r>
    <x v="18"/>
    <s v="MON"/>
    <d v="1899-12-30T12:30:00"/>
    <d v="1899-12-30T13:30:00"/>
    <x v="3"/>
    <s v="Republic day Special"/>
    <m/>
    <m/>
    <s v="Piyusha"/>
    <s v="Learning"/>
    <x v="0"/>
    <n v="33"/>
    <s v="Rachna"/>
  </r>
  <r>
    <x v="18"/>
    <s v="MON"/>
    <d v="1899-12-30T15:00:00"/>
    <d v="1899-12-30T16:00:00"/>
    <x v="13"/>
    <m/>
    <m/>
    <m/>
    <s v="GoHappy Club"/>
    <s v="Fun"/>
    <x v="0"/>
    <n v="38"/>
    <s v="Jasmeet"/>
  </r>
  <r>
    <x v="18"/>
    <s v="MON"/>
    <d v="1899-12-30T17:00:00"/>
    <d v="1899-12-30T18:00:00"/>
    <x v="12"/>
    <s v="Ek din bik Jayega."/>
    <m/>
    <m/>
    <s v="Dharam "/>
    <s v="Learning"/>
    <x v="0"/>
    <n v="35"/>
    <s v="Rachna"/>
  </r>
  <r>
    <x v="18"/>
    <s v="MON"/>
    <d v="1899-12-30T19:00:00"/>
    <d v="1899-12-30T20:00:00"/>
    <x v="8"/>
    <s v="Performance Day!! Lohri"/>
    <m/>
    <m/>
    <s v="Kanchan"/>
    <s v="Learning"/>
    <x v="0"/>
    <n v="45"/>
    <s v="Jasmeet"/>
  </r>
  <r>
    <x v="19"/>
    <s v="TUE"/>
    <d v="1899-12-30T08:30:00"/>
    <d v="1899-12-30T09:30:00"/>
    <x v="6"/>
    <m/>
    <m/>
    <m/>
    <s v="Kajal"/>
    <s v="Fitness"/>
    <x v="0"/>
    <n v="43"/>
    <s v="Rachna"/>
  </r>
  <r>
    <x v="19"/>
    <s v="TUE"/>
    <d v="1899-12-30T10:30:00"/>
    <d v="1899-12-30T11:30:00"/>
    <x v="11"/>
    <s v="Hormones disturbance."/>
    <m/>
    <m/>
    <s v="Ravi"/>
    <s v="Fitness"/>
    <x v="0"/>
    <n v="65"/>
    <s v="Jasmeet"/>
  </r>
  <r>
    <x v="19"/>
    <s v="TUE"/>
    <d v="1899-12-30T12:30:00"/>
    <d v="1899-12-30T13:30:00"/>
    <x v="3"/>
    <s v="Republic day Special"/>
    <m/>
    <m/>
    <s v="Piyusha"/>
    <s v="Learning"/>
    <x v="0"/>
    <m/>
    <s v="Rachna"/>
  </r>
  <r>
    <x v="19"/>
    <s v="TUE"/>
    <d v="1899-12-30T15:00:00"/>
    <d v="1899-12-30T16:00:00"/>
    <x v="9"/>
    <s v="Bollywood Songs 1980-2000"/>
    <m/>
    <m/>
    <s v="GoHappy Club"/>
    <s v="Fun"/>
    <x v="0"/>
    <n v="45"/>
    <s v="Rachna"/>
  </r>
  <r>
    <x v="19"/>
    <s v="TUE"/>
    <d v="1899-12-30T17:00:00"/>
    <d v="1899-12-30T18:00:00"/>
    <x v="21"/>
    <s v="Healthy knees, Happy Movement."/>
    <m/>
    <m/>
    <s v="Dr Richa Sangal"/>
    <s v="Learning"/>
    <x v="0"/>
    <n v="92"/>
    <s v="All"/>
  </r>
  <r>
    <x v="19"/>
    <s v="TUE"/>
    <d v="1899-12-30T19:00:00"/>
    <d v="1899-12-30T20:00:00"/>
    <x v="14"/>
    <s v="White Sauce Pasta (without maida &amp; milk)"/>
    <m/>
    <m/>
    <s v="Amita"/>
    <s v="Learning"/>
    <x v="0"/>
    <n v="55"/>
    <s v="Jasmeet"/>
  </r>
  <r>
    <x v="20"/>
    <s v="WED"/>
    <d v="1899-12-30T08:30:00"/>
    <d v="1899-12-30T09:30:00"/>
    <x v="1"/>
    <s v="Face Yoga"/>
    <m/>
    <m/>
    <s v="Pranav"/>
    <s v="Fitness"/>
    <x v="0"/>
    <n v="62"/>
    <s v="Jasmeet"/>
  </r>
  <r>
    <x v="20"/>
    <s v="WED"/>
    <d v="1899-12-30T10:30:00"/>
    <d v="1899-12-30T11:30:00"/>
    <x v="0"/>
    <m/>
    <m/>
    <m/>
    <m/>
    <m/>
    <x v="0"/>
    <m/>
    <m/>
  </r>
  <r>
    <x v="20"/>
    <s v="WED"/>
    <d v="1899-12-30T12:30:00"/>
    <d v="1899-12-30T13:30:00"/>
    <x v="3"/>
    <s v="Republic day Special"/>
    <m/>
    <m/>
    <s v="Piyusha"/>
    <s v="Learning"/>
    <x v="1"/>
    <m/>
    <m/>
  </r>
  <r>
    <x v="20"/>
    <s v="WED"/>
    <d v="1899-12-30T15:00:00"/>
    <d v="1899-12-30T16:00:00"/>
    <x v="10"/>
    <s v="Minus One Rule"/>
    <m/>
    <m/>
    <s v="GoHappy Club"/>
    <s v="Fun"/>
    <x v="0"/>
    <n v="87"/>
    <s v="Rachna"/>
  </r>
  <r>
    <x v="20"/>
    <s v="WED"/>
    <d v="1899-12-30T17:00:00"/>
    <d v="1899-12-30T18:00:00"/>
    <x v="16"/>
    <s v="I listen to my body's messages."/>
    <m/>
    <m/>
    <s v="Trupti"/>
    <s v="Learning "/>
    <x v="0"/>
    <n v="56"/>
    <s v="Jasmeet"/>
  </r>
  <r>
    <x v="20"/>
    <s v="WED"/>
    <d v="1899-12-30T19:00:00"/>
    <d v="1899-12-30T20:00:00"/>
    <x v="13"/>
    <m/>
    <m/>
    <m/>
    <s v="GoHappy Club"/>
    <s v="Fun"/>
    <x v="0"/>
    <n v="35"/>
    <s v="Rachna"/>
  </r>
  <r>
    <x v="21"/>
    <s v="THU"/>
    <d v="1899-12-30T08:30:00"/>
    <d v="1899-12-30T09:30:00"/>
    <x v="6"/>
    <m/>
    <m/>
    <m/>
    <s v="Kajal"/>
    <s v="Fitness"/>
    <x v="0"/>
    <n v="48"/>
    <s v="Rachna"/>
  </r>
  <r>
    <x v="21"/>
    <s v="THU"/>
    <d v="1899-12-30T10:30:00"/>
    <d v="1899-12-30T11:30:00"/>
    <x v="11"/>
    <s v="Fruits for Diabetes."/>
    <m/>
    <m/>
    <s v="Ravi"/>
    <s v="Fitness"/>
    <x v="0"/>
    <n v="63"/>
    <s v="Rachna"/>
  </r>
  <r>
    <x v="21"/>
    <s v="THU"/>
    <d v="1899-12-30T12:30:00"/>
    <d v="1899-12-30T13:30:00"/>
    <x v="3"/>
    <s v="Republic day Special"/>
    <m/>
    <m/>
    <s v="Piyusha"/>
    <s v="Learning"/>
    <x v="1"/>
    <m/>
    <m/>
  </r>
  <r>
    <x v="21"/>
    <s v="THU"/>
    <d v="1899-12-30T15:00:00"/>
    <d v="1899-12-30T16:00:00"/>
    <x v="0"/>
    <m/>
    <m/>
    <m/>
    <m/>
    <m/>
    <x v="0"/>
    <m/>
    <m/>
  </r>
  <r>
    <x v="21"/>
    <s v="THU"/>
    <d v="1899-12-30T17:00:00"/>
    <d v="1899-12-30T18:00:00"/>
    <x v="9"/>
    <s v="Surprise Quiz"/>
    <m/>
    <m/>
    <s v="GoHappy Club"/>
    <s v="Fun"/>
    <x v="0"/>
    <n v="67"/>
    <s v="Rachna"/>
  </r>
  <r>
    <x v="21"/>
    <s v="THU"/>
    <d v="1899-12-30T19:00:00"/>
    <d v="1899-12-30T20:00:00"/>
    <x v="17"/>
    <s v="Disposable Glass Craft"/>
    <m/>
    <m/>
    <s v="Aashima"/>
    <s v="Learning"/>
    <x v="0"/>
    <n v="31"/>
    <s v="Rachna"/>
  </r>
  <r>
    <x v="22"/>
    <s v="FRI"/>
    <d v="1899-12-30T08:30:00"/>
    <d v="1899-12-30T09:30:00"/>
    <x v="1"/>
    <s v="Pain management"/>
    <m/>
    <m/>
    <s v="Pranav "/>
    <s v="Fitness"/>
    <x v="0"/>
    <n v="71"/>
    <s v="Jasmeet"/>
  </r>
  <r>
    <x v="22"/>
    <s v="FRI"/>
    <d v="1899-12-30T10:30:00"/>
    <d v="1899-12-30T11:30:00"/>
    <x v="2"/>
    <s v="Importance of Declutter"/>
    <m/>
    <m/>
    <s v="Reena "/>
    <s v="Learning"/>
    <x v="3"/>
    <n v="32"/>
    <s v="Jasmeet"/>
  </r>
  <r>
    <x v="22"/>
    <s v="FRI"/>
    <d v="1899-12-30T12:30:00"/>
    <d v="1899-12-30T13:30:00"/>
    <x v="3"/>
    <s v="Republic day Special"/>
    <m/>
    <m/>
    <s v="Piyusha"/>
    <s v="Learning"/>
    <x v="1"/>
    <m/>
    <m/>
  </r>
  <r>
    <x v="22"/>
    <s v="FRI"/>
    <d v="1899-12-30T15:00:00"/>
    <d v="1899-12-30T16:00:00"/>
    <x v="18"/>
    <s v="Original"/>
    <m/>
    <m/>
    <s v="GoHappy Club"/>
    <s v="Fun"/>
    <x v="0"/>
    <m/>
    <s v="Jasmeet"/>
  </r>
  <r>
    <x v="22"/>
    <s v="FRI"/>
    <d v="1899-12-30T17:00:00"/>
    <d v="1899-12-30T18:00:00"/>
    <x v="4"/>
    <m/>
    <m/>
    <m/>
    <s v="GoHappy Club"/>
    <s v="Fun"/>
    <x v="0"/>
    <m/>
    <s v="Jasmeet"/>
  </r>
  <r>
    <x v="22"/>
    <s v="FRI"/>
    <d v="1899-12-30T19:00:00"/>
    <d v="1899-12-30T20:00:00"/>
    <x v="19"/>
    <s v="WhatsApp Broadcast"/>
    <m/>
    <m/>
    <s v="Soham"/>
    <s v="Learning"/>
    <x v="0"/>
    <m/>
    <s v="Jasmeet"/>
  </r>
  <r>
    <x v="23"/>
    <s v="SAT"/>
    <d v="1899-12-30T08:30:00"/>
    <d v="1899-12-30T09:30:00"/>
    <x v="6"/>
    <m/>
    <m/>
    <m/>
    <s v="Kajal"/>
    <s v="Fitness"/>
    <x v="0"/>
    <m/>
    <s v="Jasmeet"/>
  </r>
  <r>
    <x v="23"/>
    <s v="SAT"/>
    <d v="1899-12-30T10:30:00"/>
    <d v="1899-12-30T11:30:00"/>
    <x v="4"/>
    <m/>
    <m/>
    <m/>
    <s v="GoHappy Club"/>
    <s v="Fun"/>
    <x v="0"/>
    <m/>
    <s v="Jasmeet"/>
  </r>
  <r>
    <x v="23"/>
    <s v="SAT"/>
    <d v="1899-12-30T12:30:00"/>
    <d v="1899-12-30T13:30:00"/>
    <x v="7"/>
    <m/>
    <m/>
    <m/>
    <s v="GoHappy Club"/>
    <s v="Fun"/>
    <x v="0"/>
    <m/>
    <s v="Jasmeet"/>
  </r>
  <r>
    <x v="23"/>
    <s v="SAT"/>
    <d v="1899-12-30T15:00:00"/>
    <d v="1899-12-30T16:00:00"/>
    <x v="7"/>
    <m/>
    <m/>
    <m/>
    <s v="GoHappy Club"/>
    <s v="Fun"/>
    <x v="0"/>
    <n v="27"/>
    <s v="Rachna"/>
  </r>
  <r>
    <x v="23"/>
    <s v="SAT"/>
    <d v="1899-12-30T17:00:00"/>
    <d v="1899-12-30T18:00:00"/>
    <x v="8"/>
    <s v="Practise Day!! India Waale"/>
    <m/>
    <m/>
    <s v="Kanchan"/>
    <s v="Learning"/>
    <x v="0"/>
    <n v="42"/>
    <s v="Rachna"/>
  </r>
  <r>
    <x v="23"/>
    <s v="SAT"/>
    <d v="1899-12-30T19:00:00"/>
    <d v="1899-12-30T20:00:00"/>
    <x v="9"/>
    <s v="Rash Behari Bose"/>
    <m/>
    <m/>
    <s v="GoHappy Club"/>
    <s v="Fun"/>
    <x v="0"/>
    <n v="45"/>
    <s v="Rachna"/>
  </r>
  <r>
    <x v="24"/>
    <s v="SUN"/>
    <d v="1899-12-30T16:40:00"/>
    <d v="1899-12-30T18:00:00"/>
    <x v="10"/>
    <s v="Plus One Rule"/>
    <m/>
    <m/>
    <s v="GoHappy Club"/>
    <s v="Fun"/>
    <x v="0"/>
    <m/>
    <s v="Jasmeet"/>
  </r>
  <r>
    <x v="25"/>
    <s v="MON"/>
    <d v="1899-12-30T08:30:00"/>
    <d v="1899-12-30T09:30:00"/>
    <x v="1"/>
    <m/>
    <m/>
    <m/>
    <s v="Pranav"/>
    <s v="Fitness"/>
    <x v="0"/>
    <n v="61"/>
    <s v="Rachna"/>
  </r>
  <r>
    <x v="25"/>
    <s v="MON"/>
    <d v="1899-12-30T10:30:00"/>
    <d v="1899-12-30T11:30:00"/>
    <x v="11"/>
    <m/>
    <m/>
    <m/>
    <s v="Ravi"/>
    <s v="Fitness"/>
    <x v="1"/>
    <m/>
    <m/>
  </r>
  <r>
    <x v="25"/>
    <s v="MON"/>
    <d v="1899-12-30T12:30:00"/>
    <d v="1899-12-30T13:30:00"/>
    <x v="3"/>
    <s v="English fusion"/>
    <m/>
    <m/>
    <s v="Piyusha"/>
    <s v="Learning"/>
    <x v="0"/>
    <n v="21"/>
    <s v="Rachna"/>
  </r>
  <r>
    <x v="25"/>
    <s v="MON"/>
    <d v="1899-12-30T15:00:00"/>
    <d v="1899-12-30T16:00:00"/>
    <x v="13"/>
    <m/>
    <m/>
    <m/>
    <s v="GoHappy Club"/>
    <s v="Fun"/>
    <x v="0"/>
    <n v="25"/>
    <s v="Rachna"/>
  </r>
  <r>
    <x v="25"/>
    <s v="MON"/>
    <d v="1899-12-30T17:00:00"/>
    <d v="1899-12-30T18:00:00"/>
    <x v="12"/>
    <s v="Saare jahan se acha"/>
    <m/>
    <m/>
    <s v="Dharam "/>
    <s v="Learning"/>
    <x v="0"/>
    <n v="15"/>
    <s v="Rachna"/>
  </r>
  <r>
    <x v="25"/>
    <s v="MON"/>
    <d v="1899-12-30T19:00:00"/>
    <d v="1899-12-30T20:00:00"/>
    <x v="8"/>
    <s v="Performance Day!! India wale"/>
    <m/>
    <m/>
    <s v="Kanchan"/>
    <s v="Learning"/>
    <x v="0"/>
    <n v="30"/>
    <s v="Rachna"/>
  </r>
  <r>
    <x v="26"/>
    <s v="TUE"/>
    <d v="1899-12-30T08:30:00"/>
    <d v="1899-12-30T09:30:00"/>
    <x v="6"/>
    <m/>
    <m/>
    <m/>
    <s v="Kajal"/>
    <s v="Fitness"/>
    <x v="0"/>
    <n v="47"/>
    <s v="Rachna"/>
  </r>
  <r>
    <x v="26"/>
    <s v="TUE"/>
    <d v="1899-12-30T10:30:00"/>
    <d v="1899-12-30T11:30:00"/>
    <x v="11"/>
    <m/>
    <m/>
    <m/>
    <s v="Ravi"/>
    <s v="Fitness"/>
    <x v="0"/>
    <m/>
    <m/>
  </r>
  <r>
    <x v="26"/>
    <s v="TUE"/>
    <d v="1899-12-30T12:30:00"/>
    <d v="1899-12-30T13:30:00"/>
    <x v="3"/>
    <s v="English fusion"/>
    <m/>
    <m/>
    <s v="Piyusha"/>
    <s v="Learning"/>
    <x v="0"/>
    <n v="30"/>
    <s v="Rachna"/>
  </r>
  <r>
    <x v="26"/>
    <s v="TUE"/>
    <d v="1899-12-30T15:00:00"/>
    <d v="1899-12-30T16:00:00"/>
    <x v="9"/>
    <s v="Chemistry in daily life"/>
    <m/>
    <m/>
    <s v="GoHappy Club"/>
    <s v="Fun"/>
    <x v="0"/>
    <n v="41"/>
    <s v="Rachna"/>
  </r>
  <r>
    <x v="26"/>
    <s v="TUE"/>
    <d v="1899-12-30T17:00:00"/>
    <d v="1899-12-30T18:00:00"/>
    <x v="7"/>
    <m/>
    <m/>
    <m/>
    <s v="GoHappy Club"/>
    <s v="Fun"/>
    <x v="0"/>
    <n v="28"/>
    <s v="Rachna"/>
  </r>
  <r>
    <x v="26"/>
    <s v="TUE"/>
    <d v="1899-12-30T19:00:00"/>
    <d v="1899-12-30T20:00:00"/>
    <x v="5"/>
    <s v="Republic Day"/>
    <m/>
    <m/>
    <s v="GoHappy Club"/>
    <s v="Fun"/>
    <x v="0"/>
    <n v="90"/>
    <s v="Rachna"/>
  </r>
  <r>
    <x v="27"/>
    <s v="WED"/>
    <d v="1899-12-30T08:30:00"/>
    <d v="1899-12-30T09:30:00"/>
    <x v="1"/>
    <s v="Eyes, Ears &amp; Throat"/>
    <m/>
    <m/>
    <s v="Pranav"/>
    <s v="Fitness"/>
    <x v="0"/>
    <n v="79"/>
    <s v="Rachna"/>
  </r>
  <r>
    <x v="27"/>
    <s v="WED"/>
    <d v="1899-12-30T10:30:00"/>
    <d v="1899-12-30T11:30:00"/>
    <x v="0"/>
    <m/>
    <m/>
    <m/>
    <m/>
    <m/>
    <x v="0"/>
    <m/>
    <m/>
  </r>
  <r>
    <x v="27"/>
    <s v="WED"/>
    <d v="1899-12-30T12:30:00"/>
    <d v="1899-12-30T13:30:00"/>
    <x v="3"/>
    <s v="English fusion"/>
    <s v="Open Mic"/>
    <s v="A Song that defines my life"/>
    <s v="Piyusha"/>
    <s v="Learning"/>
    <x v="4"/>
    <n v="30"/>
    <s v="Rachna"/>
  </r>
  <r>
    <x v="27"/>
    <s v="WED"/>
    <d v="1899-12-30T15:00:00"/>
    <d v="1899-12-30T16:00:00"/>
    <x v="10"/>
    <s v="Minus one rule"/>
    <m/>
    <m/>
    <s v="GoHappy Club"/>
    <s v="Fun"/>
    <x v="0"/>
    <n v="77"/>
    <s v="Rachna"/>
  </r>
  <r>
    <x v="27"/>
    <s v="WED"/>
    <d v="1899-12-30T17:00:00"/>
    <d v="1899-12-30T18:00:00"/>
    <x v="16"/>
    <s v="My body, mind &amp; spirit are a healthy team"/>
    <m/>
    <m/>
    <s v="Trupti"/>
    <s v="Learning "/>
    <x v="0"/>
    <n v="65"/>
    <s v="Rachna"/>
  </r>
  <r>
    <x v="27"/>
    <s v="WED"/>
    <d v="1899-12-30T19:00:00"/>
    <d v="1899-12-30T20:00:00"/>
    <x v="13"/>
    <m/>
    <m/>
    <m/>
    <s v="GoHappy Club"/>
    <s v="Fun"/>
    <x v="0"/>
    <n v="30"/>
    <s v="Rachna"/>
  </r>
  <r>
    <x v="28"/>
    <s v="THU"/>
    <d v="1899-12-30T08:30:00"/>
    <d v="1899-12-30T09:30:00"/>
    <x v="6"/>
    <m/>
    <m/>
    <m/>
    <s v="Kajal"/>
    <s v="Fitness"/>
    <x v="0"/>
    <n v="57"/>
    <s v="Rachna"/>
  </r>
  <r>
    <x v="28"/>
    <s v="THU"/>
    <d v="1899-12-30T10:30:00"/>
    <d v="1899-12-30T11:30:00"/>
    <x v="11"/>
    <s v="Revision quiz"/>
    <m/>
    <m/>
    <s v="Ravi"/>
    <s v="Fitness"/>
    <x v="0"/>
    <n v="56"/>
    <s v="Rachna"/>
  </r>
  <r>
    <x v="28"/>
    <s v="THU"/>
    <d v="1899-12-30T12:30:00"/>
    <d v="1899-12-30T13:30:00"/>
    <x v="3"/>
    <s v="English fusion"/>
    <m/>
    <m/>
    <s v="Piyusha"/>
    <s v="Learning"/>
    <x v="0"/>
    <m/>
    <s v="Jasmeet"/>
  </r>
  <r>
    <x v="28"/>
    <s v="THU"/>
    <d v="1899-12-30T15:00:00"/>
    <d v="1899-12-30T16:00:00"/>
    <x v="0"/>
    <m/>
    <m/>
    <m/>
    <m/>
    <m/>
    <x v="0"/>
    <m/>
    <m/>
  </r>
  <r>
    <x v="28"/>
    <s v="THU"/>
    <d v="1899-12-30T17:00:00"/>
    <d v="1899-12-30T18:00:00"/>
    <x v="9"/>
    <s v="Surprise Quiz"/>
    <m/>
    <m/>
    <s v="GoHappy Club"/>
    <s v="Fun"/>
    <x v="0"/>
    <n v="54"/>
    <s v="Rachna (lead)"/>
  </r>
  <r>
    <x v="28"/>
    <s v="THU"/>
    <d v="1899-12-30T19:00:00"/>
    <d v="1899-12-30T20:00:00"/>
    <x v="21"/>
    <s v="New year, New hope"/>
    <m/>
    <m/>
    <s v="Swapnil Bhardwaj"/>
    <s v="Learning"/>
    <x v="0"/>
    <n v="55"/>
    <s v="Jasmeet"/>
  </r>
  <r>
    <x v="29"/>
    <s v="FRI"/>
    <d v="1899-12-30T08:30:00"/>
    <d v="1899-12-30T09:30:00"/>
    <x v="1"/>
    <s v="Fat Loss"/>
    <m/>
    <m/>
    <s v="Pranav "/>
    <s v="Fitness"/>
    <x v="0"/>
    <n v="68"/>
    <s v="Rachna"/>
  </r>
  <r>
    <x v="29"/>
    <s v="FRI"/>
    <d v="1899-12-30T10:30:00"/>
    <d v="1899-12-30T11:30:00"/>
    <x v="2"/>
    <s v="Declutter kitchen items"/>
    <m/>
    <m/>
    <s v="Reena "/>
    <s v="Learning"/>
    <x v="0"/>
    <n v="40"/>
    <s v="Rachna"/>
  </r>
  <r>
    <x v="29"/>
    <s v="FRI"/>
    <d v="1899-12-30T12:30:00"/>
    <d v="1899-12-30T13:30:00"/>
    <x v="3"/>
    <s v="English fusion"/>
    <m/>
    <m/>
    <s v="Piyusha"/>
    <s v="Learning"/>
    <x v="0"/>
    <n v="45"/>
    <s v="Jasmeet"/>
  </r>
  <r>
    <x v="29"/>
    <s v="FRI"/>
    <d v="1899-12-30T15:00:00"/>
    <d v="1899-12-30T16:00:00"/>
    <x v="18"/>
    <s v="Original"/>
    <m/>
    <m/>
    <s v="GoHappy Club"/>
    <s v="Fun"/>
    <x v="0"/>
    <n v="91"/>
    <s v="Rachna (lead)"/>
  </r>
  <r>
    <x v="29"/>
    <s v="FRI"/>
    <d v="1899-12-30T17:00:00"/>
    <d v="1899-12-30T18:00:00"/>
    <x v="4"/>
    <m/>
    <m/>
    <m/>
    <s v="GoHappy Club"/>
    <s v="Fun"/>
    <x v="0"/>
    <n v="26"/>
    <s v="Jasmeet"/>
  </r>
  <r>
    <x v="29"/>
    <s v="FRI"/>
    <d v="1899-12-30T19:00:00"/>
    <d v="1899-12-30T20:00:00"/>
    <x v="22"/>
    <m/>
    <m/>
    <m/>
    <s v="GoHappy Club"/>
    <s v="Fun"/>
    <x v="0"/>
    <n v="56"/>
    <s v="Jasmeet (lead)"/>
  </r>
  <r>
    <x v="30"/>
    <s v="SAT"/>
    <d v="1899-12-30T08:30:00"/>
    <d v="1899-12-30T09:30:00"/>
    <x v="6"/>
    <m/>
    <m/>
    <m/>
    <s v="Kajal"/>
    <s v="Fitness"/>
    <x v="0"/>
    <m/>
    <s v="Jasmeet"/>
  </r>
  <r>
    <x v="30"/>
    <s v="SAT"/>
    <d v="1899-12-30T10:30:00"/>
    <d v="1899-12-30T11:30:00"/>
    <x v="4"/>
    <m/>
    <m/>
    <m/>
    <s v="GoHappy Club"/>
    <s v="Fun"/>
    <x v="0"/>
    <n v="11"/>
    <s v="Rachna"/>
  </r>
  <r>
    <x v="30"/>
    <s v="SAT"/>
    <d v="1899-12-30T12:30:00"/>
    <d v="1899-12-30T13:30:00"/>
    <x v="0"/>
    <m/>
    <m/>
    <m/>
    <m/>
    <m/>
    <x v="0"/>
    <m/>
    <m/>
  </r>
  <r>
    <x v="30"/>
    <s v="SAT"/>
    <d v="1899-12-30T15:00:00"/>
    <d v="1899-12-30T16:00:00"/>
    <x v="7"/>
    <m/>
    <m/>
    <m/>
    <s v="GoHappy Club"/>
    <s v="Fun"/>
    <x v="0"/>
    <m/>
    <s v="Jasmeet"/>
  </r>
  <r>
    <x v="30"/>
    <s v="SAT"/>
    <d v="1899-12-30T17:00:00"/>
    <d v="1899-12-30T18:00:00"/>
    <x v="8"/>
    <s v="Practise Day!! Rangilo maro dholna"/>
    <m/>
    <m/>
    <s v="Kanchan"/>
    <s v="Learning"/>
    <x v="0"/>
    <m/>
    <s v="Jasmeet"/>
  </r>
  <r>
    <x v="30"/>
    <s v="SAT"/>
    <d v="1899-12-30T19:00:00"/>
    <d v="1899-12-30T20:00:00"/>
    <x v="9"/>
    <s v="lal-pal-bal"/>
    <m/>
    <m/>
    <s v="GoHappy Club"/>
    <s v="Fun"/>
    <x v="0"/>
    <n v="30"/>
    <s v="Rachna (lead)"/>
  </r>
  <r>
    <x v="31"/>
    <s v="SUN"/>
    <d v="1899-12-30T12:30:00"/>
    <d v="1899-12-30T13:30:00"/>
    <x v="7"/>
    <m/>
    <s v="Workshop"/>
    <s v="Gardening 10 to 12"/>
    <s v="GoHappy Club"/>
    <s v="Fun"/>
    <x v="0"/>
    <n v="24"/>
    <s v="Rachna"/>
  </r>
  <r>
    <x v="31"/>
    <s v="SUN"/>
    <d v="1899-12-30T16:40:00"/>
    <d v="1899-12-30T18:00:00"/>
    <x v="10"/>
    <s v="plus ONE rule"/>
    <m/>
    <m/>
    <s v="GoHappy Club"/>
    <s v="Fun"/>
    <x v="0"/>
    <n v="100"/>
    <s v="Jasmeet (lead)"/>
  </r>
  <r>
    <x v="32"/>
    <s v="MON"/>
    <d v="1899-12-30T08:30:00"/>
    <d v="1899-12-30T09:30:00"/>
    <x v="1"/>
    <s v="Therapy for Blood Pressure Control"/>
    <m/>
    <m/>
    <s v="Pranav"/>
    <s v="Fitness"/>
    <x v="0"/>
    <n v="67"/>
    <s v="Jasmeet"/>
  </r>
  <r>
    <x v="32"/>
    <s v="MON"/>
    <d v="1899-12-30T10:30:00"/>
    <d v="1899-12-30T11:30:00"/>
    <x v="11"/>
    <s v="Cause of low BP"/>
    <m/>
    <m/>
    <s v="Ravi"/>
    <s v="Fitness"/>
    <x v="0"/>
    <n v="58"/>
    <s v="Jasmeet"/>
  </r>
  <r>
    <x v="32"/>
    <s v="MON"/>
    <d v="1899-12-30T12:30:00"/>
    <d v="1899-12-30T13:30:00"/>
    <x v="3"/>
    <s v="Urmila Matondkar"/>
    <m/>
    <m/>
    <s v="Piyusha"/>
    <s v="Learning"/>
    <x v="0"/>
    <n v="37"/>
    <s v="Jasmeet"/>
  </r>
  <r>
    <x v="32"/>
    <s v="MON"/>
    <d v="1899-12-30T15:00:00"/>
    <d v="1899-12-30T16:00:00"/>
    <x v="13"/>
    <m/>
    <m/>
    <m/>
    <s v="GoHappy Club"/>
    <s v="Fun"/>
    <x v="0"/>
    <n v="28"/>
    <s v="Jasmeet"/>
  </r>
  <r>
    <x v="32"/>
    <s v="MON"/>
    <d v="1899-12-30T17:00:00"/>
    <d v="1899-12-30T18:00:00"/>
    <x v="12"/>
    <s v="Kya hua tera wada"/>
    <m/>
    <m/>
    <s v="Dharam "/>
    <s v="Learning"/>
    <x v="0"/>
    <n v="54"/>
    <s v="Jasmeet"/>
  </r>
  <r>
    <x v="32"/>
    <s v="MON"/>
    <d v="1899-12-30T19:00:00"/>
    <d v="1899-12-30T20:00:00"/>
    <x v="8"/>
    <s v="Performance Day!! Rangilo Maro Dholna"/>
    <m/>
    <m/>
    <s v="Kanchan"/>
    <s v="Learning"/>
    <x v="0"/>
    <n v="49"/>
    <s v="Jasmeet"/>
  </r>
  <r>
    <x v="33"/>
    <s v="TUE"/>
    <d v="1899-12-30T08:30:00"/>
    <d v="1899-12-30T09:30:00"/>
    <x v="6"/>
    <m/>
    <m/>
    <m/>
    <s v="Kajal"/>
    <s v="Fitness"/>
    <x v="0"/>
    <n v="52"/>
    <s v="Jasmeet"/>
  </r>
  <r>
    <x v="33"/>
    <s v="TUE"/>
    <d v="1899-12-30T10:30:00"/>
    <d v="1899-12-30T11:30:00"/>
    <x v="11"/>
    <s v="Heart Protecting Vitamins"/>
    <m/>
    <m/>
    <s v="Ravi"/>
    <s v="Fitness"/>
    <x v="0"/>
    <n v="68"/>
    <s v="Rachna"/>
  </r>
  <r>
    <x v="33"/>
    <s v="TUE"/>
    <d v="1899-12-30T12:30:00"/>
    <d v="1899-12-30T13:30:00"/>
    <x v="3"/>
    <s v="Urmila Matondkar"/>
    <m/>
    <m/>
    <s v="Piyusha"/>
    <s v="Learning"/>
    <x v="1"/>
    <m/>
    <m/>
  </r>
  <r>
    <x v="33"/>
    <s v="TUE"/>
    <d v="1899-12-30T15:00:00"/>
    <d v="1899-12-30T16:00:00"/>
    <x v="9"/>
    <s v="Idioms &amp; Phrases"/>
    <m/>
    <m/>
    <s v="GoHappy Club"/>
    <s v="Fun"/>
    <x v="0"/>
    <n v="52"/>
    <s v="Rachna (lead)"/>
  </r>
  <r>
    <x v="33"/>
    <s v="TUE"/>
    <d v="1899-12-30T17:00:00"/>
    <d v="1899-12-30T18:00:00"/>
    <x v="7"/>
    <m/>
    <m/>
    <m/>
    <s v="GoHappy Club"/>
    <s v="Fun"/>
    <x v="0"/>
    <n v="26"/>
    <s v="Jasmeet"/>
  </r>
  <r>
    <x v="33"/>
    <s v="TUE"/>
    <d v="1899-12-30T19:00:00"/>
    <d v="1899-12-30T20:00:00"/>
    <x v="14"/>
    <s v="Nimona ramen bowl"/>
    <m/>
    <m/>
    <s v="Amita"/>
    <s v="Learning"/>
    <x v="0"/>
    <n v="47"/>
    <s v="Rachna"/>
  </r>
  <r>
    <x v="34"/>
    <s v="WED"/>
    <d v="1899-12-30T08:30:00"/>
    <d v="1899-12-30T09:30:00"/>
    <x v="1"/>
    <s v="Pranayama"/>
    <m/>
    <m/>
    <s v="Pranav"/>
    <s v="Fitness"/>
    <x v="0"/>
    <n v="72"/>
    <s v="Rachna"/>
  </r>
  <r>
    <x v="34"/>
    <s v="WED"/>
    <d v="1899-12-30T10:30:00"/>
    <d v="1899-12-30T11:30:00"/>
    <x v="0"/>
    <m/>
    <m/>
    <m/>
    <m/>
    <m/>
    <x v="0"/>
    <m/>
    <m/>
  </r>
  <r>
    <x v="34"/>
    <s v="WED"/>
    <d v="1899-12-30T12:30:00"/>
    <d v="1899-12-30T13:30:00"/>
    <x v="3"/>
    <s v="Urmila Matondkar"/>
    <m/>
    <m/>
    <s v="Piyusha"/>
    <s v="Learning"/>
    <x v="0"/>
    <n v="34"/>
    <s v="Rachna"/>
  </r>
  <r>
    <x v="34"/>
    <s v="WED"/>
    <d v="1899-12-30T15:00:00"/>
    <d v="1899-12-30T16:00:00"/>
    <x v="10"/>
    <s v="Minus one rule"/>
    <m/>
    <m/>
    <s v="GoHappy Club"/>
    <s v="Fun"/>
    <x v="0"/>
    <n v="101"/>
    <s v="Rachna"/>
  </r>
  <r>
    <x v="34"/>
    <s v="WED"/>
    <d v="1899-12-30T17:00:00"/>
    <d v="1899-12-30T18:00:00"/>
    <x v="16"/>
    <s v="My Home is Peaceful heaven"/>
    <m/>
    <m/>
    <s v="Trupti"/>
    <s v="Learning "/>
    <x v="0"/>
    <n v="54"/>
    <s v="Jasmeet"/>
  </r>
  <r>
    <x v="34"/>
    <s v="WED"/>
    <d v="1899-12-30T19:00:00"/>
    <d v="1899-12-30T20:00:00"/>
    <x v="13"/>
    <m/>
    <m/>
    <m/>
    <s v="GoHappy Club"/>
    <s v="Fun"/>
    <x v="0"/>
    <n v="23"/>
    <s v="Jasmeet"/>
  </r>
  <r>
    <x v="35"/>
    <s v="THU"/>
    <d v="1899-12-30T08:30:00"/>
    <d v="1899-12-30T09:30:00"/>
    <x v="6"/>
    <m/>
    <m/>
    <m/>
    <s v="Kajal"/>
    <s v="Fitness"/>
    <x v="0"/>
    <n v="74"/>
    <s v="Rachna"/>
  </r>
  <r>
    <x v="35"/>
    <s v="THU"/>
    <d v="1899-12-30T10:30:00"/>
    <d v="1899-12-30T11:30:00"/>
    <x v="11"/>
    <s v="Kidney Freindly food"/>
    <m/>
    <m/>
    <s v="Ravi"/>
    <s v="Fitness"/>
    <x v="0"/>
    <n v="60"/>
    <s v="Rachna"/>
  </r>
  <r>
    <x v="35"/>
    <s v="THU"/>
    <d v="1899-12-30T12:30:00"/>
    <d v="1899-12-30T13:30:00"/>
    <x v="3"/>
    <s v="Urmila Matondkar"/>
    <m/>
    <m/>
    <s v="Piyusha"/>
    <s v="Learning"/>
    <x v="0"/>
    <n v="31"/>
    <s v="Rachna"/>
  </r>
  <r>
    <x v="35"/>
    <s v="THU"/>
    <d v="1899-12-30T15:00:00"/>
    <d v="1899-12-30T16:00:00"/>
    <x v="0"/>
    <m/>
    <m/>
    <m/>
    <s v="GoHappy Club"/>
    <s v="Learning"/>
    <x v="0"/>
    <n v="4"/>
    <s v="Rachna"/>
  </r>
  <r>
    <x v="35"/>
    <s v="THU"/>
    <d v="1899-12-30T17:00:00"/>
    <d v="1899-12-30T18:00:00"/>
    <x v="9"/>
    <s v="Surprise Quiz"/>
    <m/>
    <m/>
    <s v="GoHappy Club"/>
    <s v="Fun"/>
    <x v="0"/>
    <n v="65"/>
    <s v="Rachna"/>
  </r>
  <r>
    <x v="35"/>
    <s v="THU"/>
    <d v="1899-12-30T19:00:00"/>
    <d v="1899-12-30T20:00:00"/>
    <x v="17"/>
    <s v="Paper Craft fun"/>
    <m/>
    <m/>
    <s v="Aashima"/>
    <s v="Learning"/>
    <x v="0"/>
    <n v="32"/>
    <s v="Rachna"/>
  </r>
  <r>
    <x v="36"/>
    <s v="FRI"/>
    <d v="1899-12-30T08:30:00"/>
    <d v="1899-12-30T09:30:00"/>
    <x v="1"/>
    <s v="Nidra"/>
    <m/>
    <m/>
    <s v="Pranav "/>
    <s v="Fitness"/>
    <x v="0"/>
    <n v="69"/>
    <s v="Jasmeet"/>
  </r>
  <r>
    <x v="36"/>
    <s v="FRI"/>
    <d v="1899-12-30T10:30:00"/>
    <d v="1899-12-30T11:30:00"/>
    <x v="2"/>
    <m/>
    <m/>
    <m/>
    <s v="Reena "/>
    <s v="Learning"/>
    <x v="0"/>
    <n v="45"/>
    <s v="Jasmeet"/>
  </r>
  <r>
    <x v="36"/>
    <s v="FRI"/>
    <d v="1899-12-30T12:30:00"/>
    <d v="1899-12-30T13:30:00"/>
    <x v="3"/>
    <s v="Urmila Matondkar"/>
    <m/>
    <m/>
    <s v="Piyusha"/>
    <s v="Learning"/>
    <x v="0"/>
    <n v="49"/>
    <s v="Jasmeet"/>
  </r>
  <r>
    <x v="36"/>
    <s v="FRI"/>
    <d v="1899-12-30T15:00:00"/>
    <d v="1899-12-30T16:00:00"/>
    <x v="18"/>
    <s v="Original"/>
    <m/>
    <m/>
    <s v="GoHappy Club"/>
    <s v="Fun"/>
    <x v="0"/>
    <n v="106"/>
    <s v="Jasmeet"/>
  </r>
  <r>
    <x v="36"/>
    <s v="FRI"/>
    <d v="1899-12-30T17:00:00"/>
    <d v="1899-12-30T18:00:00"/>
    <x v="4"/>
    <m/>
    <m/>
    <m/>
    <s v="GoHappy Club"/>
    <s v="Fun"/>
    <x v="0"/>
    <n v="22"/>
    <s v="Jasmeet"/>
  </r>
  <r>
    <x v="36"/>
    <s v="FRI"/>
    <d v="1899-12-30T19:00:00"/>
    <d v="1899-12-30T20:00:00"/>
    <x v="23"/>
    <s v="Srilanka &amp; Rann of kutch"/>
    <m/>
    <m/>
    <s v="GoHappy Club"/>
    <s v="Fun"/>
    <x v="0"/>
    <n v="70"/>
    <s v="Jasmeet"/>
  </r>
  <r>
    <x v="37"/>
    <s v="SAT"/>
    <d v="1899-12-30T08:30:00"/>
    <d v="1899-12-30T09:30:00"/>
    <x v="6"/>
    <m/>
    <m/>
    <m/>
    <s v="Kajal"/>
    <s v="Fitness"/>
    <x v="1"/>
    <m/>
    <m/>
  </r>
  <r>
    <x v="37"/>
    <s v="SAT"/>
    <d v="1899-12-30T10:30:00"/>
    <d v="1899-12-30T11:30:00"/>
    <x v="4"/>
    <m/>
    <m/>
    <m/>
    <s v="GoHappy Club"/>
    <s v="Fun"/>
    <x v="0"/>
    <m/>
    <s v="Shruti"/>
  </r>
  <r>
    <x v="37"/>
    <s v="SAT"/>
    <d v="1899-12-30T12:30:00"/>
    <d v="1899-12-30T13:30:00"/>
    <x v="0"/>
    <m/>
    <m/>
    <m/>
    <s v="GoHappy Club"/>
    <s v="Fun"/>
    <x v="0"/>
    <m/>
    <m/>
  </r>
  <r>
    <x v="37"/>
    <s v="SAT"/>
    <d v="1899-12-30T15:00:00"/>
    <d v="1899-12-30T16:00:00"/>
    <x v="7"/>
    <m/>
    <m/>
    <m/>
    <s v="GoHappy Club"/>
    <s v="Fun"/>
    <x v="0"/>
    <n v="29"/>
    <s v="Rachna"/>
  </r>
  <r>
    <x v="37"/>
    <s v="SAT"/>
    <d v="1899-12-30T17:00:00"/>
    <d v="1899-12-30T18:00:00"/>
    <x v="8"/>
    <s v="Practise Day!! Tere Bin"/>
    <m/>
    <m/>
    <s v="Kanchan"/>
    <s v="Learning"/>
    <x v="0"/>
    <n v="36"/>
    <s v="Rachna"/>
  </r>
  <r>
    <x v="37"/>
    <s v="SAT"/>
    <d v="1899-12-30T19:00:00"/>
    <d v="1899-12-30T20:00:00"/>
    <x v="9"/>
    <s v="ISRO &amp; DRDO"/>
    <m/>
    <m/>
    <s v="GoHappy Club"/>
    <s v="Fun"/>
    <x v="0"/>
    <n v="30"/>
    <s v="Rachna"/>
  </r>
  <r>
    <x v="38"/>
    <s v="SUN"/>
    <d v="1899-12-30T12:30:00"/>
    <d v="1899-12-30T13:30:00"/>
    <x v="7"/>
    <m/>
    <m/>
    <m/>
    <s v="GoHappy Club"/>
    <s v="Fun"/>
    <x v="0"/>
    <n v="25"/>
    <s v="Rachna"/>
  </r>
  <r>
    <x v="38"/>
    <s v="SUN"/>
    <d v="1899-12-30T16:40:00"/>
    <d v="1899-12-30T18:00:00"/>
    <x v="10"/>
    <s v="plus ONE rule"/>
    <m/>
    <m/>
    <s v="GoHappy Club"/>
    <s v="Fun"/>
    <x v="0"/>
    <n v="92"/>
    <s v="Rachna"/>
  </r>
  <r>
    <x v="39"/>
    <s v="MON"/>
    <d v="1899-12-30T08:30:00"/>
    <d v="1899-12-30T09:30:00"/>
    <x v="1"/>
    <s v="Pain Management"/>
    <m/>
    <m/>
    <s v="Pranav"/>
    <s v="Fitness"/>
    <x v="0"/>
    <n v="65"/>
    <s v="Rachna"/>
  </r>
  <r>
    <x v="39"/>
    <s v="MON"/>
    <d v="1899-12-30T10:30:00"/>
    <d v="1899-12-30T11:30:00"/>
    <x v="11"/>
    <s v="Vegar Nerve-2"/>
    <m/>
    <m/>
    <s v="Ravi"/>
    <s v="Fitness"/>
    <x v="0"/>
    <n v="52"/>
    <s v="Rachna"/>
  </r>
  <r>
    <x v="39"/>
    <s v="MON"/>
    <d v="1899-12-30T12:30:00"/>
    <d v="1899-12-30T13:30:00"/>
    <x v="3"/>
    <s v=""/>
    <m/>
    <m/>
    <s v="Piyusha"/>
    <s v="Learning"/>
    <x v="1"/>
    <m/>
    <s v="Rachna"/>
  </r>
  <r>
    <x v="39"/>
    <s v="MON"/>
    <d v="1899-12-30T15:00:00"/>
    <d v="1899-12-30T16:00:00"/>
    <x v="13"/>
    <m/>
    <m/>
    <m/>
    <s v="GoHappy Club"/>
    <s v="Fun"/>
    <x v="0"/>
    <n v="24"/>
    <s v="Rachna"/>
  </r>
  <r>
    <x v="39"/>
    <s v="MON"/>
    <d v="1899-12-30T17:00:00"/>
    <d v="1899-12-30T18:00:00"/>
    <x v="12"/>
    <s v="Mere Sapno ki Rani"/>
    <m/>
    <m/>
    <s v="Dharam "/>
    <s v="Learning"/>
    <x v="0"/>
    <m/>
    <s v="Shruti"/>
  </r>
  <r>
    <x v="39"/>
    <s v="MON"/>
    <d v="1899-12-30T19:00:00"/>
    <d v="1899-12-30T20:00:00"/>
    <x v="8"/>
    <s v="Performance Day!! Valentine special"/>
    <m/>
    <m/>
    <s v="Kanchan"/>
    <s v="Learning"/>
    <x v="0"/>
    <n v="46"/>
    <s v="Shruti"/>
  </r>
  <r>
    <x v="40"/>
    <s v="TUE"/>
    <d v="1899-12-30T08:30:00"/>
    <d v="1899-12-30T09:30:00"/>
    <x v="6"/>
    <m/>
    <m/>
    <m/>
    <s v="Kajal"/>
    <s v="Fitness"/>
    <x v="0"/>
    <n v="44"/>
    <s v="Rachna"/>
  </r>
  <r>
    <x v="40"/>
    <s v="TUE"/>
    <d v="1899-12-30T10:30:00"/>
    <d v="1899-12-30T11:30:00"/>
    <x v="11"/>
    <s v="Onion"/>
    <m/>
    <m/>
    <s v="Ravi"/>
    <s v="Fitness"/>
    <x v="0"/>
    <n v="58"/>
    <s v="Rachna"/>
  </r>
  <r>
    <x v="40"/>
    <s v="TUE"/>
    <d v="1899-12-30T12:30:00"/>
    <d v="1899-12-30T13:30:00"/>
    <x v="3"/>
    <s v=""/>
    <m/>
    <m/>
    <s v="Piyusha"/>
    <s v="Learning"/>
    <x v="1"/>
    <m/>
    <m/>
  </r>
  <r>
    <x v="40"/>
    <s v="TUE"/>
    <d v="1899-12-30T15:00:00"/>
    <d v="1899-12-30T16:00:00"/>
    <x v="9"/>
    <s v="Bollywood Movies 1990-2000"/>
    <m/>
    <m/>
    <s v="GoHappy Club"/>
    <s v="Fun"/>
    <x v="0"/>
    <n v="58"/>
    <s v="Jasmeet"/>
  </r>
  <r>
    <x v="40"/>
    <s v="TUE"/>
    <d v="1899-12-30T17:00:00"/>
    <d v="1899-12-30T18:00:00"/>
    <x v="7"/>
    <m/>
    <m/>
    <m/>
    <s v="GoHappy Club"/>
    <s v="Fun"/>
    <x v="0"/>
    <n v="25"/>
    <s v="Jasmeet"/>
  </r>
  <r>
    <x v="40"/>
    <s v="TUE"/>
    <d v="1899-12-30T19:00:00"/>
    <d v="1899-12-30T20:00:00"/>
    <x v="23"/>
    <s v="Kerala"/>
    <m/>
    <m/>
    <s v="GoHappy Club"/>
    <s v="Fun"/>
    <x v="0"/>
    <n v="48"/>
    <s v="Rachna"/>
  </r>
  <r>
    <x v="41"/>
    <s v="WED"/>
    <d v="1899-12-30T08:30:00"/>
    <d v="1899-12-30T09:30:00"/>
    <x v="1"/>
    <s v="Pranayam"/>
    <s v="Dance Workout"/>
    <m/>
    <s v="Kajal"/>
    <s v="Fitness"/>
    <x v="4"/>
    <n v="48"/>
    <s v="Rachna"/>
  </r>
  <r>
    <x v="41"/>
    <s v="WED"/>
    <d v="1899-12-30T10:30:00"/>
    <d v="1899-12-30T11:30:00"/>
    <x v="0"/>
    <m/>
    <m/>
    <m/>
    <m/>
    <m/>
    <x v="0"/>
    <m/>
    <m/>
  </r>
  <r>
    <x v="41"/>
    <s v="WED"/>
    <d v="1899-12-30T12:30:00"/>
    <d v="1899-12-30T13:30:00"/>
    <x v="3"/>
    <s v=""/>
    <m/>
    <m/>
    <s v="Piyusha"/>
    <s v="Learning"/>
    <x v="1"/>
    <m/>
    <m/>
  </r>
  <r>
    <x v="41"/>
    <s v="WED"/>
    <d v="1899-12-30T15:00:00"/>
    <d v="1899-12-30T16:00:00"/>
    <x v="10"/>
    <s v="Minus one rule"/>
    <m/>
    <m/>
    <s v="GoHappy Club"/>
    <s v="Fun"/>
    <x v="0"/>
    <n v="87"/>
    <s v="Rachna"/>
  </r>
  <r>
    <x v="41"/>
    <s v="WED"/>
    <d v="1899-12-30T17:00:00"/>
    <d v="1899-12-30T18:00:00"/>
    <x v="16"/>
    <s v=" "/>
    <m/>
    <m/>
    <s v="Trupti"/>
    <s v="Learning "/>
    <x v="1"/>
    <m/>
    <m/>
  </r>
  <r>
    <x v="41"/>
    <s v="WED"/>
    <d v="1899-12-30T19:00:00"/>
    <d v="1899-12-30T20:00:00"/>
    <x v="13"/>
    <m/>
    <m/>
    <m/>
    <s v="GoHappy Club"/>
    <s v="Fun"/>
    <x v="0"/>
    <n v="26"/>
    <s v="Jasmeet"/>
  </r>
  <r>
    <x v="42"/>
    <s v="THU"/>
    <d v="1899-12-30T08:30:00"/>
    <d v="1899-12-30T09:30:00"/>
    <x v="6"/>
    <m/>
    <m/>
    <m/>
    <s v="Kajal"/>
    <s v="Fitness"/>
    <x v="0"/>
    <n v="40"/>
    <s v="Rachna"/>
  </r>
  <r>
    <x v="42"/>
    <s v="THU"/>
    <d v="1899-12-30T10:30:00"/>
    <d v="1899-12-30T11:30:00"/>
    <x v="11"/>
    <s v="High BP/Kidney"/>
    <m/>
    <m/>
    <s v="Ravi"/>
    <s v="Fitness"/>
    <x v="0"/>
    <n v="48"/>
    <s v="Rachna"/>
  </r>
  <r>
    <x v="42"/>
    <s v="THU"/>
    <d v="1899-12-30T12:30:00"/>
    <d v="1899-12-30T13:30:00"/>
    <x v="3"/>
    <s v=""/>
    <m/>
    <m/>
    <s v="Piyusha"/>
    <s v="Learning"/>
    <x v="1"/>
    <m/>
    <m/>
  </r>
  <r>
    <x v="42"/>
    <s v="THU"/>
    <d v="1899-12-30T15:00:00"/>
    <d v="1899-12-30T16:00:00"/>
    <x v="0"/>
    <m/>
    <m/>
    <m/>
    <m/>
    <m/>
    <x v="0"/>
    <m/>
    <m/>
  </r>
  <r>
    <x v="42"/>
    <s v="THU"/>
    <d v="1899-12-30T17:00:00"/>
    <d v="1899-12-30T18:00:00"/>
    <x v="9"/>
    <s v="Surprise Quiz"/>
    <m/>
    <m/>
    <s v="GoHappy Club"/>
    <s v="Fun"/>
    <x v="0"/>
    <n v="68"/>
    <s v="Rachna"/>
  </r>
  <r>
    <x v="42"/>
    <s v="THU"/>
    <d v="1899-12-30T19:00:00"/>
    <d v="1899-12-30T20:00:00"/>
    <x v="8"/>
    <s v="Practise Day!! Uff"/>
    <m/>
    <m/>
    <s v="Kanchan"/>
    <s v="Learning"/>
    <x v="0"/>
    <n v="27"/>
    <s v="Rachna"/>
  </r>
  <r>
    <x v="43"/>
    <s v="FRI"/>
    <d v="1899-12-30T08:30:00"/>
    <d v="1899-12-30T09:30:00"/>
    <x v="1"/>
    <s v="Balance"/>
    <m/>
    <m/>
    <s v="Pranav"/>
    <s v="Fitness"/>
    <x v="0"/>
    <n v="70"/>
    <s v="Jasmeet"/>
  </r>
  <r>
    <x v="43"/>
    <s v="FRI"/>
    <d v="1899-12-30T10:30:00"/>
    <d v="1899-12-30T11:30:00"/>
    <x v="2"/>
    <s v="Kuldevi Energy Part 1"/>
    <m/>
    <m/>
    <s v="Reena "/>
    <s v="Learning"/>
    <x v="0"/>
    <n v="48"/>
    <s v="Jasmeet"/>
  </r>
  <r>
    <x v="43"/>
    <s v="FRI"/>
    <d v="1899-12-30T12:30:00"/>
    <d v="1899-12-30T13:30:00"/>
    <x v="3"/>
    <s v=""/>
    <m/>
    <m/>
    <s v="Piyusha"/>
    <s v="Learning"/>
    <x v="1"/>
    <m/>
    <m/>
  </r>
  <r>
    <x v="43"/>
    <s v="FRI"/>
    <d v="1899-12-30T15:00:00"/>
    <d v="1899-12-30T16:00:00"/>
    <x v="18"/>
    <s v="Original"/>
    <m/>
    <m/>
    <s v="GoHappy Club"/>
    <s v="Fun"/>
    <x v="0"/>
    <n v="106"/>
    <s v="Jasmeet"/>
  </r>
  <r>
    <x v="43"/>
    <s v="FRI"/>
    <d v="1899-12-30T17:00:00"/>
    <d v="1899-12-30T18:00:00"/>
    <x v="4"/>
    <m/>
    <m/>
    <m/>
    <s v="GoHappy Club"/>
    <s v="Fun"/>
    <x v="0"/>
    <n v="26"/>
    <s v="Jasmeet"/>
  </r>
  <r>
    <x v="43"/>
    <s v="FRI"/>
    <d v="1899-12-30T19:00:00"/>
    <d v="1899-12-30T20:00:00"/>
    <x v="5"/>
    <s v="Valentines Day"/>
    <m/>
    <m/>
    <s v="GoHappy Club"/>
    <s v="Fun"/>
    <x v="0"/>
    <n v="89"/>
    <s v="Both"/>
  </r>
  <r>
    <x v="44"/>
    <s v="SAT"/>
    <d v="1899-12-30T08:30:00"/>
    <d v="1899-12-30T09:30:00"/>
    <x v="6"/>
    <m/>
    <m/>
    <m/>
    <s v="Kajal"/>
    <s v="Fitness"/>
    <x v="0"/>
    <n v="48"/>
    <s v="Jasmeet"/>
  </r>
  <r>
    <x v="44"/>
    <s v="SAT"/>
    <d v="1899-12-30T10:30:00"/>
    <d v="1899-12-30T11:30:00"/>
    <x v="4"/>
    <m/>
    <m/>
    <m/>
    <s v="GoHappy Club"/>
    <s v="Fun"/>
    <x v="0"/>
    <n v="20"/>
    <s v="Jasmeet"/>
  </r>
  <r>
    <x v="44"/>
    <s v="SAT"/>
    <d v="1899-12-30T12:30:00"/>
    <d v="1899-12-30T13:30:00"/>
    <x v="0"/>
    <m/>
    <s v="Workshop"/>
    <s v="Mahashivratri Meditation"/>
    <s v="GoHappy Club"/>
    <s v="Fitness"/>
    <x v="0"/>
    <n v="10"/>
    <s v="Jasmeet"/>
  </r>
  <r>
    <x v="44"/>
    <s v="SAT"/>
    <d v="1899-12-30T15:00:00"/>
    <d v="1899-12-30T16:00:00"/>
    <x v="7"/>
    <m/>
    <m/>
    <m/>
    <s v="GoHappy Club"/>
    <s v="Fun"/>
    <x v="0"/>
    <n v="29"/>
    <s v="Jasmeet"/>
  </r>
  <r>
    <x v="44"/>
    <s v="SAT"/>
    <d v="1899-12-30T17:00:00"/>
    <d v="1899-12-30T18:00:00"/>
    <x v="8"/>
    <s v="Practise Day!! Uff"/>
    <m/>
    <m/>
    <s v="Kanchan"/>
    <s v="Learning"/>
    <x v="0"/>
    <n v="39"/>
    <s v="Jasmeet"/>
  </r>
  <r>
    <x v="44"/>
    <s v="SAT"/>
    <d v="1899-12-30T19:00:00"/>
    <d v="1899-12-30T20:00:00"/>
    <x v="9"/>
    <s v="Psychology of Love"/>
    <m/>
    <m/>
    <s v="GoHappy Club"/>
    <s v="Fun"/>
    <x v="0"/>
    <n v="48"/>
    <s v="Jasmeet"/>
  </r>
  <r>
    <x v="45"/>
    <s v="SUN"/>
    <d v="1899-12-30T12:30:00"/>
    <d v="1899-12-30T13:30:00"/>
    <x v="7"/>
    <m/>
    <s v="Workshop"/>
    <s v="Mahashivratri Meditation"/>
    <s v="GoHappy Club"/>
    <s v="Fun"/>
    <x v="0"/>
    <n v="29"/>
    <s v="Rachna"/>
  </r>
  <r>
    <x v="45"/>
    <s v="SUN"/>
    <d v="1899-12-30T16:40:00"/>
    <d v="1899-12-30T18:00:00"/>
    <x v="10"/>
    <s v="Plus One Rule"/>
    <m/>
    <m/>
    <s v="GoHappy Club"/>
    <s v="Fun"/>
    <x v="0"/>
    <n v="98"/>
    <s v="Jasmeet"/>
  </r>
  <r>
    <x v="46"/>
    <s v="MON"/>
    <d v="1899-12-30T08:30:00"/>
    <d v="1899-12-30T09:30:00"/>
    <x v="1"/>
    <m/>
    <m/>
    <m/>
    <s v="Pranav"/>
    <s v="Fitness"/>
    <x v="0"/>
    <n v="59"/>
    <s v="Jasmeet"/>
  </r>
  <r>
    <x v="46"/>
    <s v="MON"/>
    <d v="1899-12-30T10:30:00"/>
    <d v="1899-12-30T11:30:00"/>
    <x v="11"/>
    <s v="Belly fat Tips"/>
    <s v="Workshop"/>
    <s v="Mahashivratri Meditation"/>
    <s v="Ravi"/>
    <s v="Fitness"/>
    <x v="0"/>
    <n v="58"/>
    <s v="Rachna"/>
  </r>
  <r>
    <x v="46"/>
    <s v="MON"/>
    <d v="1899-12-30T12:30:00"/>
    <d v="1899-12-30T13:30:00"/>
    <x v="3"/>
    <s v="Love Theme (Latin Dance)"/>
    <m/>
    <m/>
    <s v="Piyusha"/>
    <s v="Learning"/>
    <x v="1"/>
    <m/>
    <m/>
  </r>
  <r>
    <x v="46"/>
    <s v="MON"/>
    <d v="1899-12-30T15:00:00"/>
    <d v="1899-12-30T16:00:00"/>
    <x v="13"/>
    <m/>
    <m/>
    <m/>
    <s v="GoHappy Club"/>
    <s v="Fun"/>
    <x v="0"/>
    <n v="29"/>
    <s v="Jasmeet"/>
  </r>
  <r>
    <x v="46"/>
    <s v="MON"/>
    <d v="1899-12-30T17:00:00"/>
    <d v="1899-12-30T18:00:00"/>
    <x v="12"/>
    <s v="Chookar mere Maan ko"/>
    <m/>
    <m/>
    <s v="Dharam "/>
    <s v="Learning"/>
    <x v="0"/>
    <n v="26"/>
    <s v="Rachna"/>
  </r>
  <r>
    <x v="46"/>
    <s v="MON"/>
    <d v="1899-12-30T19:00:00"/>
    <d v="1899-12-30T20:00:00"/>
    <x v="8"/>
    <s v="Performance Day!! Uff"/>
    <m/>
    <m/>
    <s v="Kanchan"/>
    <s v="Learning"/>
    <x v="0"/>
    <n v="40"/>
    <s v="Jasmeet"/>
  </r>
  <r>
    <x v="47"/>
    <s v="TUE"/>
    <d v="1899-12-30T08:30:00"/>
    <d v="1899-12-30T09:30:00"/>
    <x v="1"/>
    <s v="Pranayama"/>
    <m/>
    <m/>
    <s v="Pranav"/>
    <s v="Fitness"/>
    <x v="0"/>
    <n v="64"/>
    <s v="Rachna"/>
  </r>
  <r>
    <x v="47"/>
    <s v="TUE"/>
    <d v="1899-12-30T10:30:00"/>
    <d v="1899-12-30T11:30:00"/>
    <x v="11"/>
    <s v="Diabetes Quiz"/>
    <m/>
    <m/>
    <s v="Ravi"/>
    <s v="Fitness"/>
    <x v="0"/>
    <n v="64"/>
    <s v="Rachna"/>
  </r>
  <r>
    <x v="47"/>
    <s v="TUE"/>
    <d v="1899-12-30T12:30:00"/>
    <d v="1899-12-30T13:30:00"/>
    <x v="3"/>
    <s v="Love Theme (Latin Dance)"/>
    <m/>
    <m/>
    <s v="Piyusha"/>
    <s v="Learning"/>
    <x v="0"/>
    <n v="38"/>
    <s v="Jasmeet"/>
  </r>
  <r>
    <x v="47"/>
    <s v="TUE"/>
    <d v="1899-12-30T15:00:00"/>
    <d v="1899-12-30T16:00:00"/>
    <x v="9"/>
    <s v="Assam"/>
    <m/>
    <m/>
    <s v="GoHappy Club"/>
    <s v="Fun"/>
    <x v="0"/>
    <n v="39"/>
    <s v="Jasmeet (lead)"/>
  </r>
  <r>
    <x v="47"/>
    <s v="TUE"/>
    <d v="1899-12-30T17:00:00"/>
    <d v="1899-12-30T18:00:00"/>
    <x v="7"/>
    <m/>
    <m/>
    <m/>
    <s v="GoHappy Club"/>
    <s v="Fun"/>
    <x v="0"/>
    <n v="23"/>
    <s v="Rachna"/>
  </r>
  <r>
    <x v="47"/>
    <s v="TUE"/>
    <d v="1899-12-30T19:00:00"/>
    <d v="1899-12-30T20:00:00"/>
    <x v="14"/>
    <s v="Herb Rice Bowl"/>
    <m/>
    <m/>
    <s v="Amita"/>
    <s v="Learning"/>
    <x v="0"/>
    <n v="55"/>
    <s v="Jasmeet"/>
  </r>
  <r>
    <x v="48"/>
    <s v="WED"/>
    <d v="1899-12-30T08:30:00"/>
    <d v="1899-12-30T09:30:00"/>
    <x v="1"/>
    <m/>
    <m/>
    <m/>
    <s v="Pranav"/>
    <s v="Fitness"/>
    <x v="3"/>
    <n v="56"/>
    <s v="Rachna"/>
  </r>
  <r>
    <x v="48"/>
    <s v="WED"/>
    <d v="1899-12-30T10:30:00"/>
    <d v="1899-12-30T11:30:00"/>
    <x v="0"/>
    <m/>
    <m/>
    <m/>
    <m/>
    <m/>
    <x v="0"/>
    <m/>
    <m/>
  </r>
  <r>
    <x v="48"/>
    <s v="WED"/>
    <d v="1899-12-30T12:30:00"/>
    <d v="1899-12-30T13:30:00"/>
    <x v="3"/>
    <s v="Love Theme (Latin Dance)"/>
    <m/>
    <m/>
    <s v="Piyusha"/>
    <s v="Learning"/>
    <x v="0"/>
    <n v="38"/>
    <s v="Jasmeet"/>
  </r>
  <r>
    <x v="48"/>
    <s v="WED"/>
    <d v="1899-12-30T15:00:00"/>
    <d v="1899-12-30T16:00:00"/>
    <x v="10"/>
    <s v="Original"/>
    <m/>
    <m/>
    <s v="GoHappy Club"/>
    <s v="Fun"/>
    <x v="0"/>
    <n v="92"/>
    <s v="Rachna (lead)"/>
  </r>
  <r>
    <x v="48"/>
    <s v="WED"/>
    <d v="1899-12-30T17:00:00"/>
    <d v="1899-12-30T18:00:00"/>
    <x v="16"/>
    <s v="I have unlimited potential"/>
    <m/>
    <m/>
    <s v="Trupti"/>
    <s v="Learning "/>
    <x v="0"/>
    <m/>
    <s v="Jasmeet"/>
  </r>
  <r>
    <x v="48"/>
    <s v="WED"/>
    <d v="1899-12-30T19:00:00"/>
    <d v="1899-12-30T20:00:00"/>
    <x v="13"/>
    <m/>
    <m/>
    <m/>
    <s v="GoHappy Club"/>
    <s v="Fun"/>
    <x v="0"/>
    <n v="30"/>
    <s v="Rachna"/>
  </r>
  <r>
    <x v="49"/>
    <s v="THU"/>
    <d v="1899-12-30T08:30:00"/>
    <d v="1899-12-30T09:30:00"/>
    <x v="6"/>
    <m/>
    <m/>
    <m/>
    <s v="Kajal"/>
    <s v="Fitness"/>
    <x v="3"/>
    <n v="38"/>
    <s v="Rachna"/>
  </r>
  <r>
    <x v="49"/>
    <s v="THU"/>
    <d v="1899-12-30T10:30:00"/>
    <d v="1899-12-30T11:30:00"/>
    <x v="11"/>
    <s v="Sign of insulin resistance"/>
    <m/>
    <m/>
    <s v="Ravi"/>
    <s v="Fitness"/>
    <x v="0"/>
    <n v="54"/>
    <s v="Rachna"/>
  </r>
  <r>
    <x v="49"/>
    <s v="THU"/>
    <d v="1899-12-30T12:30:00"/>
    <d v="1899-12-30T13:30:00"/>
    <x v="3"/>
    <s v="Love Theme (Latin Dance)"/>
    <m/>
    <m/>
    <s v="Piyusha"/>
    <s v="Learning"/>
    <x v="0"/>
    <n v="28"/>
    <s v="Rachna"/>
  </r>
  <r>
    <x v="49"/>
    <s v="THU"/>
    <d v="1899-12-30T15:00:00"/>
    <d v="1899-12-30T16:00:00"/>
    <x v="0"/>
    <m/>
    <m/>
    <m/>
    <m/>
    <m/>
    <x v="0"/>
    <m/>
    <m/>
  </r>
  <r>
    <x v="49"/>
    <s v="THU"/>
    <d v="1899-12-30T17:00:00"/>
    <d v="1899-12-30T18:00:00"/>
    <x v="9"/>
    <s v="Surprise Quiz"/>
    <m/>
    <m/>
    <s v="GoHappy Club"/>
    <s v="Fun"/>
    <x v="0"/>
    <n v="65"/>
    <s v="Rachna"/>
  </r>
  <r>
    <x v="49"/>
    <s v="THU"/>
    <d v="1899-12-30T19:00:00"/>
    <d v="1899-12-30T20:00:00"/>
    <x v="24"/>
    <m/>
    <m/>
    <m/>
    <s v="GoHappy Club"/>
    <s v="Fun"/>
    <x v="0"/>
    <n v="56"/>
    <s v="Rachna"/>
  </r>
  <r>
    <x v="50"/>
    <s v="FRI"/>
    <d v="1899-12-30T08:30:00"/>
    <d v="1899-12-30T09:30:00"/>
    <x v="6"/>
    <m/>
    <m/>
    <m/>
    <s v="Kajal"/>
    <s v="Fitness"/>
    <x v="0"/>
    <m/>
    <s v="Jasmeet"/>
  </r>
  <r>
    <x v="50"/>
    <s v="FRI"/>
    <d v="1899-12-30T10:30:00"/>
    <d v="1899-12-30T11:30:00"/>
    <x v="2"/>
    <s v="Kuldevi Energy Part 2"/>
    <m/>
    <m/>
    <s v="Reena "/>
    <s v="Learning"/>
    <x v="0"/>
    <n v="46"/>
    <s v="Jasmeet"/>
  </r>
  <r>
    <x v="50"/>
    <s v="FRI"/>
    <d v="1899-12-30T12:30:00"/>
    <d v="1899-12-30T13:30:00"/>
    <x v="3"/>
    <s v="Love Theme (Latin Dance)"/>
    <m/>
    <m/>
    <s v="Piyusha"/>
    <s v="Learning"/>
    <x v="0"/>
    <n v="37"/>
    <s v="Jasmeet"/>
  </r>
  <r>
    <x v="50"/>
    <s v="FRI"/>
    <d v="1899-12-30T15:00:00"/>
    <d v="1899-12-30T16:00:00"/>
    <x v="18"/>
    <s v="Original"/>
    <m/>
    <m/>
    <s v="GoHappy Club"/>
    <s v="Fun"/>
    <x v="0"/>
    <n v="110"/>
    <s v="Jasmeet"/>
  </r>
  <r>
    <x v="50"/>
    <s v="FRI"/>
    <d v="1899-12-30T17:00:00"/>
    <d v="1899-12-30T18:00:00"/>
    <x v="4"/>
    <m/>
    <m/>
    <m/>
    <s v="GoHappy Club"/>
    <s v="Fun"/>
    <x v="0"/>
    <n v="25"/>
    <s v="Jasmeet"/>
  </r>
  <r>
    <x v="50"/>
    <s v="FRI"/>
    <d v="1899-12-30T19:00:00"/>
    <d v="1899-12-30T20:00:00"/>
    <x v="20"/>
    <s v="Lesson your marraige taught?"/>
    <m/>
    <m/>
    <s v="GoHappy Club"/>
    <s v="Fun"/>
    <x v="0"/>
    <n v="55"/>
    <s v="Jasmeet"/>
  </r>
  <r>
    <x v="51"/>
    <s v="SAT"/>
    <d v="1899-12-30T08:30:00"/>
    <d v="1899-12-30T09:30:00"/>
    <x v="6"/>
    <m/>
    <m/>
    <m/>
    <s v="Kajal"/>
    <s v="Fitness"/>
    <x v="0"/>
    <n v="46"/>
    <s v="Rachna"/>
  </r>
  <r>
    <x v="51"/>
    <s v="SAT"/>
    <d v="1899-12-30T10:30:00"/>
    <d v="1899-12-30T11:30:00"/>
    <x v="4"/>
    <m/>
    <m/>
    <m/>
    <s v="GoHappy Club"/>
    <s v="Fun"/>
    <x v="0"/>
    <n v="27"/>
    <s v="Rachna"/>
  </r>
  <r>
    <x v="51"/>
    <s v="SAT"/>
    <d v="1899-12-30T12:30:00"/>
    <d v="1899-12-30T13:30:00"/>
    <x v="3"/>
    <s v="Love Theme (Latin Dance)"/>
    <m/>
    <m/>
    <s v="Piyusha"/>
    <s v="Learning"/>
    <x v="5"/>
    <m/>
    <s v="Jasmeet"/>
  </r>
  <r>
    <x v="51"/>
    <s v="SAT"/>
    <d v="1899-12-30T15:00:00"/>
    <d v="1899-12-30T16:00:00"/>
    <x v="7"/>
    <m/>
    <m/>
    <m/>
    <s v="GoHappy Club"/>
    <s v="Fun"/>
    <x v="0"/>
    <n v="28"/>
    <s v="Jasmeet"/>
  </r>
  <r>
    <x v="51"/>
    <s v="SAT"/>
    <d v="1899-12-30T17:00:00"/>
    <d v="1899-12-30T18:00:00"/>
    <x v="8"/>
    <s v="Practise Day!! Thats all i really wanna do"/>
    <m/>
    <m/>
    <s v="Kanchan"/>
    <s v="Learning"/>
    <x v="0"/>
    <n v="40"/>
    <s v="Rachna"/>
  </r>
  <r>
    <x v="51"/>
    <s v="SAT"/>
    <d v="1899-12-30T19:00:00"/>
    <d v="1899-12-30T20:00:00"/>
    <x v="9"/>
    <s v="Bharat Ratna Awardee"/>
    <m/>
    <m/>
    <s v="GoHappy Club"/>
    <s v="Fun"/>
    <x v="0"/>
    <n v="49"/>
    <s v="Jasmeet"/>
  </r>
  <r>
    <x v="52"/>
    <s v="SUN"/>
    <d v="1899-12-30T12:30:00"/>
    <d v="1899-12-30T13:30:00"/>
    <x v="7"/>
    <m/>
    <m/>
    <m/>
    <s v="GoHappy Club"/>
    <s v="Fun"/>
    <x v="0"/>
    <n v="34"/>
    <s v="Jasmeet"/>
  </r>
  <r>
    <x v="52"/>
    <s v="SUN"/>
    <d v="1899-12-30T16:40:00"/>
    <d v="1899-12-30T18:00:00"/>
    <x v="10"/>
    <s v="Minus One Rule"/>
    <m/>
    <m/>
    <s v="GoHappy Club"/>
    <s v="Fun"/>
    <x v="0"/>
    <n v="99"/>
    <s v="Jasmeet"/>
  </r>
  <r>
    <x v="53"/>
    <s v="MON"/>
    <d v="1899-12-30T08:30:00"/>
    <d v="1899-12-30T09:30:00"/>
    <x v="1"/>
    <s v="Spine"/>
    <m/>
    <m/>
    <s v="Pranav"/>
    <s v="Fitness"/>
    <x v="0"/>
    <n v="78"/>
    <s v="Rachna"/>
  </r>
  <r>
    <x v="53"/>
    <s v="MON"/>
    <d v="1899-12-30T10:30:00"/>
    <d v="1899-12-30T11:30:00"/>
    <x v="11"/>
    <s v="HBA1C Part 3"/>
    <m/>
    <m/>
    <s v="Ravi"/>
    <s v="Fitness"/>
    <x v="0"/>
    <n v="68"/>
    <s v="Jasmeet"/>
  </r>
  <r>
    <x v="53"/>
    <s v="MON"/>
    <d v="1899-12-30T12:30:00"/>
    <d v="1899-12-30T13:30:00"/>
    <x v="3"/>
    <s v="Goan Dance"/>
    <m/>
    <m/>
    <s v="Piyusha"/>
    <s v="Learning"/>
    <x v="0"/>
    <n v="30"/>
    <s v="Rachna"/>
  </r>
  <r>
    <x v="53"/>
    <s v="MON"/>
    <d v="1899-12-30T15:00:00"/>
    <d v="1899-12-30T16:00:00"/>
    <x v="13"/>
    <m/>
    <m/>
    <m/>
    <s v="GoHappy Club"/>
    <s v="Fun"/>
    <x v="0"/>
    <n v="32"/>
    <s v="Jasmeet"/>
  </r>
  <r>
    <x v="53"/>
    <s v="MON"/>
    <d v="1899-12-30T17:00:00"/>
    <d v="1899-12-30T18:00:00"/>
    <x v="12"/>
    <s v="Chalte Chalte Mere Yeh Geet"/>
    <m/>
    <m/>
    <s v="Dharam "/>
    <s v="Learning"/>
    <x v="0"/>
    <n v="27"/>
    <s v="Rachna"/>
  </r>
  <r>
    <x v="53"/>
    <s v="MON"/>
    <d v="1899-12-30T19:00:00"/>
    <d v="1899-12-30T20:00:00"/>
    <x v="8"/>
    <s v="Performance Day!! That's All"/>
    <m/>
    <m/>
    <s v="Kanchan"/>
    <s v="Learning"/>
    <x v="0"/>
    <n v="50"/>
    <s v="Jasmeet"/>
  </r>
  <r>
    <x v="54"/>
    <s v="TUE"/>
    <d v="1899-12-30T08:30:00"/>
    <d v="1899-12-30T09:30:00"/>
    <x v="6"/>
    <m/>
    <m/>
    <m/>
    <s v="Kajal"/>
    <s v="Fitness"/>
    <x v="0"/>
    <n v="44"/>
    <s v="Rachna"/>
  </r>
  <r>
    <x v="54"/>
    <s v="TUE"/>
    <d v="1899-12-30T10:30:00"/>
    <d v="1899-12-30T11:30:00"/>
    <x v="11"/>
    <s v="Coriander seesds/leaves"/>
    <m/>
    <m/>
    <s v="Ravi"/>
    <s v="Fitness"/>
    <x v="0"/>
    <n v="47"/>
    <s v="Rachna"/>
  </r>
  <r>
    <x v="54"/>
    <s v="TUE"/>
    <d v="1899-12-30T12:30:00"/>
    <d v="1899-12-30T13:30:00"/>
    <x v="3"/>
    <s v="Goan Dance"/>
    <m/>
    <m/>
    <s v="Piyusha"/>
    <s v="Learning"/>
    <x v="0"/>
    <n v="30"/>
    <s v="Rachna"/>
  </r>
  <r>
    <x v="54"/>
    <s v="TUE"/>
    <d v="1899-12-30T15:00:00"/>
    <d v="1899-12-30T16:00:00"/>
    <x v="9"/>
    <s v="Madhubala (Actress)"/>
    <m/>
    <m/>
    <s v="GoHappy Club"/>
    <s v="Fun"/>
    <x v="0"/>
    <n v="58"/>
    <s v="Rachna"/>
  </r>
  <r>
    <x v="54"/>
    <s v="TUE"/>
    <d v="1899-12-30T17:00:00"/>
    <d v="1899-12-30T18:00:00"/>
    <x v="7"/>
    <m/>
    <m/>
    <m/>
    <s v="GoHappy Club"/>
    <s v="Fun"/>
    <x v="0"/>
    <n v="30"/>
    <s v="Rachna"/>
  </r>
  <r>
    <x v="54"/>
    <s v="TUE"/>
    <d v="1899-12-30T19:00:00"/>
    <d v="1899-12-30T20:00:00"/>
    <x v="0"/>
    <m/>
    <m/>
    <m/>
    <m/>
    <m/>
    <x v="0"/>
    <m/>
    <m/>
  </r>
  <r>
    <x v="55"/>
    <s v="WED"/>
    <d v="1899-12-30T08:30:00"/>
    <d v="1899-12-30T09:30:00"/>
    <x v="1"/>
    <s v="Laughter Yoga"/>
    <m/>
    <m/>
    <s v="Pranav"/>
    <s v="Fitness"/>
    <x v="0"/>
    <n v="67"/>
    <s v="Rachna"/>
  </r>
  <r>
    <x v="55"/>
    <s v="WED"/>
    <d v="1899-12-30T10:30:00"/>
    <d v="1899-12-30T11:30:00"/>
    <x v="0"/>
    <m/>
    <m/>
    <m/>
    <m/>
    <m/>
    <x v="0"/>
    <m/>
    <m/>
  </r>
  <r>
    <x v="55"/>
    <s v="WED"/>
    <d v="1899-12-30T12:30:00"/>
    <d v="1899-12-30T13:30:00"/>
    <x v="3"/>
    <s v="Goan Dance"/>
    <m/>
    <m/>
    <s v="Piyusha"/>
    <s v="Learning"/>
    <x v="0"/>
    <n v="38"/>
    <s v="Rachna"/>
  </r>
  <r>
    <x v="55"/>
    <s v="WED"/>
    <d v="1899-12-30T15:00:00"/>
    <d v="1899-12-30T16:00:00"/>
    <x v="10"/>
    <s v="Original"/>
    <m/>
    <m/>
    <s v="GoHappy Club"/>
    <s v="Fun"/>
    <x v="0"/>
    <n v="77"/>
    <s v="Rachna (lead)"/>
  </r>
  <r>
    <x v="55"/>
    <s v="WED"/>
    <d v="1899-12-30T17:00:00"/>
    <d v="1899-12-30T18:00:00"/>
    <x v="16"/>
    <s v="I love myself totally in the row"/>
    <m/>
    <m/>
    <s v="Trupti"/>
    <s v="Learning "/>
    <x v="0"/>
    <n v="72"/>
    <s v="Jasmeet"/>
  </r>
  <r>
    <x v="55"/>
    <s v="WED"/>
    <d v="1899-12-30T19:00:00"/>
    <d v="1899-12-30T20:00:00"/>
    <x v="13"/>
    <m/>
    <m/>
    <m/>
    <s v="GoHappy Club"/>
    <s v="Fun"/>
    <x v="0"/>
    <n v="29"/>
    <s v="Jasmeet"/>
  </r>
  <r>
    <x v="56"/>
    <s v="THU"/>
    <d v="1899-12-30T08:30:00"/>
    <d v="1899-12-30T09:30:00"/>
    <x v="6"/>
    <m/>
    <m/>
    <m/>
    <s v="Kajal"/>
    <s v="Fitness"/>
    <x v="0"/>
    <n v="45"/>
    <s v="Rachna"/>
  </r>
  <r>
    <x v="56"/>
    <s v="THU"/>
    <d v="1899-12-30T10:30:00"/>
    <d v="1899-12-30T11:30:00"/>
    <x v="11"/>
    <s v="Connection of food/ organ."/>
    <m/>
    <m/>
    <s v="Ravi"/>
    <s v="Fitness"/>
    <x v="0"/>
    <n v="63"/>
    <s v="Rachna"/>
  </r>
  <r>
    <x v="56"/>
    <s v="THU"/>
    <d v="1899-12-30T12:30:00"/>
    <d v="1899-12-30T13:30:00"/>
    <x v="3"/>
    <s v="Goan Dance"/>
    <m/>
    <m/>
    <s v="Piyusha"/>
    <s v="Learning"/>
    <x v="0"/>
    <n v="38"/>
    <s v="Rachna"/>
  </r>
  <r>
    <x v="56"/>
    <s v="THU"/>
    <d v="1899-12-30T15:00:00"/>
    <d v="1899-12-30T16:00:00"/>
    <x v="0"/>
    <m/>
    <m/>
    <m/>
    <s v="GoHappy Club"/>
    <s v="Fun"/>
    <x v="0"/>
    <n v="4"/>
    <s v="Rachna"/>
  </r>
  <r>
    <x v="56"/>
    <s v="THU"/>
    <d v="1899-12-30T17:00:00"/>
    <d v="1899-12-30T18:00:00"/>
    <x v="9"/>
    <s v="Surprise Quiz"/>
    <m/>
    <m/>
    <s v="GoHappy Club"/>
    <s v="Fun"/>
    <x v="0"/>
    <n v="62"/>
    <s v="Rachna"/>
  </r>
  <r>
    <x v="56"/>
    <s v="THU"/>
    <d v="1899-12-30T19:00:00"/>
    <d v="1899-12-30T20:00:00"/>
    <x v="8"/>
    <s v="Practise Day!! Holiya Mein Ude Re Gulal"/>
    <m/>
    <m/>
    <s v="Kanchan"/>
    <s v="Learning"/>
    <x v="0"/>
    <n v="36"/>
    <s v="Rachna"/>
  </r>
  <r>
    <x v="57"/>
    <s v="FRI"/>
    <d v="1899-12-30T08:30:00"/>
    <d v="1899-12-30T09:30:00"/>
    <x v="1"/>
    <s v="Leg Strength"/>
    <m/>
    <m/>
    <s v="Pranav"/>
    <s v="Fitness"/>
    <x v="0"/>
    <n v="69"/>
    <s v="Jasmeet"/>
  </r>
  <r>
    <x v="57"/>
    <s v="FRI"/>
    <d v="1899-12-30T10:30:00"/>
    <d v="1899-12-30T11:30:00"/>
    <x v="2"/>
    <m/>
    <m/>
    <m/>
    <s v="Reena "/>
    <s v="Learning"/>
    <x v="0"/>
    <n v="49"/>
    <s v="Jasmeet"/>
  </r>
  <r>
    <x v="57"/>
    <s v="FRI"/>
    <d v="1899-12-30T12:30:00"/>
    <d v="1899-12-30T13:30:00"/>
    <x v="3"/>
    <s v="Goan Dance"/>
    <m/>
    <m/>
    <s v="Piyusha"/>
    <s v="Learning"/>
    <x v="0"/>
    <n v="48"/>
    <s v="Jasmeet"/>
  </r>
  <r>
    <x v="57"/>
    <s v="FRI"/>
    <d v="1899-12-30T15:00:00"/>
    <d v="1899-12-30T16:00:00"/>
    <x v="18"/>
    <s v="Original"/>
    <m/>
    <m/>
    <s v="GoHappy Club"/>
    <s v="Fun"/>
    <x v="0"/>
    <m/>
    <s v="Jasmeet"/>
  </r>
  <r>
    <x v="57"/>
    <s v="FRI"/>
    <d v="1899-12-30T17:00:00"/>
    <d v="1899-12-30T18:00:00"/>
    <x v="4"/>
    <m/>
    <m/>
    <m/>
    <s v="GoHappy Club"/>
    <s v="Fun"/>
    <x v="0"/>
    <m/>
    <s v="Jasmeet"/>
  </r>
  <r>
    <x v="57"/>
    <s v="FRI"/>
    <d v="1899-12-30T19:00:00"/>
    <d v="1899-12-30T20:00:00"/>
    <x v="22"/>
    <m/>
    <m/>
    <m/>
    <s v="GoHappy Club"/>
    <s v="Fun"/>
    <x v="0"/>
    <m/>
    <s v="Jasmeet"/>
  </r>
  <r>
    <x v="58"/>
    <s v="SAT"/>
    <d v="1899-12-30T08:30:00"/>
    <d v="1899-12-30T09:30:00"/>
    <x v="6"/>
    <m/>
    <m/>
    <m/>
    <s v="Kajal"/>
    <s v="Fitness"/>
    <x v="0"/>
    <n v="54"/>
    <s v="Rachna"/>
  </r>
  <r>
    <x v="58"/>
    <s v="SAT"/>
    <d v="1899-12-30T10:30:00"/>
    <d v="1899-12-30T11:30:00"/>
    <x v="4"/>
    <m/>
    <m/>
    <m/>
    <s v="GoHappy Club"/>
    <s v="Fun"/>
    <x v="0"/>
    <m/>
    <s v="Jasmeet"/>
  </r>
  <r>
    <x v="58"/>
    <s v="SAT"/>
    <d v="1899-12-30T12:30:00"/>
    <d v="1899-12-30T13:30:00"/>
    <x v="0"/>
    <m/>
    <m/>
    <m/>
    <m/>
    <m/>
    <x v="0"/>
    <m/>
    <m/>
  </r>
  <r>
    <x v="58"/>
    <s v="SAT"/>
    <d v="1899-12-30T15:00:00"/>
    <d v="1899-12-30T16:00:00"/>
    <x v="7"/>
    <m/>
    <m/>
    <m/>
    <s v="GoHappy Club"/>
    <s v="Fun"/>
    <x v="0"/>
    <n v="27"/>
    <s v="Rachna"/>
  </r>
  <r>
    <x v="58"/>
    <s v="SAT"/>
    <d v="1899-12-30T17:00:00"/>
    <d v="1899-12-30T18:00:00"/>
    <x v="8"/>
    <s v="Practise Day!! Holiya Mein Ude Re Gulal"/>
    <m/>
    <m/>
    <s v="Kanchan"/>
    <s v="Learning"/>
    <x v="0"/>
    <m/>
    <s v="Jasmeet"/>
  </r>
  <r>
    <x v="58"/>
    <s v="SAT"/>
    <d v="1899-12-30T19:00:00"/>
    <d v="1899-12-30T20:00:00"/>
    <x v="9"/>
    <s v="Symptoms of Diseases"/>
    <m/>
    <m/>
    <s v="GoHappy Club"/>
    <s v="Fun"/>
    <x v="0"/>
    <n v="45"/>
    <s v="Rachna (lead)"/>
  </r>
  <r>
    <x v="59"/>
    <s v="SUN"/>
    <d v="1899-12-30T12:30:00"/>
    <d v="1899-12-30T13:30:00"/>
    <x v="7"/>
    <m/>
    <m/>
    <m/>
    <s v="GoHappy Club"/>
    <s v="Fun"/>
    <x v="0"/>
    <m/>
    <s v="Jasmeet"/>
  </r>
  <r>
    <x v="59"/>
    <s v="SUN"/>
    <d v="1899-12-30T16:40:00"/>
    <d v="1899-12-30T18:00:00"/>
    <x v="10"/>
    <s v="Plus One Rule"/>
    <m/>
    <m/>
    <s v="GoHappy Club"/>
    <s v="Fun"/>
    <x v="0"/>
    <n v="98"/>
    <s v="Rachna (lead)"/>
  </r>
  <r>
    <x v="60"/>
    <s v="MON"/>
    <d v="1899-12-30T08:30:00"/>
    <d v="1899-12-30T09:30:00"/>
    <x v="1"/>
    <s v="Pain Management"/>
    <m/>
    <m/>
    <s v="Pranav"/>
    <s v="Fitness"/>
    <x v="0"/>
    <m/>
    <s v="Jasmeet"/>
  </r>
  <r>
    <x v="60"/>
    <s v="MON"/>
    <d v="1899-12-30T10:30:00"/>
    <d v="1899-12-30T11:30:00"/>
    <x v="11"/>
    <s v="Natural tips for diabetes"/>
    <m/>
    <m/>
    <s v="Ravi"/>
    <s v="Fitness"/>
    <x v="0"/>
    <m/>
    <s v="Jasmeet"/>
  </r>
  <r>
    <x v="60"/>
    <s v="MON"/>
    <d v="1899-12-30T12:30:00"/>
    <d v="1899-12-30T13:30:00"/>
    <x v="3"/>
    <s v="Holi special"/>
    <m/>
    <m/>
    <s v="Piyusha"/>
    <s v="Learning"/>
    <x v="0"/>
    <m/>
    <s v="Jasmeet"/>
  </r>
  <r>
    <x v="60"/>
    <s v="MON"/>
    <d v="1899-12-30T15:00:00"/>
    <d v="1899-12-30T16:00:00"/>
    <x v="13"/>
    <m/>
    <m/>
    <m/>
    <s v="GoHappy Club"/>
    <s v="Fun"/>
    <x v="0"/>
    <m/>
    <s v="Jasmeet"/>
  </r>
  <r>
    <x v="60"/>
    <s v="MON"/>
    <d v="1899-12-30T17:00:00"/>
    <d v="1899-12-30T18:00:00"/>
    <x v="12"/>
    <s v="Rang Barse Bheege"/>
    <m/>
    <m/>
    <s v="Dharam "/>
    <s v="Learning"/>
    <x v="0"/>
    <m/>
    <s v="Jasmeet"/>
  </r>
  <r>
    <x v="60"/>
    <s v="MON"/>
    <d v="1899-12-30T19:00:00"/>
    <d v="1899-12-30T20:00:00"/>
    <x v="8"/>
    <s v="Performance Day!! Holiya meh Ude"/>
    <m/>
    <m/>
    <s v="Kanchan"/>
    <s v="Learning"/>
    <x v="0"/>
    <m/>
    <s v="Jasmeet"/>
  </r>
  <r>
    <x v="61"/>
    <s v="TUE"/>
    <d v="1899-12-30T08:30:00"/>
    <d v="1899-12-30T09:30:00"/>
    <x v="6"/>
    <m/>
    <m/>
    <m/>
    <s v="Kajal"/>
    <s v="Fitness"/>
    <x v="0"/>
    <m/>
    <s v="Jasmeet"/>
  </r>
  <r>
    <x v="61"/>
    <s v="TUE"/>
    <d v="1899-12-30T10:30:00"/>
    <d v="1899-12-30T11:30:00"/>
    <x v="11"/>
    <s v="Post prandal high sugar"/>
    <m/>
    <m/>
    <s v="Ravi"/>
    <s v="Fitness"/>
    <x v="0"/>
    <m/>
    <s v="Jasmeet"/>
  </r>
  <r>
    <x v="61"/>
    <s v="TUE"/>
    <d v="1899-12-30T12:30:00"/>
    <d v="1899-12-30T13:30:00"/>
    <x v="3"/>
    <s v="Holi special"/>
    <m/>
    <m/>
    <s v="Piyusha"/>
    <s v="Learning"/>
    <x v="0"/>
    <m/>
    <s v="Jasmeet"/>
  </r>
  <r>
    <x v="61"/>
    <s v="TUE"/>
    <d v="1899-12-30T15:00:00"/>
    <d v="1899-12-30T16:00:00"/>
    <x v="9"/>
    <s v="Holi festival"/>
    <m/>
    <m/>
    <s v="GoHappy Club"/>
    <s v="Fun"/>
    <x v="0"/>
    <m/>
    <s v="Jasmeet"/>
  </r>
  <r>
    <x v="61"/>
    <s v="TUE"/>
    <d v="1899-12-30T17:00:00"/>
    <d v="1899-12-30T18:00:00"/>
    <x v="7"/>
    <m/>
    <m/>
    <m/>
    <s v="GoHappy Club"/>
    <s v="Fun"/>
    <x v="0"/>
    <m/>
    <s v="Jasmeet"/>
  </r>
  <r>
    <x v="61"/>
    <s v="TUE"/>
    <d v="1899-12-30T19:00:00"/>
    <d v="1899-12-30T20:00:00"/>
    <x v="0"/>
    <m/>
    <m/>
    <m/>
    <m/>
    <m/>
    <x v="0"/>
    <m/>
    <m/>
  </r>
  <r>
    <x v="62"/>
    <s v="WED"/>
    <m/>
    <m/>
    <x v="0"/>
    <m/>
    <m/>
    <m/>
    <m/>
    <m/>
    <x v="0"/>
    <m/>
    <m/>
  </r>
  <r>
    <x v="63"/>
    <s v="THU"/>
    <d v="1899-12-30T08:30:00"/>
    <d v="1899-12-30T09:30:00"/>
    <x v="6"/>
    <m/>
    <m/>
    <m/>
    <s v="Kajal"/>
    <s v="Fitness"/>
    <x v="0"/>
    <n v="43"/>
    <s v="Rachna"/>
  </r>
  <r>
    <x v="63"/>
    <s v="THU"/>
    <d v="1899-12-30T10:30:00"/>
    <d v="1899-12-30T11:30:00"/>
    <x v="11"/>
    <s v="Home remedies for diabetes"/>
    <m/>
    <m/>
    <s v="Ravi"/>
    <s v="Fitness"/>
    <x v="0"/>
    <n v="46"/>
    <s v="Rachna"/>
  </r>
  <r>
    <x v="63"/>
    <s v="THU"/>
    <d v="1899-12-30T12:30:00"/>
    <d v="1899-12-30T13:30:00"/>
    <x v="3"/>
    <s v="Holi special"/>
    <m/>
    <m/>
    <s v="Piyusha"/>
    <s v="Learning"/>
    <x v="0"/>
    <m/>
    <m/>
  </r>
  <r>
    <x v="63"/>
    <s v="THU"/>
    <d v="1899-12-30T15:00:00"/>
    <d v="1899-12-30T16:00:00"/>
    <x v="0"/>
    <m/>
    <m/>
    <m/>
    <m/>
    <m/>
    <x v="0"/>
    <n v="36"/>
    <s v="Rachna"/>
  </r>
  <r>
    <x v="63"/>
    <s v="THU"/>
    <d v="1899-12-30T17:00:00"/>
    <d v="1899-12-30T18:00:00"/>
    <x v="9"/>
    <s v="Surprise Quiz"/>
    <m/>
    <m/>
    <s v="GoHappy Club"/>
    <s v="Fun"/>
    <x v="0"/>
    <n v="69"/>
    <s v="Rachna"/>
  </r>
  <r>
    <x v="63"/>
    <s v="THU"/>
    <d v="1899-12-30T19:00:00"/>
    <d v="1899-12-30T20:00:00"/>
    <x v="5"/>
    <s v="Holi"/>
    <m/>
    <m/>
    <s v="GoHappy Club"/>
    <s v="Fun"/>
    <x v="0"/>
    <n v="98"/>
    <s v="Both"/>
  </r>
  <r>
    <x v="64"/>
    <s v="FRI"/>
    <d v="1899-12-30T08:30:00"/>
    <d v="1899-12-30T09:30:00"/>
    <x v="1"/>
    <s v="Nidra"/>
    <m/>
    <m/>
    <s v="Pranav"/>
    <s v="Fitness"/>
    <x v="0"/>
    <m/>
    <s v="Jasmeet"/>
  </r>
  <r>
    <x v="64"/>
    <s v="FRI"/>
    <d v="1899-12-30T10:30:00"/>
    <d v="1899-12-30T11:30:00"/>
    <x v="2"/>
    <m/>
    <m/>
    <m/>
    <s v="Reena "/>
    <s v="Learning"/>
    <x v="0"/>
    <m/>
    <s v="Jasmeet"/>
  </r>
  <r>
    <x v="64"/>
    <s v="FRI"/>
    <d v="1899-12-30T12:30:00"/>
    <d v="1899-12-30T13:30:00"/>
    <x v="3"/>
    <s v="Holi special"/>
    <m/>
    <m/>
    <s v="Piyusha"/>
    <s v="Learning"/>
    <x v="0"/>
    <m/>
    <s v="Jasmeet"/>
  </r>
  <r>
    <x v="64"/>
    <s v="FRI"/>
    <d v="1899-12-30T15:00:00"/>
    <d v="1899-12-30T16:00:00"/>
    <x v="18"/>
    <s v="Original"/>
    <m/>
    <m/>
    <s v="GoHappy Club"/>
    <s v="Fun"/>
    <x v="0"/>
    <m/>
    <s v="Jasmeet"/>
  </r>
  <r>
    <x v="64"/>
    <s v="FRI"/>
    <d v="1899-12-30T17:00:00"/>
    <d v="1899-12-30T18:00:00"/>
    <x v="4"/>
    <m/>
    <m/>
    <m/>
    <s v="GoHappy Club"/>
    <s v="Fun"/>
    <x v="0"/>
    <m/>
    <s v="Jasmeet"/>
  </r>
  <r>
    <x v="64"/>
    <s v="FRI"/>
    <d v="1899-12-30T19:00:00"/>
    <d v="1899-12-30T20:00:00"/>
    <x v="19"/>
    <s v="Q&amp; A session"/>
    <m/>
    <m/>
    <s v="Soham"/>
    <s v="Learning"/>
    <x v="0"/>
    <m/>
    <s v="Jasmeet"/>
  </r>
  <r>
    <x v="65"/>
    <s v="SAT"/>
    <d v="1899-12-30T08:30:00"/>
    <d v="1899-12-30T09:30:00"/>
    <x v="6"/>
    <m/>
    <m/>
    <m/>
    <s v="Kajal"/>
    <s v="Fitness"/>
    <x v="0"/>
    <n v="50"/>
    <s v="Rachna"/>
  </r>
  <r>
    <x v="65"/>
    <s v="SAT"/>
    <d v="1899-12-30T10:30:00"/>
    <d v="1899-12-30T11:30:00"/>
    <x v="4"/>
    <m/>
    <m/>
    <m/>
    <s v="GoHappy Club"/>
    <s v="Fun"/>
    <x v="0"/>
    <n v="30"/>
    <s v="Rachna"/>
  </r>
  <r>
    <x v="65"/>
    <s v="SAT"/>
    <d v="1899-12-30T12:30:00"/>
    <d v="1899-12-30T13:30:00"/>
    <x v="3"/>
    <s v="Holi Special"/>
    <s v="Karaoke Singing"/>
    <m/>
    <s v="Piyusha"/>
    <s v="Learning"/>
    <x v="5"/>
    <n v="37"/>
    <s v="Rachna"/>
  </r>
  <r>
    <x v="65"/>
    <s v="SAT"/>
    <d v="1899-12-30T15:00:00"/>
    <d v="1899-12-30T16:00:00"/>
    <x v="7"/>
    <m/>
    <m/>
    <m/>
    <s v="GoHappy Club"/>
    <s v="Fun"/>
    <x v="0"/>
    <n v="26"/>
    <s v="Rachna"/>
  </r>
  <r>
    <x v="65"/>
    <s v="SAT"/>
    <d v="1899-12-30T17:00:00"/>
    <d v="1899-12-30T18:00:00"/>
    <x v="8"/>
    <s v="Practise Day!! Women's Day"/>
    <m/>
    <m/>
    <s v="Kanchan"/>
    <s v="Learning"/>
    <x v="0"/>
    <m/>
    <s v="Jasmeet"/>
  </r>
  <r>
    <x v="65"/>
    <s v="SAT"/>
    <d v="1899-12-30T19:00:00"/>
    <d v="1899-12-30T20:00:00"/>
    <x v="9"/>
    <s v="Nari Shakti- Pride of India"/>
    <m/>
    <m/>
    <s v="GoHappy Club"/>
    <s v="Fun"/>
    <x v="0"/>
    <m/>
    <s v="Jasmeet (lead)"/>
  </r>
  <r>
    <x v="66"/>
    <s v="SUN"/>
    <d v="1899-12-30T12:30:00"/>
    <d v="1899-12-30T13:30:00"/>
    <x v="7"/>
    <m/>
    <m/>
    <m/>
    <s v="GoHappy Club"/>
    <s v="Fun"/>
    <x v="0"/>
    <n v="27"/>
    <s v="Rachna"/>
  </r>
  <r>
    <x v="66"/>
    <s v="SUN"/>
    <d v="1899-12-30T16:40:00"/>
    <d v="1899-12-30T18:00:00"/>
    <x v="10"/>
    <s v="Minus One Rule"/>
    <m/>
    <m/>
    <s v="GoHappy Club"/>
    <s v="Fun"/>
    <x v="0"/>
    <n v="99"/>
    <s v="Rachna (lead)"/>
  </r>
  <r>
    <x v="67"/>
    <s v="MON"/>
    <d v="1899-12-30T08:30:00"/>
    <d v="1899-12-30T09:30:00"/>
    <x v="1"/>
    <s v="Surya Namaskar"/>
    <m/>
    <m/>
    <s v="Pranav"/>
    <s v="Fitness"/>
    <x v="0"/>
    <n v="68"/>
    <s v="Rachna"/>
  </r>
  <r>
    <x v="67"/>
    <s v="MON"/>
    <d v="1899-12-30T10:30:00"/>
    <d v="1899-12-30T11:30:00"/>
    <x v="11"/>
    <s v="Hriday Basti"/>
    <m/>
    <m/>
    <s v="Ravi"/>
    <s v="Fitness"/>
    <x v="0"/>
    <n v="50"/>
    <s v="Rachna"/>
  </r>
  <r>
    <x v="67"/>
    <s v="MON"/>
    <d v="1899-12-30T12:30:00"/>
    <d v="1899-12-30T13:30:00"/>
    <x v="3"/>
    <s v="Marwadi Dance"/>
    <m/>
    <m/>
    <s v="Piyusha"/>
    <s v="Learning"/>
    <x v="0"/>
    <m/>
    <s v="Jasmeet"/>
  </r>
  <r>
    <x v="67"/>
    <s v="MON"/>
    <d v="1899-12-30T15:00:00"/>
    <d v="1899-12-30T16:00:00"/>
    <x v="13"/>
    <m/>
    <m/>
    <m/>
    <s v="GoHappy Club"/>
    <s v="Fun"/>
    <x v="0"/>
    <n v="16"/>
    <s v="Rachna"/>
  </r>
  <r>
    <x v="67"/>
    <s v="MON"/>
    <d v="1899-12-30T17:00:00"/>
    <d v="1899-12-30T18:00:00"/>
    <x v="12"/>
    <s v="Yeh Jeevan Hai"/>
    <m/>
    <m/>
    <s v="Dharam "/>
    <s v="Learning"/>
    <x v="0"/>
    <m/>
    <s v="Jasmeet"/>
  </r>
  <r>
    <x v="67"/>
    <s v="MON"/>
    <d v="1899-12-30T19:00:00"/>
    <d v="1899-12-30T20:00:00"/>
    <x v="8"/>
    <s v="Performance Day!! Women's Day Special"/>
    <m/>
    <m/>
    <s v="Kanchan"/>
    <s v="Learning"/>
    <x v="0"/>
    <m/>
    <s v="Jasmeet"/>
  </r>
  <r>
    <x v="68"/>
    <s v="TUE"/>
    <d v="1899-12-30T08:30:00"/>
    <d v="1899-12-30T09:30:00"/>
    <x v="6"/>
    <m/>
    <m/>
    <m/>
    <s v="Kajal"/>
    <s v="Fitness"/>
    <x v="0"/>
    <m/>
    <s v="Jasmeet"/>
  </r>
  <r>
    <x v="68"/>
    <s v="TUE"/>
    <d v="1899-12-30T10:30:00"/>
    <d v="1899-12-30T11:30:00"/>
    <x v="11"/>
    <s v="Sudden BP Drops"/>
    <m/>
    <m/>
    <s v="Ravi"/>
    <s v="Fitness"/>
    <x v="0"/>
    <n v="58"/>
    <s v="Rachna"/>
  </r>
  <r>
    <x v="68"/>
    <s v="TUE"/>
    <d v="1899-12-30T12:30:00"/>
    <d v="1899-12-30T13:30:00"/>
    <x v="3"/>
    <s v="Marwadi Dance"/>
    <m/>
    <m/>
    <s v="Piyusha"/>
    <s v="Learning"/>
    <x v="0"/>
    <m/>
    <s v="Jasmeet"/>
  </r>
  <r>
    <x v="68"/>
    <s v="TUE"/>
    <d v="1899-12-30T15:00:00"/>
    <d v="1899-12-30T16:00:00"/>
    <x v="9"/>
    <s v="Villians of Bollywood"/>
    <m/>
    <m/>
    <s v="GoHappy Club"/>
    <s v="Fun"/>
    <x v="0"/>
    <n v="48"/>
    <s v="Rachna"/>
  </r>
  <r>
    <x v="68"/>
    <s v="TUE"/>
    <d v="1899-12-30T17:00:00"/>
    <d v="1899-12-30T18:00:00"/>
    <x v="7"/>
    <m/>
    <m/>
    <m/>
    <s v="GoHappy Club"/>
    <s v="Fun"/>
    <x v="0"/>
    <m/>
    <s v="Rachna"/>
  </r>
  <r>
    <x v="68"/>
    <s v="TUE"/>
    <d v="1899-12-30T19:00:00"/>
    <d v="1899-12-30T20:00:00"/>
    <x v="14"/>
    <s v="Non fried Malai Kofta"/>
    <m/>
    <m/>
    <s v="Amita"/>
    <s v="Learning"/>
    <x v="0"/>
    <m/>
    <s v="Jasmeet"/>
  </r>
  <r>
    <x v="69"/>
    <s v="WED"/>
    <d v="1899-12-30T08:30:00"/>
    <d v="1899-12-30T09:30:00"/>
    <x v="1"/>
    <s v="Pranayama"/>
    <m/>
    <m/>
    <s v="Pranav"/>
    <s v="Fitness"/>
    <x v="0"/>
    <m/>
    <m/>
  </r>
  <r>
    <x v="69"/>
    <s v="WED"/>
    <d v="1899-12-30T10:30:00"/>
    <d v="1899-12-30T11:30:00"/>
    <x v="0"/>
    <m/>
    <m/>
    <m/>
    <m/>
    <m/>
    <x v="0"/>
    <m/>
    <m/>
  </r>
  <r>
    <x v="69"/>
    <s v="WED"/>
    <d v="1899-12-30T12:30:00"/>
    <d v="1899-12-30T13:30:00"/>
    <x v="3"/>
    <s v="Marwadi Dance"/>
    <m/>
    <m/>
    <s v="Piyusha"/>
    <s v="Learning"/>
    <x v="0"/>
    <m/>
    <m/>
  </r>
  <r>
    <x v="69"/>
    <s v="WED"/>
    <d v="1899-12-30T15:00:00"/>
    <d v="1899-12-30T16:00:00"/>
    <x v="10"/>
    <s v="Original"/>
    <m/>
    <m/>
    <s v="GoHappy Club"/>
    <s v="Fun"/>
    <x v="0"/>
    <m/>
    <m/>
  </r>
  <r>
    <x v="69"/>
    <s v="WED"/>
    <d v="1899-12-30T17:00:00"/>
    <d v="1899-12-30T18:00:00"/>
    <x v="16"/>
    <s v="I embrace My inner child with Love"/>
    <m/>
    <m/>
    <s v="Trupti"/>
    <s v="Learning "/>
    <x v="0"/>
    <m/>
    <m/>
  </r>
  <r>
    <x v="69"/>
    <s v="WED"/>
    <d v="1899-12-30T19:00:00"/>
    <d v="1899-12-30T20:00:00"/>
    <x v="13"/>
    <m/>
    <m/>
    <m/>
    <s v="GoHappy Club"/>
    <s v="Fun"/>
    <x v="0"/>
    <m/>
    <m/>
  </r>
  <r>
    <x v="70"/>
    <s v="THU"/>
    <d v="1899-12-30T08:30:00"/>
    <d v="1899-12-30T09:30:00"/>
    <x v="6"/>
    <m/>
    <m/>
    <m/>
    <s v="Kajal"/>
    <s v="Fitness"/>
    <x v="0"/>
    <m/>
    <m/>
  </r>
  <r>
    <x v="70"/>
    <s v="THU"/>
    <d v="1899-12-30T10:30:00"/>
    <d v="1899-12-30T11:30:00"/>
    <x v="11"/>
    <s v="Does Meditation has growth?"/>
    <m/>
    <m/>
    <s v="Ravi"/>
    <s v="Fitness"/>
    <x v="0"/>
    <m/>
    <m/>
  </r>
  <r>
    <x v="70"/>
    <s v="THU"/>
    <d v="1899-12-30T12:30:00"/>
    <d v="1899-12-30T13:30:00"/>
    <x v="3"/>
    <s v="Marwadi Dance"/>
    <m/>
    <m/>
    <s v="Piyusha"/>
    <s v="Learning"/>
    <x v="0"/>
    <m/>
    <m/>
  </r>
  <r>
    <x v="70"/>
    <s v="THU"/>
    <d v="1899-12-30T15:00:00"/>
    <d v="1899-12-30T16:00:00"/>
    <x v="0"/>
    <m/>
    <m/>
    <m/>
    <m/>
    <m/>
    <x v="0"/>
    <m/>
    <m/>
  </r>
  <r>
    <x v="70"/>
    <s v="THU"/>
    <d v="1899-12-30T17:00:00"/>
    <d v="1899-12-30T18:00:00"/>
    <x v="9"/>
    <s v="Surprise Quiz"/>
    <m/>
    <m/>
    <s v="GoHappy Club"/>
    <s v="Fun"/>
    <x v="0"/>
    <m/>
    <m/>
  </r>
  <r>
    <x v="70"/>
    <s v="THU"/>
    <d v="1899-12-30T19:00:00"/>
    <d v="1899-12-30T20:00:00"/>
    <x v="23"/>
    <s v="Rann of Kutch"/>
    <m/>
    <m/>
    <s v="GoHappy Club"/>
    <s v="Fun"/>
    <x v="0"/>
    <m/>
    <m/>
  </r>
  <r>
    <x v="71"/>
    <s v="FRI"/>
    <d v="1899-12-30T08:30:00"/>
    <d v="1899-12-30T09:30:00"/>
    <x v="1"/>
    <s v="Knee Strengthening"/>
    <m/>
    <m/>
    <s v="Pranav"/>
    <s v="Fitness"/>
    <x v="0"/>
    <m/>
    <m/>
  </r>
  <r>
    <x v="71"/>
    <s v="FRI"/>
    <d v="1899-12-30T10:30:00"/>
    <d v="1899-12-30T11:30:00"/>
    <x v="2"/>
    <m/>
    <m/>
    <m/>
    <s v="Reena "/>
    <s v="Learning"/>
    <x v="0"/>
    <m/>
    <m/>
  </r>
  <r>
    <x v="71"/>
    <s v="FRI"/>
    <d v="1899-12-30T12:30:00"/>
    <d v="1899-12-30T13:30:00"/>
    <x v="3"/>
    <s v="Marwadi Dance"/>
    <m/>
    <m/>
    <s v="Piyusha"/>
    <s v="Learning"/>
    <x v="0"/>
    <m/>
    <m/>
  </r>
  <r>
    <x v="71"/>
    <s v="FRI"/>
    <d v="1899-12-30T15:00:00"/>
    <d v="1899-12-30T16:00:00"/>
    <x v="18"/>
    <s v="Original"/>
    <m/>
    <m/>
    <s v="GoHappy Club"/>
    <s v="Fun"/>
    <x v="0"/>
    <m/>
    <m/>
  </r>
  <r>
    <x v="71"/>
    <s v="FRI"/>
    <d v="1899-12-30T17:00:00"/>
    <d v="1899-12-30T18:00:00"/>
    <x v="4"/>
    <m/>
    <m/>
    <m/>
    <s v="GoHappy Club"/>
    <s v="Fun"/>
    <x v="0"/>
    <m/>
    <m/>
  </r>
  <r>
    <x v="71"/>
    <s v="FRI"/>
    <d v="1899-12-30T19:00:00"/>
    <d v="1899-12-30T20:00:00"/>
    <x v="19"/>
    <s v="ChatGpt"/>
    <m/>
    <m/>
    <s v="Soham"/>
    <s v="Learning"/>
    <x v="0"/>
    <m/>
    <m/>
  </r>
  <r>
    <x v="72"/>
    <s v="SAT"/>
    <d v="1899-12-30T08:30:00"/>
    <d v="1899-12-30T09:30:00"/>
    <x v="6"/>
    <m/>
    <m/>
    <m/>
    <s v="Kajal"/>
    <s v="Fitness"/>
    <x v="0"/>
    <m/>
    <m/>
  </r>
  <r>
    <x v="72"/>
    <s v="SAT"/>
    <d v="1899-12-30T10:30:00"/>
    <d v="1899-12-30T11:30:00"/>
    <x v="4"/>
    <m/>
    <m/>
    <m/>
    <s v="GoHappy Club"/>
    <s v="Fun"/>
    <x v="0"/>
    <m/>
    <m/>
  </r>
  <r>
    <x v="72"/>
    <s v="SAT"/>
    <d v="1899-12-30T12:30:00"/>
    <d v="1899-12-30T13:30:00"/>
    <x v="7"/>
    <m/>
    <m/>
    <m/>
    <s v="GoHappy Club"/>
    <s v="Fun"/>
    <x v="0"/>
    <m/>
    <m/>
  </r>
  <r>
    <x v="72"/>
    <s v="SAT"/>
    <d v="1899-12-30T15:00:00"/>
    <d v="1899-12-30T16:00:00"/>
    <x v="7"/>
    <m/>
    <m/>
    <m/>
    <s v="GoHappy Club"/>
    <s v="Fun"/>
    <x v="0"/>
    <m/>
    <m/>
  </r>
  <r>
    <x v="72"/>
    <s v="SAT"/>
    <d v="1899-12-30T17:00:00"/>
    <d v="1899-12-30T18:00:00"/>
    <x v="8"/>
    <s v="Practise Day!! Haryanvi Special"/>
    <m/>
    <m/>
    <s v="Kanchan"/>
    <s v="Learning"/>
    <x v="0"/>
    <m/>
    <m/>
  </r>
  <r>
    <x v="72"/>
    <s v="SAT"/>
    <d v="1899-12-30T19:00:00"/>
    <d v="1899-12-30T20:00:00"/>
    <x v="9"/>
    <s v="Banks of India"/>
    <m/>
    <m/>
    <s v="GoHappy Club"/>
    <s v="Fun"/>
    <x v="0"/>
    <m/>
    <m/>
  </r>
  <r>
    <x v="73"/>
    <s v="SUN"/>
    <d v="1899-12-30T12:30:00"/>
    <d v="1899-12-30T13:30:00"/>
    <x v="7"/>
    <m/>
    <m/>
    <m/>
    <s v="GoHappy Club"/>
    <s v="Fun"/>
    <x v="0"/>
    <m/>
    <m/>
  </r>
  <r>
    <x v="73"/>
    <s v="SUN"/>
    <d v="1899-12-30T16:40:00"/>
    <d v="1899-12-30T18:00:00"/>
    <x v="10"/>
    <s v="Plus One Rule"/>
    <m/>
    <m/>
    <s v="GoHappy Club"/>
    <s v="Fun"/>
    <x v="0"/>
    <m/>
    <m/>
  </r>
  <r>
    <x v="74"/>
    <s v="MON"/>
    <d v="1899-12-30T08:30:00"/>
    <d v="1899-12-30T09:30:00"/>
    <x v="1"/>
    <m/>
    <m/>
    <m/>
    <s v="Pranav"/>
    <s v="Fitness"/>
    <x v="0"/>
    <m/>
    <m/>
  </r>
  <r>
    <x v="74"/>
    <s v="MON"/>
    <d v="1899-12-30T10:30:00"/>
    <d v="1899-12-30T11:30:00"/>
    <x v="11"/>
    <s v="Belly Fat Tips"/>
    <m/>
    <m/>
    <s v="Ravi"/>
    <s v="Fitness"/>
    <x v="0"/>
    <m/>
    <m/>
  </r>
  <r>
    <x v="74"/>
    <s v="MON"/>
    <d v="1899-12-30T12:30:00"/>
    <d v="1899-12-30T13:30:00"/>
    <x v="3"/>
    <s v=" "/>
    <m/>
    <m/>
    <s v="Piyusha"/>
    <s v="Learning"/>
    <x v="0"/>
    <m/>
    <m/>
  </r>
  <r>
    <x v="74"/>
    <s v="MON"/>
    <d v="1899-12-30T15:00:00"/>
    <d v="1899-12-30T16:00:00"/>
    <x v="13"/>
    <m/>
    <m/>
    <m/>
    <s v="GoHappy Club"/>
    <s v="Fun"/>
    <x v="0"/>
    <m/>
    <m/>
  </r>
  <r>
    <x v="74"/>
    <s v="MON"/>
    <d v="1899-12-30T17:00:00"/>
    <d v="1899-12-30T18:00:00"/>
    <x v="12"/>
    <m/>
    <m/>
    <m/>
    <s v="Dharam "/>
    <s v="Learning"/>
    <x v="0"/>
    <m/>
    <m/>
  </r>
  <r>
    <x v="74"/>
    <s v="MON"/>
    <d v="1899-12-30T19:00:00"/>
    <d v="1899-12-30T20:00:00"/>
    <x v="8"/>
    <s v="Performance Day!! "/>
    <m/>
    <m/>
    <s v="Kanchan"/>
    <s v="Learning"/>
    <x v="0"/>
    <m/>
    <m/>
  </r>
  <r>
    <x v="75"/>
    <s v="TUE"/>
    <d v="1899-12-30T08:30:00"/>
    <d v="1899-12-30T09:30:00"/>
    <x v="6"/>
    <m/>
    <m/>
    <m/>
    <s v="Kajal"/>
    <s v="Fitness"/>
    <x v="0"/>
    <m/>
    <m/>
  </r>
  <r>
    <x v="75"/>
    <s v="TUE"/>
    <d v="1899-12-30T10:30:00"/>
    <d v="1899-12-30T11:30:00"/>
    <x v="11"/>
    <s v="Diabetes Quiz"/>
    <m/>
    <m/>
    <s v="Ravi"/>
    <s v="Fitness"/>
    <x v="0"/>
    <m/>
    <m/>
  </r>
  <r>
    <x v="75"/>
    <s v="TUE"/>
    <d v="1899-12-30T12:30:00"/>
    <d v="1899-12-30T13:30:00"/>
    <x v="3"/>
    <s v=" "/>
    <m/>
    <m/>
    <s v="Piyusha"/>
    <s v="Learning"/>
    <x v="0"/>
    <m/>
    <m/>
  </r>
  <r>
    <x v="75"/>
    <s v="TUE"/>
    <d v="1899-12-30T15:00:00"/>
    <d v="1899-12-30T16:00:00"/>
    <x v="9"/>
    <m/>
    <m/>
    <m/>
    <s v="GoHappy Club"/>
    <s v="Fun"/>
    <x v="0"/>
    <m/>
    <m/>
  </r>
  <r>
    <x v="75"/>
    <s v="TUE"/>
    <d v="1899-12-30T17:00:00"/>
    <d v="1899-12-30T18:00:00"/>
    <x v="7"/>
    <m/>
    <m/>
    <m/>
    <s v="GoHappy Club"/>
    <s v="Fun"/>
    <x v="0"/>
    <m/>
    <m/>
  </r>
  <r>
    <x v="75"/>
    <s v="TUE"/>
    <d v="1899-12-30T19:00:00"/>
    <d v="1899-12-30T20:00:00"/>
    <x v="14"/>
    <s v=" "/>
    <m/>
    <m/>
    <s v="Amita"/>
    <s v="Learning"/>
    <x v="0"/>
    <m/>
    <m/>
  </r>
  <r>
    <x v="76"/>
    <s v="WED"/>
    <d v="1899-12-30T08:30:00"/>
    <d v="1899-12-30T09:30:00"/>
    <x v="1"/>
    <m/>
    <m/>
    <m/>
    <s v="Pranav"/>
    <s v="Fitness"/>
    <x v="0"/>
    <m/>
    <m/>
  </r>
  <r>
    <x v="76"/>
    <s v="WED"/>
    <d v="1899-12-30T10:30:00"/>
    <d v="1899-12-30T11:30:00"/>
    <x v="0"/>
    <m/>
    <m/>
    <m/>
    <m/>
    <m/>
    <x v="0"/>
    <m/>
    <m/>
  </r>
  <r>
    <x v="76"/>
    <s v="WED"/>
    <d v="1899-12-30T12:30:00"/>
    <d v="1899-12-30T13:30:00"/>
    <x v="3"/>
    <m/>
    <m/>
    <m/>
    <s v="Piyusha"/>
    <s v="Learning"/>
    <x v="0"/>
    <m/>
    <m/>
  </r>
  <r>
    <x v="76"/>
    <s v="WED"/>
    <d v="1899-12-30T15:00:00"/>
    <d v="1899-12-30T16:00:00"/>
    <x v="10"/>
    <s v="Minus one rule"/>
    <m/>
    <m/>
    <s v="GoHappy Club"/>
    <s v="Fun"/>
    <x v="0"/>
    <m/>
    <m/>
  </r>
  <r>
    <x v="76"/>
    <s v="WED"/>
    <d v="1899-12-30T17:00:00"/>
    <d v="1899-12-30T18:00:00"/>
    <x v="16"/>
    <s v=" "/>
    <m/>
    <m/>
    <s v="Trupti"/>
    <s v="Learning "/>
    <x v="0"/>
    <m/>
    <m/>
  </r>
  <r>
    <x v="76"/>
    <s v="WED"/>
    <d v="1899-12-30T19:00:00"/>
    <d v="1899-12-30T20:00:00"/>
    <x v="13"/>
    <m/>
    <m/>
    <m/>
    <s v="GoHappy Club"/>
    <s v="Fun"/>
    <x v="0"/>
    <m/>
    <m/>
  </r>
  <r>
    <x v="77"/>
    <s v="THU"/>
    <d v="1899-12-30T08:30:00"/>
    <d v="1899-12-30T09:30:00"/>
    <x v="6"/>
    <m/>
    <m/>
    <m/>
    <s v="Kajal"/>
    <s v="Fitness"/>
    <x v="0"/>
    <m/>
    <m/>
  </r>
  <r>
    <x v="77"/>
    <s v="THU"/>
    <d v="1899-12-30T10:30:00"/>
    <d v="1899-12-30T11:30:00"/>
    <x v="11"/>
    <s v=" "/>
    <m/>
    <m/>
    <s v="Ravi"/>
    <s v="Fitness"/>
    <x v="0"/>
    <m/>
    <m/>
  </r>
  <r>
    <x v="77"/>
    <s v="THU"/>
    <d v="1899-12-30T12:30:00"/>
    <d v="1899-12-30T13:30:00"/>
    <x v="3"/>
    <s v=" "/>
    <m/>
    <m/>
    <s v="Piyusha"/>
    <s v="Learning"/>
    <x v="0"/>
    <m/>
    <m/>
  </r>
  <r>
    <x v="77"/>
    <s v="THU"/>
    <d v="1899-12-30T15:00:00"/>
    <d v="1899-12-30T16:00:00"/>
    <x v="0"/>
    <m/>
    <m/>
    <m/>
    <m/>
    <m/>
    <x v="0"/>
    <m/>
    <m/>
  </r>
  <r>
    <x v="77"/>
    <s v="THU"/>
    <d v="1899-12-30T17:00:00"/>
    <d v="1899-12-30T18:00:00"/>
    <x v="9"/>
    <s v="Surprise Quiz"/>
    <m/>
    <m/>
    <s v="GoHappy Club"/>
    <s v="Fun"/>
    <x v="0"/>
    <m/>
    <m/>
  </r>
  <r>
    <x v="77"/>
    <s v="THU"/>
    <d v="1899-12-30T19:00:00"/>
    <d v="1899-12-30T20:00:00"/>
    <x v="8"/>
    <m/>
    <m/>
    <m/>
    <s v="Kanchan"/>
    <s v="Learning"/>
    <x v="0"/>
    <m/>
    <m/>
  </r>
  <r>
    <x v="78"/>
    <s v="FRI"/>
    <d v="1899-12-30T08:30:00"/>
    <d v="1899-12-30T09:30:00"/>
    <x v="1"/>
    <m/>
    <m/>
    <m/>
    <s v="Pranav"/>
    <s v="Fitness"/>
    <x v="0"/>
    <m/>
    <m/>
  </r>
  <r>
    <x v="78"/>
    <s v="FRI"/>
    <d v="1899-12-30T10:30:00"/>
    <d v="1899-12-30T11:30:00"/>
    <x v="2"/>
    <m/>
    <m/>
    <m/>
    <s v="Reena "/>
    <s v="Learning"/>
    <x v="0"/>
    <m/>
    <m/>
  </r>
  <r>
    <x v="78"/>
    <s v="FRI"/>
    <d v="1899-12-30T12:30:00"/>
    <d v="1899-12-30T13:30:00"/>
    <x v="3"/>
    <s v=" "/>
    <m/>
    <m/>
    <s v="Piyusha"/>
    <s v="Learning"/>
    <x v="0"/>
    <m/>
    <m/>
  </r>
  <r>
    <x v="78"/>
    <s v="FRI"/>
    <d v="1899-12-30T15:00:00"/>
    <d v="1899-12-30T16:00:00"/>
    <x v="18"/>
    <s v="Original"/>
    <m/>
    <m/>
    <s v="GoHappy Club"/>
    <s v="Fun"/>
    <x v="0"/>
    <m/>
    <m/>
  </r>
  <r>
    <x v="78"/>
    <s v="FRI"/>
    <d v="1899-12-30T17:00:00"/>
    <d v="1899-12-30T18:00:00"/>
    <x v="4"/>
    <m/>
    <m/>
    <m/>
    <s v="GoHappy Club"/>
    <s v="Fun"/>
    <x v="0"/>
    <m/>
    <m/>
  </r>
  <r>
    <x v="78"/>
    <s v="FRI"/>
    <d v="1899-12-30T19:00:00"/>
    <d v="1899-12-30T20:00:00"/>
    <x v="0"/>
    <m/>
    <m/>
    <m/>
    <s v="Soham"/>
    <s v="Learning"/>
    <x v="0"/>
    <m/>
    <m/>
  </r>
  <r>
    <x v="79"/>
    <s v="SAT"/>
    <d v="1899-12-30T08:30:00"/>
    <d v="1899-12-30T09:30:00"/>
    <x v="6"/>
    <m/>
    <m/>
    <m/>
    <s v="Kajal"/>
    <s v="Fitness"/>
    <x v="0"/>
    <m/>
    <m/>
  </r>
  <r>
    <x v="79"/>
    <s v="SAT"/>
    <d v="1899-12-30T10:30:00"/>
    <d v="1899-12-30T11:30:00"/>
    <x v="4"/>
    <m/>
    <m/>
    <m/>
    <s v="GoHappy Club"/>
    <s v="Fun"/>
    <x v="0"/>
    <m/>
    <m/>
  </r>
  <r>
    <x v="79"/>
    <s v="SAT"/>
    <d v="1899-12-30T12:30:00"/>
    <d v="1899-12-30T13:30:00"/>
    <x v="7"/>
    <m/>
    <m/>
    <m/>
    <s v="GoHappy Club"/>
    <s v="Fun"/>
    <x v="0"/>
    <m/>
    <m/>
  </r>
  <r>
    <x v="79"/>
    <s v="SAT"/>
    <d v="1899-12-30T15:00:00"/>
    <d v="1899-12-30T16:00:00"/>
    <x v="7"/>
    <m/>
    <m/>
    <m/>
    <s v="GoHappy Club"/>
    <s v="Fun"/>
    <x v="0"/>
    <m/>
    <m/>
  </r>
  <r>
    <x v="79"/>
    <s v="SAT"/>
    <d v="1899-12-30T17:00:00"/>
    <d v="1899-12-30T18:00:00"/>
    <x v="8"/>
    <s v=" "/>
    <m/>
    <m/>
    <s v="Kanchan"/>
    <s v="Learning"/>
    <x v="0"/>
    <m/>
    <m/>
  </r>
  <r>
    <x v="79"/>
    <s v="SAT"/>
    <d v="1899-12-30T19:00:00"/>
    <d v="1899-12-30T20:00:00"/>
    <x v="9"/>
    <s v=""/>
    <m/>
    <m/>
    <s v="GoHappy Club"/>
    <s v="Fun"/>
    <x v="0"/>
    <m/>
    <m/>
  </r>
  <r>
    <x v="80"/>
    <s v="SUN"/>
    <d v="1899-12-30T12:30:00"/>
    <d v="1899-12-30T13:30:00"/>
    <x v="7"/>
    <m/>
    <m/>
    <m/>
    <s v="GoHappy Club"/>
    <s v="Fun"/>
    <x v="0"/>
    <m/>
    <m/>
  </r>
  <r>
    <x v="80"/>
    <s v="SUN"/>
    <d v="1899-12-30T16:40:00"/>
    <d v="1899-12-30T18:00:00"/>
    <x v="10"/>
    <s v="Plus One Rule"/>
    <m/>
    <m/>
    <s v="GoHappy Club"/>
    <s v="Fun"/>
    <x v="0"/>
    <m/>
    <m/>
  </r>
  <r>
    <x v="81"/>
    <s v="MON"/>
    <d v="1899-12-30T08:30:00"/>
    <d v="1899-12-30T09:30:00"/>
    <x v="1"/>
    <m/>
    <m/>
    <m/>
    <s v="Pranav"/>
    <s v="Fitness"/>
    <x v="0"/>
    <m/>
    <m/>
  </r>
  <r>
    <x v="81"/>
    <s v="MON"/>
    <d v="1899-12-30T10:30:00"/>
    <d v="1899-12-30T11:30:00"/>
    <x v="11"/>
    <s v=""/>
    <m/>
    <m/>
    <s v="Ravi"/>
    <s v="Fitness"/>
    <x v="1"/>
    <m/>
    <m/>
  </r>
  <r>
    <x v="81"/>
    <s v="MON"/>
    <d v="1899-12-30T12:30:00"/>
    <d v="1899-12-30T13:30:00"/>
    <x v="3"/>
    <s v=" "/>
    <m/>
    <m/>
    <s v="Piyusha"/>
    <s v="Learning"/>
    <x v="0"/>
    <m/>
    <m/>
  </r>
  <r>
    <x v="81"/>
    <s v="MON"/>
    <d v="1899-12-30T15:00:00"/>
    <d v="1899-12-30T16:00:00"/>
    <x v="13"/>
    <m/>
    <m/>
    <m/>
    <s v="GoHappy Club"/>
    <s v="Fun"/>
    <x v="0"/>
    <m/>
    <m/>
  </r>
  <r>
    <x v="81"/>
    <s v="MON"/>
    <d v="1899-12-30T17:00:00"/>
    <d v="1899-12-30T18:00:00"/>
    <x v="12"/>
    <m/>
    <m/>
    <m/>
    <s v="Dharam "/>
    <s v="Learning"/>
    <x v="0"/>
    <m/>
    <m/>
  </r>
  <r>
    <x v="81"/>
    <s v="MON"/>
    <d v="1899-12-30T19:00:00"/>
    <d v="1899-12-30T20:00:00"/>
    <x v="8"/>
    <s v="Performance Day!! "/>
    <m/>
    <m/>
    <s v="Kanchan"/>
    <s v="Learning"/>
    <x v="0"/>
    <m/>
    <m/>
  </r>
  <r>
    <x v="82"/>
    <s v="TUE"/>
    <d v="1899-12-30T08:30:00"/>
    <d v="1899-12-30T09:30:00"/>
    <x v="6"/>
    <m/>
    <m/>
    <m/>
    <s v="Kajal"/>
    <s v="Fitness"/>
    <x v="0"/>
    <m/>
    <m/>
  </r>
  <r>
    <x v="82"/>
    <s v="TUE"/>
    <d v="1899-12-30T10:30:00"/>
    <d v="1899-12-30T11:30:00"/>
    <x v="11"/>
    <s v=""/>
    <m/>
    <m/>
    <s v="Ravi"/>
    <s v="Fitness"/>
    <x v="1"/>
    <m/>
    <m/>
  </r>
  <r>
    <x v="82"/>
    <s v="TUE"/>
    <d v="1899-12-30T12:30:00"/>
    <d v="1899-12-30T13:30:00"/>
    <x v="3"/>
    <s v=" "/>
    <m/>
    <m/>
    <s v="Piyusha"/>
    <s v="Learning"/>
    <x v="0"/>
    <m/>
    <m/>
  </r>
  <r>
    <x v="82"/>
    <s v="TUE"/>
    <d v="1899-12-30T15:00:00"/>
    <d v="1899-12-30T16:00:00"/>
    <x v="9"/>
    <s v=""/>
    <m/>
    <m/>
    <s v="GoHappy Club"/>
    <s v="Fun"/>
    <x v="0"/>
    <m/>
    <m/>
  </r>
  <r>
    <x v="82"/>
    <s v="TUE"/>
    <d v="1899-12-30T17:00:00"/>
    <d v="1899-12-30T18:00:00"/>
    <x v="7"/>
    <m/>
    <m/>
    <m/>
    <s v="GoHappy Club"/>
    <s v="Fun"/>
    <x v="0"/>
    <m/>
    <m/>
  </r>
  <r>
    <x v="82"/>
    <s v="TUE"/>
    <d v="1899-12-30T19:00:00"/>
    <d v="1899-12-30T20:00:00"/>
    <x v="14"/>
    <s v=" "/>
    <m/>
    <m/>
    <s v="Amita"/>
    <s v="Learning"/>
    <x v="0"/>
    <m/>
    <m/>
  </r>
  <r>
    <x v="83"/>
    <s v="WED"/>
    <d v="1899-12-30T08:30:00"/>
    <d v="1899-12-30T09:30:00"/>
    <x v="1"/>
    <m/>
    <m/>
    <m/>
    <s v="Pranav"/>
    <s v="Fitness"/>
    <x v="0"/>
    <m/>
    <m/>
  </r>
  <r>
    <x v="83"/>
    <s v="WED"/>
    <d v="1899-12-30T10:30:00"/>
    <d v="1899-12-30T11:30:00"/>
    <x v="0"/>
    <m/>
    <m/>
    <m/>
    <m/>
    <m/>
    <x v="0"/>
    <m/>
    <m/>
  </r>
  <r>
    <x v="83"/>
    <s v="WED"/>
    <d v="1899-12-30T12:30:00"/>
    <d v="1899-12-30T13:30:00"/>
    <x v="3"/>
    <m/>
    <m/>
    <m/>
    <s v="Piyusha"/>
    <s v="Learning"/>
    <x v="0"/>
    <m/>
    <m/>
  </r>
  <r>
    <x v="83"/>
    <s v="WED"/>
    <d v="1899-12-30T15:00:00"/>
    <d v="1899-12-30T16:00:00"/>
    <x v="10"/>
    <s v="Minus one rule"/>
    <m/>
    <m/>
    <s v="GoHappy Club"/>
    <s v="Fun"/>
    <x v="0"/>
    <m/>
    <m/>
  </r>
  <r>
    <x v="83"/>
    <s v="WED"/>
    <d v="1899-12-30T17:00:00"/>
    <d v="1899-12-30T18:00:00"/>
    <x v="16"/>
    <s v=" "/>
    <m/>
    <m/>
    <s v="Trupti"/>
    <s v="Learning "/>
    <x v="0"/>
    <m/>
    <m/>
  </r>
  <r>
    <x v="83"/>
    <s v="WED"/>
    <d v="1899-12-30T19:00:00"/>
    <d v="1899-12-30T20:00:00"/>
    <x v="13"/>
    <m/>
    <m/>
    <m/>
    <s v="GoHappy Club"/>
    <s v="Fun"/>
    <x v="0"/>
    <m/>
    <m/>
  </r>
  <r>
    <x v="84"/>
    <s v="THU"/>
    <d v="1899-12-30T08:30:00"/>
    <d v="1899-12-30T09:30:00"/>
    <x v="6"/>
    <m/>
    <m/>
    <m/>
    <s v="Kajal"/>
    <s v="Fitness"/>
    <x v="0"/>
    <m/>
    <m/>
  </r>
  <r>
    <x v="84"/>
    <s v="THU"/>
    <d v="1899-12-30T10:30:00"/>
    <d v="1899-12-30T11:30:00"/>
    <x v="11"/>
    <s v=" "/>
    <m/>
    <m/>
    <s v="Ravi"/>
    <s v="Fitness"/>
    <x v="0"/>
    <m/>
    <m/>
  </r>
  <r>
    <x v="84"/>
    <s v="THU"/>
    <d v="1899-12-30T12:30:00"/>
    <d v="1899-12-30T13:30:00"/>
    <x v="3"/>
    <s v=" "/>
    <m/>
    <m/>
    <s v="Piyusha"/>
    <s v="Learning"/>
    <x v="0"/>
    <m/>
    <m/>
  </r>
  <r>
    <x v="84"/>
    <s v="THU"/>
    <d v="1899-12-30T15:00:00"/>
    <d v="1899-12-30T16:00:00"/>
    <x v="0"/>
    <m/>
    <m/>
    <m/>
    <m/>
    <m/>
    <x v="0"/>
    <m/>
    <m/>
  </r>
  <r>
    <x v="84"/>
    <s v="THU"/>
    <d v="1899-12-30T17:00:00"/>
    <d v="1899-12-30T18:00:00"/>
    <x v="9"/>
    <s v="Surprise Quiz"/>
    <m/>
    <m/>
    <s v="GoHappy Club"/>
    <s v="Fun"/>
    <x v="0"/>
    <m/>
    <m/>
  </r>
  <r>
    <x v="84"/>
    <s v="THU"/>
    <d v="1899-12-30T19:00:00"/>
    <d v="1899-12-30T20:00:00"/>
    <x v="8"/>
    <m/>
    <m/>
    <m/>
    <s v="Kanchan"/>
    <s v="Learning"/>
    <x v="0"/>
    <m/>
    <m/>
  </r>
  <r>
    <x v="85"/>
    <s v="FRI"/>
    <d v="1899-12-30T08:30:00"/>
    <d v="1899-12-30T09:30:00"/>
    <x v="1"/>
    <m/>
    <m/>
    <m/>
    <s v="Pranav"/>
    <s v="Fitness"/>
    <x v="0"/>
    <m/>
    <m/>
  </r>
  <r>
    <x v="85"/>
    <s v="FRI"/>
    <d v="1899-12-30T10:30:00"/>
    <d v="1899-12-30T11:30:00"/>
    <x v="2"/>
    <m/>
    <m/>
    <m/>
    <s v="Reena "/>
    <s v="Learning"/>
    <x v="0"/>
    <m/>
    <m/>
  </r>
  <r>
    <x v="85"/>
    <s v="FRI"/>
    <d v="1899-12-30T12:30:00"/>
    <d v="1899-12-30T13:30:00"/>
    <x v="3"/>
    <s v=" "/>
    <m/>
    <m/>
    <s v="Piyusha"/>
    <s v="Learning"/>
    <x v="0"/>
    <m/>
    <m/>
  </r>
  <r>
    <x v="85"/>
    <s v="FRI"/>
    <d v="1899-12-30T15:00:00"/>
    <d v="1899-12-30T16:00:00"/>
    <x v="18"/>
    <s v="Original"/>
    <m/>
    <m/>
    <s v="GoHappy Club"/>
    <s v="Fun"/>
    <x v="0"/>
    <m/>
    <m/>
  </r>
  <r>
    <x v="85"/>
    <s v="FRI"/>
    <d v="1899-12-30T17:00:00"/>
    <d v="1899-12-30T18:00:00"/>
    <x v="4"/>
    <m/>
    <m/>
    <m/>
    <s v="GoHappy Club"/>
    <s v="Fun"/>
    <x v="0"/>
    <m/>
    <m/>
  </r>
  <r>
    <x v="85"/>
    <s v="FRI"/>
    <d v="1899-12-30T19:00:00"/>
    <d v="1899-12-30T20:00:00"/>
    <x v="0"/>
    <m/>
    <m/>
    <m/>
    <s v="Soham"/>
    <s v="Learning"/>
    <x v="0"/>
    <m/>
    <m/>
  </r>
  <r>
    <x v="86"/>
    <s v="SAT"/>
    <d v="1899-12-30T08:30:00"/>
    <d v="1899-12-30T09:30:00"/>
    <x v="6"/>
    <m/>
    <m/>
    <m/>
    <s v="Kajal"/>
    <s v="Fitness"/>
    <x v="0"/>
    <m/>
    <m/>
  </r>
  <r>
    <x v="86"/>
    <s v="SAT"/>
    <d v="1899-12-30T10:30:00"/>
    <d v="1899-12-30T11:30:00"/>
    <x v="4"/>
    <m/>
    <m/>
    <m/>
    <s v="GoHappy Club"/>
    <s v="Fun"/>
    <x v="0"/>
    <m/>
    <m/>
  </r>
  <r>
    <x v="86"/>
    <s v="SAT"/>
    <d v="1899-12-30T12:30:00"/>
    <d v="1899-12-30T13:30:00"/>
    <x v="7"/>
    <m/>
    <m/>
    <m/>
    <s v="GoHappy Club"/>
    <s v="Fun"/>
    <x v="0"/>
    <m/>
    <m/>
  </r>
  <r>
    <x v="86"/>
    <s v="SAT"/>
    <d v="1899-12-30T15:00:00"/>
    <d v="1899-12-30T16:00:00"/>
    <x v="7"/>
    <m/>
    <m/>
    <m/>
    <s v="GoHappy Club"/>
    <s v="Fun"/>
    <x v="0"/>
    <m/>
    <m/>
  </r>
  <r>
    <x v="86"/>
    <s v="SAT"/>
    <d v="1899-12-30T17:00:00"/>
    <d v="1899-12-30T18:00:00"/>
    <x v="8"/>
    <s v=" "/>
    <m/>
    <m/>
    <s v="Kanchan"/>
    <s v="Learning"/>
    <x v="0"/>
    <m/>
    <m/>
  </r>
  <r>
    <x v="86"/>
    <s v="SAT"/>
    <d v="1899-12-30T19:00:00"/>
    <d v="1899-12-30T20:00:00"/>
    <x v="9"/>
    <m/>
    <m/>
    <m/>
    <s v="GoHappy Club"/>
    <s v="Fun"/>
    <x v="0"/>
    <m/>
    <m/>
  </r>
  <r>
    <x v="87"/>
    <s v="SUN"/>
    <d v="1899-12-30T12:30:00"/>
    <d v="1899-12-30T13:30:00"/>
    <x v="7"/>
    <m/>
    <m/>
    <m/>
    <s v="GoHappy Club"/>
    <s v="Fun"/>
    <x v="0"/>
    <m/>
    <m/>
  </r>
  <r>
    <x v="87"/>
    <s v="SUN"/>
    <d v="1899-12-30T16:40:00"/>
    <d v="1899-12-30T18:00:00"/>
    <x v="10"/>
    <s v="Plus One Rule"/>
    <m/>
    <m/>
    <s v="GoHappy Club"/>
    <s v="Fun"/>
    <x v="0"/>
    <m/>
    <m/>
  </r>
  <r>
    <x v="88"/>
    <m/>
    <m/>
    <m/>
    <x v="0"/>
    <m/>
    <m/>
    <m/>
    <m/>
    <m/>
    <x v="0"/>
    <m/>
    <m/>
  </r>
  <r>
    <x v="88"/>
    <m/>
    <m/>
    <m/>
    <x v="0"/>
    <m/>
    <m/>
    <m/>
    <m/>
    <m/>
    <x v="0"/>
    <m/>
    <m/>
  </r>
  <r>
    <x v="88"/>
    <m/>
    <m/>
    <m/>
    <x v="0"/>
    <m/>
    <m/>
    <m/>
    <m/>
    <m/>
    <x v="0"/>
    <m/>
    <m/>
  </r>
  <r>
    <x v="88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  <r>
    <x v="89"/>
    <m/>
    <m/>
    <m/>
    <x v="0"/>
    <m/>
    <m/>
    <m/>
    <m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3D088-64CB-4B39-BC57-F9DB12BA20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ession Categories">
  <location ref="A3:I11" firstHeaderRow="1" firstDataRow="3" firstDataCol="1"/>
  <pivotFields count="15">
    <pivotField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showAll="0"/>
    <pivotField axis="axisRow" showAll="0">
      <items count="26">
        <item h="1" sd="0" x="13"/>
        <item h="1" sd="0" x="17"/>
        <item h="1" sd="0" x="4"/>
        <item h="1" sd="0" x="8"/>
        <item h="1" sd="0" x="10"/>
        <item h="1" sd="0" x="5"/>
        <item h="1" sd="0" x="14"/>
        <item h="1" sd="0" x="6"/>
        <item h="1" sd="0" x="24"/>
        <item h="1" sd="0" x="22"/>
        <item h="1" sd="0" x="15"/>
        <item h="1" sd="0" x="23"/>
        <item h="1" sd="0" x="21"/>
        <item h="1" sd="0" x="16"/>
        <item h="1" sd="0" x="7"/>
        <item h="1" sd="0" x="11"/>
        <item h="1" sd="0" x="20"/>
        <item h="1" sd="0" x="9"/>
        <item h="1" sd="0" x="12"/>
        <item x="3"/>
        <item h="1" sd="0" x="18"/>
        <item h="1" sd="0" x="19"/>
        <item h="1" sd="0" x="2"/>
        <item h="1" sd="0" x="1"/>
        <item h="1" sd="0"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3"/>
        <item x="4"/>
        <item x="0"/>
        <item t="default"/>
      </items>
    </pivotField>
    <pivotField dataField="1" showAll="0"/>
    <pivotField showAll="0"/>
    <pivotField dataField="1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10"/>
  </rowFields>
  <rowItems count="6">
    <i>
      <x v="19"/>
    </i>
    <i r="1">
      <x v="1"/>
    </i>
    <i r="1">
      <x v="2"/>
    </i>
    <i r="1">
      <x v="4"/>
    </i>
    <i r="1">
      <x v="5"/>
    </i>
    <i t="grand">
      <x/>
    </i>
  </rowItems>
  <colFields count="2">
    <field x="14"/>
    <field x="-2"/>
  </colFields>
  <colItems count="8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Av of Participants" fld="11" subtotal="average" baseField="4" baseItem="0"/>
    <dataField name="Session Count" fld="13" subtotal="count" baseField="4" baseItem="0"/>
  </dataFields>
  <formats count="13">
    <format dxfId="53">
      <pivotArea collapsedLevelsAreSubtotals="1" fieldPosition="0">
        <references count="1">
          <reference field="4" count="0"/>
        </references>
      </pivotArea>
    </format>
    <format dxfId="52">
      <pivotArea grandRow="1" outline="0" collapsedLevelsAreSubtotals="1" fieldPosition="0"/>
    </format>
    <format dxfId="51">
      <pivotArea field="4" type="button" dataOnly="0" labelOnly="1" outline="0" axis="axisRow" fieldPosition="0"/>
    </format>
    <format dxfId="50">
      <pivotArea dataOnly="0" labelOnly="1" fieldPosition="0">
        <references count="1">
          <reference field="14" count="4">
            <x v="0"/>
            <x v="1"/>
            <x v="2"/>
            <x v="3"/>
          </reference>
        </references>
      </pivotArea>
    </format>
    <format dxfId="49">
      <pivotArea dataOnly="0" labelOnly="1" grandCol="1" outline="0" fieldPosition="0"/>
    </format>
    <format dxfId="48">
      <pivotArea type="origin" dataOnly="0" labelOnly="1" outline="0" fieldPosition="0"/>
    </format>
    <format dxfId="47">
      <pivotArea field="14" type="button" dataOnly="0" labelOnly="1" outline="0" axis="axisCol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1">
      <pivotArea outline="0" collapsedLevelsAreSubtotals="1" fieldPosition="0"/>
    </format>
  </formats>
  <chartFormats count="10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6" format="8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D84C1B-CB09-444B-BE3B-1BB94D946A91}" autoFormatId="16" applyNumberFormats="0" applyBorderFormats="0" applyFontFormats="0" applyPatternFormats="0" applyAlignmentFormats="0" applyWidthHeightFormats="0">
  <queryTableRefresh nextId="22">
    <queryTableFields count="15">
      <queryTableField id="1" name="Date" tableColumnId="14"/>
      <queryTableField id="14" name="Weekdays" tableColumnId="15"/>
      <queryTableField id="16" name="Merged.1" tableColumnId="16"/>
      <queryTableField id="17" name="Merged.2" tableColumnId="17"/>
      <queryTableField id="5" name="Session category" tableColumnId="5"/>
      <queryTableField id="6" name="Session Topics" tableColumnId="6"/>
      <queryTableField id="7" name="Replaced/Extra session" tableColumnId="7"/>
      <queryTableField id="8" name="Replaced/Extra session topic" tableColumnId="8"/>
      <queryTableField id="9" name="Expert" tableColumnId="9"/>
      <queryTableField id="10" name="Category " tableColumnId="10"/>
      <queryTableField id="11" name="Remarks" tableColumnId="11"/>
      <queryTableField id="12" name="Participants" tableColumnId="12"/>
      <queryTableField id="13" name="Host" tableColumnId="13"/>
      <queryTableField id="18" name="Total Time" tableColumnId="18"/>
      <queryTableField id="19" name="Conditonal column" tableColumnId="19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F32AA6-CFDE-48DF-B7F9-29829C7836B0}" name="Sales" displayName="Sales" ref="A1:F9" totalsRowShown="0" headerRowDxfId="6" dataDxfId="5">
  <autoFilter ref="A1:F9" xr:uid="{1CF32AA6-CFDE-48DF-B7F9-29829C7836B0}"/>
  <tableColumns count="6">
    <tableColumn id="1" xr3:uid="{2BE9339C-FCF9-44C5-828C-6A6EB4C4B82B}" name="SaleID" dataDxfId="9"/>
    <tableColumn id="2" xr3:uid="{EBC31342-6DB7-493F-BBC2-EE473E172A6B}" name="CustomerID" dataDxfId="4"/>
    <tableColumn id="3" xr3:uid="{8563BEB0-EF27-430D-B99E-4D907E00FAFE}" name="ProductID" dataDxfId="2"/>
    <tableColumn id="4" xr3:uid="{536231A7-0C45-40D3-AAEA-F2406B41C9C2}" name="Quantity" dataDxfId="3"/>
    <tableColumn id="5" xr3:uid="{24C64D29-B405-4211-BBA0-1F0987E6A294}" name="Price" dataDxfId="8"/>
    <tableColumn id="6" xr3:uid="{EAB17192-36A7-4AAD-9FAF-012457E0FC7E}" name="SaleDate" dataDxfId="7"/>
  </tableColumns>
  <tableStyleInfo name="2026 Monthly Schedule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536B5D-1A87-4AA9-A169-872E3BF574DF}" name="Customers" displayName="Customers" ref="A1:D6" totalsRowShown="0" headerRowDxfId="16" dataDxfId="17">
  <autoFilter ref="A1:D6" xr:uid="{7C536B5D-1A87-4AA9-A169-872E3BF574DF}"/>
  <tableColumns count="4">
    <tableColumn id="1" xr3:uid="{2817D4E4-F40B-4764-8381-F5563AA7AF82}" name="CustomerID" dataDxfId="21"/>
    <tableColumn id="2" xr3:uid="{87FE409A-9051-4CB4-B2E2-7478B9C6E47C}" name="Name" dataDxfId="20"/>
    <tableColumn id="3" xr3:uid="{7E53EC1D-553C-4590-A136-288DEA2A68A4}" name="City" dataDxfId="19"/>
    <tableColumn id="4" xr3:uid="{98A305A7-EB75-4FCA-9262-CF21C25390C3}" name="JoinDate" dataDxfId="18"/>
  </tableColumns>
  <tableStyleInfo name="2026 Monthly Schedule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D5FCF5-4224-4D72-96FE-2502B59F235C}" name="Products" displayName="Products" ref="A1:D6" totalsRowShown="0" headerRowDxfId="11" dataDxfId="12">
  <autoFilter ref="A1:D6" xr:uid="{26D5FCF5-4224-4D72-96FE-2502B59F235C}"/>
  <tableColumns count="4">
    <tableColumn id="1" xr3:uid="{70471282-3B6F-443E-A662-F92D31A9EA5C}" name="ProductID" dataDxfId="15"/>
    <tableColumn id="2" xr3:uid="{D11A27A9-65F5-4CBD-9A36-396E23276AA6}" name="Name" dataDxfId="14"/>
    <tableColumn id="3" xr3:uid="{985FF8E6-AF0D-42A0-88F0-36FC0BDB525D}" name="Category" dataDxfId="13"/>
    <tableColumn id="4" xr3:uid="{31897499-E372-4BFD-8CB3-F72D331C3501}" name="Unit price"/>
  </tableColumns>
  <tableStyleInfo name="2026 Monthly Schedule-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BA9899-B5B9-49AD-B066-FFCA43B68C68}" name="SalesData" displayName="SalesData" ref="A15:C23" totalsRowCount="1" totalsRowDxfId="27">
  <autoFilter ref="A15:C22" xr:uid="{BEBA9899-B5B9-49AD-B066-FFCA43B68C68}"/>
  <tableColumns count="3">
    <tableColumn id="1" xr3:uid="{8144D1C4-4822-49AC-AF81-A6E71C0B02EA}" name="Product" totalsRowLabel="Total" totalsRowDxfId="26"/>
    <tableColumn id="2" xr3:uid="{AF40B004-4A41-4148-B497-1BF933A71F9D}" name="Quantity" totalsRowFunction="sum" totalsRowDxfId="25"/>
    <tableColumn id="3" xr3:uid="{EF8221BF-9562-41CA-A2DB-923221D2C08A}" name="Price" totalsRowFunction="max" totalsRowDxfId="24"/>
  </tableColumns>
  <tableStyleInfo name="2026 Monthly Schedule-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033952-1AEE-4E5A-AE2E-8629A7BD1D3F}" name="Dummy_1" displayName="Dummy_1" ref="A2:O482" tableType="queryTable" totalsRowShown="0">
  <autoFilter ref="A2:O482" xr:uid="{B7033952-1AEE-4E5A-AE2E-8629A7BD1D3F}"/>
  <tableColumns count="15">
    <tableColumn id="14" xr3:uid="{52558F9C-561E-4C43-BBDE-0FBC9AC305B8}" uniqueName="14" name="Date" queryTableFieldId="1" dataDxfId="40"/>
    <tableColumn id="15" xr3:uid="{C616FC92-E1F1-40D6-A1D2-97207A9FC736}" uniqueName="15" name="Weekdays" queryTableFieldId="14" dataDxfId="39"/>
    <tableColumn id="16" xr3:uid="{AA87A6A6-A137-4AA6-A760-E01CD3F06AD6}" uniqueName="16" name="Merged.1" queryTableFieldId="16" dataDxfId="38"/>
    <tableColumn id="17" xr3:uid="{4E35A13D-17F4-42FE-B275-7BC01B0B2842}" uniqueName="17" name="Merged.2" queryTableFieldId="17" dataDxfId="37"/>
    <tableColumn id="5" xr3:uid="{21F00B1B-1B07-4730-980E-6A65C80B9E53}" uniqueName="5" name="Session category" queryTableFieldId="5" dataDxfId="36"/>
    <tableColumn id="6" xr3:uid="{6D58EC24-1BCD-4F1C-A85A-F2B97357EC24}" uniqueName="6" name="Session Topics" queryTableFieldId="6" dataDxfId="35"/>
    <tableColumn id="7" xr3:uid="{E7A346D3-2311-4506-A88F-B0E2983A2009}" uniqueName="7" name="Replaced/Extra session" queryTableFieldId="7" dataDxfId="34"/>
    <tableColumn id="8" xr3:uid="{44A47FC0-0EAE-4E94-93DC-FC3C45B1FC94}" uniqueName="8" name="Replaced/Extra session topic" queryTableFieldId="8" dataDxfId="33"/>
    <tableColumn id="9" xr3:uid="{93693749-7DC3-47FC-A9EB-A492BF5D9506}" uniqueName="9" name="Expert" queryTableFieldId="9" dataDxfId="32"/>
    <tableColumn id="10" xr3:uid="{C18010DC-57BA-4F36-B08C-8746D30C617E}" uniqueName="10" name="Category " queryTableFieldId="10" dataDxfId="31"/>
    <tableColumn id="11" xr3:uid="{43382A9A-F55A-45D6-8BAD-8CB30FF41E06}" uniqueName="11" name="Remarks" queryTableFieldId="11" dataDxfId="30"/>
    <tableColumn id="12" xr3:uid="{8FAE2B5D-44E7-4B29-AAB6-02271EE4B0EC}" uniqueName="12" name="Participants" queryTableFieldId="12" dataDxfId="29"/>
    <tableColumn id="13" xr3:uid="{0C4AE9BB-3968-4A20-A4DA-C9EE30F61DF8}" uniqueName="13" name="Host" queryTableFieldId="13" dataDxfId="28"/>
    <tableColumn id="18" xr3:uid="{76301D80-475B-4C08-A726-71A3DFBA2E75}" uniqueName="18" name="Total Time" queryTableFieldId="18"/>
    <tableColumn id="19" xr3:uid="{FDDF6034-F501-4BE9-A702-7BD7C7C41D65}" uniqueName="19" name="Conditonal column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855A78-C437-4D7B-B96D-A005D856D379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eacher@abc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timeanddate.com/holidays/india/raksha-bandhan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s.r.no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3E1F-4A0E-4D3D-B103-D60431931A9C}">
  <dimension ref="A1:M27"/>
  <sheetViews>
    <sheetView tabSelected="1" workbookViewId="0">
      <selection activeCell="I24" sqref="I24"/>
    </sheetView>
  </sheetViews>
  <sheetFormatPr defaultRowHeight="13.2"/>
  <cols>
    <col min="1" max="1" width="11.88671875" customWidth="1"/>
    <col min="3" max="3" width="11.88671875" customWidth="1"/>
    <col min="5" max="5" width="13.5546875" customWidth="1"/>
    <col min="6" max="6" width="13" customWidth="1"/>
    <col min="9" max="9" width="19" customWidth="1"/>
  </cols>
  <sheetData>
    <row r="1" spans="1:13" ht="17.399999999999999">
      <c r="J1" s="164" t="s">
        <v>2393</v>
      </c>
      <c r="K1" s="165"/>
      <c r="L1" s="165"/>
      <c r="M1" s="166"/>
    </row>
    <row r="3" spans="1:13">
      <c r="A3" t="s">
        <v>2394</v>
      </c>
      <c r="B3" t="s">
        <v>2395</v>
      </c>
      <c r="C3" t="s">
        <v>2396</v>
      </c>
      <c r="D3" t="s">
        <v>2397</v>
      </c>
      <c r="E3" t="s">
        <v>2398</v>
      </c>
      <c r="F3" t="s">
        <v>2399</v>
      </c>
      <c r="G3" t="s">
        <v>2400</v>
      </c>
      <c r="H3" t="s">
        <v>2401</v>
      </c>
      <c r="I3" t="s">
        <v>2402</v>
      </c>
      <c r="J3" t="s">
        <v>2366</v>
      </c>
    </row>
    <row r="4" spans="1:13">
      <c r="A4" t="s">
        <v>2403</v>
      </c>
      <c r="B4" t="s">
        <v>1738</v>
      </c>
      <c r="C4" s="198">
        <v>46082</v>
      </c>
      <c r="D4">
        <v>3</v>
      </c>
      <c r="E4" t="s">
        <v>2404</v>
      </c>
      <c r="F4">
        <v>4500</v>
      </c>
      <c r="G4">
        <v>1200</v>
      </c>
      <c r="H4">
        <v>14700</v>
      </c>
      <c r="I4" t="s">
        <v>2187</v>
      </c>
      <c r="J4" t="s">
        <v>2385</v>
      </c>
    </row>
    <row r="5" spans="1:13">
      <c r="A5" t="s">
        <v>2413</v>
      </c>
      <c r="B5" t="s">
        <v>2414</v>
      </c>
      <c r="C5" s="198">
        <v>46088</v>
      </c>
      <c r="D5">
        <v>1</v>
      </c>
      <c r="E5" t="s">
        <v>2407</v>
      </c>
      <c r="F5">
        <v>3000</v>
      </c>
      <c r="G5">
        <v>0</v>
      </c>
      <c r="H5">
        <v>3000</v>
      </c>
      <c r="I5" t="s">
        <v>2187</v>
      </c>
      <c r="J5" t="s">
        <v>2415</v>
      </c>
    </row>
    <row r="6" spans="1:13">
      <c r="A6" t="s">
        <v>2424</v>
      </c>
      <c r="B6" t="s">
        <v>2425</v>
      </c>
      <c r="C6" s="198">
        <v>46092</v>
      </c>
      <c r="D6">
        <v>3</v>
      </c>
      <c r="E6" t="s">
        <v>2407</v>
      </c>
      <c r="F6">
        <v>3000</v>
      </c>
      <c r="G6">
        <v>800</v>
      </c>
      <c r="H6">
        <v>9800</v>
      </c>
      <c r="I6" t="s">
        <v>2408</v>
      </c>
      <c r="J6" t="s">
        <v>2426</v>
      </c>
    </row>
    <row r="7" spans="1:13">
      <c r="A7" t="s">
        <v>2427</v>
      </c>
      <c r="B7" t="s">
        <v>2428</v>
      </c>
      <c r="C7" s="198">
        <v>46093</v>
      </c>
      <c r="D7">
        <v>2</v>
      </c>
      <c r="E7" t="s">
        <v>2411</v>
      </c>
      <c r="F7">
        <v>7000</v>
      </c>
      <c r="G7">
        <v>1500</v>
      </c>
      <c r="H7">
        <v>15500</v>
      </c>
      <c r="I7" t="s">
        <v>2187</v>
      </c>
      <c r="J7" t="s">
        <v>2429</v>
      </c>
    </row>
    <row r="8" spans="1:13">
      <c r="A8" t="s">
        <v>2418</v>
      </c>
      <c r="B8" t="s">
        <v>2419</v>
      </c>
      <c r="C8" s="198">
        <v>46090</v>
      </c>
      <c r="D8">
        <v>2</v>
      </c>
      <c r="E8" t="s">
        <v>2411</v>
      </c>
      <c r="F8">
        <v>7000</v>
      </c>
      <c r="G8">
        <v>1000</v>
      </c>
      <c r="H8">
        <v>15000</v>
      </c>
      <c r="I8" t="s">
        <v>2187</v>
      </c>
      <c r="J8" t="s">
        <v>2420</v>
      </c>
    </row>
    <row r="9" spans="1:13">
      <c r="A9" t="s">
        <v>2421</v>
      </c>
      <c r="B9" t="s">
        <v>2422</v>
      </c>
      <c r="C9" s="198">
        <v>46091</v>
      </c>
      <c r="D9">
        <v>6</v>
      </c>
      <c r="E9" t="s">
        <v>2404</v>
      </c>
      <c r="F9">
        <v>4500</v>
      </c>
      <c r="G9">
        <v>3000</v>
      </c>
      <c r="H9">
        <v>30000</v>
      </c>
      <c r="I9" t="s">
        <v>2187</v>
      </c>
      <c r="J9" t="s">
        <v>2423</v>
      </c>
    </row>
    <row r="10" spans="1:13">
      <c r="A10" t="s">
        <v>2409</v>
      </c>
      <c r="B10" t="s">
        <v>2410</v>
      </c>
      <c r="C10" s="198">
        <v>46086</v>
      </c>
      <c r="D10">
        <v>5</v>
      </c>
      <c r="E10" t="s">
        <v>2411</v>
      </c>
      <c r="F10">
        <v>7000</v>
      </c>
      <c r="G10">
        <v>2500</v>
      </c>
      <c r="H10">
        <v>37500</v>
      </c>
      <c r="I10" t="s">
        <v>2187</v>
      </c>
      <c r="J10" t="s">
        <v>2412</v>
      </c>
    </row>
    <row r="11" spans="1:13">
      <c r="A11" t="s">
        <v>2405</v>
      </c>
      <c r="B11" t="s">
        <v>2406</v>
      </c>
      <c r="C11" s="198">
        <v>46083</v>
      </c>
      <c r="D11">
        <v>2</v>
      </c>
      <c r="E11" t="s">
        <v>2407</v>
      </c>
      <c r="F11">
        <v>3000</v>
      </c>
      <c r="G11">
        <v>500</v>
      </c>
      <c r="H11">
        <v>6500</v>
      </c>
      <c r="I11" t="s">
        <v>2408</v>
      </c>
      <c r="J11" t="s">
        <v>2389</v>
      </c>
    </row>
    <row r="12" spans="1:13">
      <c r="A12" t="s">
        <v>2416</v>
      </c>
      <c r="B12" t="s">
        <v>2417</v>
      </c>
      <c r="C12" s="198">
        <v>46089</v>
      </c>
      <c r="D12">
        <v>4</v>
      </c>
      <c r="E12" t="s">
        <v>2404</v>
      </c>
      <c r="F12">
        <v>4500</v>
      </c>
      <c r="G12">
        <v>1800</v>
      </c>
      <c r="H12">
        <v>19800</v>
      </c>
      <c r="I12" t="s">
        <v>2408</v>
      </c>
      <c r="J12" t="s">
        <v>2388</v>
      </c>
    </row>
    <row r="13" spans="1:13">
      <c r="A13" t="s">
        <v>2430</v>
      </c>
      <c r="B13" t="s">
        <v>2431</v>
      </c>
      <c r="C13" s="198">
        <v>46094</v>
      </c>
      <c r="D13">
        <v>5</v>
      </c>
      <c r="E13" t="s">
        <v>2404</v>
      </c>
      <c r="F13">
        <v>4500</v>
      </c>
      <c r="G13">
        <v>2000</v>
      </c>
      <c r="H13">
        <v>24500</v>
      </c>
      <c r="I13" t="s">
        <v>2408</v>
      </c>
      <c r="J13" t="s">
        <v>2432</v>
      </c>
    </row>
    <row r="15" spans="1:13">
      <c r="A15" t="s">
        <v>2433</v>
      </c>
    </row>
    <row r="16" spans="1:13">
      <c r="A16">
        <f>COUNTA(A4:A13)</f>
        <v>10</v>
      </c>
    </row>
    <row r="17" spans="1:1">
      <c r="A17" t="s">
        <v>2434</v>
      </c>
    </row>
    <row r="18" spans="1:1">
      <c r="A18">
        <f>AVERAGE(F4:F13)</f>
        <v>4800</v>
      </c>
    </row>
    <row r="19" spans="1:1">
      <c r="A19" t="s">
        <v>2435</v>
      </c>
    </row>
    <row r="20" spans="1:1">
      <c r="A20">
        <f>SUM(H4:H13)</f>
        <v>176300</v>
      </c>
    </row>
    <row r="21" spans="1:1">
      <c r="A21" t="s">
        <v>2436</v>
      </c>
    </row>
    <row r="22" spans="1:1">
      <c r="A22">
        <f>COUNTIF(I4:I13,"Paid")</f>
        <v>6</v>
      </c>
    </row>
    <row r="23" spans="1:1">
      <c r="A23" t="s">
        <v>2437</v>
      </c>
    </row>
    <row r="24" spans="1:1">
      <c r="A24">
        <f>MAX(F2:F11)</f>
        <v>7000</v>
      </c>
    </row>
    <row r="25" spans="1:1">
      <c r="A25" t="s">
        <v>2438</v>
      </c>
    </row>
    <row r="26" spans="1:1">
      <c r="A26">
        <f>SUM(D2:D11)</f>
        <v>24</v>
      </c>
    </row>
    <row r="27" spans="1:1">
      <c r="A27">
        <f>SUMIF(I4:I13,"Pending",H4:H13)</f>
        <v>60600</v>
      </c>
    </row>
  </sheetData>
  <autoFilter ref="A3:J13" xr:uid="{805E3E1F-4A0E-4D3D-B103-D60431931A9C}"/>
  <sortState xmlns:xlrd2="http://schemas.microsoft.com/office/spreadsheetml/2017/richdata2" ref="A4:J13">
    <sortCondition ref="B4:B13"/>
  </sortState>
  <mergeCells count="1">
    <mergeCell ref="J1:M1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C2A0-906D-4572-B1FF-86F417F1FFCC}">
  <sheetPr codeName="Sheet1"/>
  <dimension ref="A1:M9"/>
  <sheetViews>
    <sheetView workbookViewId="0">
      <selection activeCell="G1" sqref="G1"/>
    </sheetView>
  </sheetViews>
  <sheetFormatPr defaultRowHeight="16.2"/>
  <cols>
    <col min="1" max="1" width="9" style="192" bestFit="1" customWidth="1"/>
    <col min="2" max="2" width="12.5546875" style="193" customWidth="1"/>
    <col min="3" max="3" width="11.77734375" style="193" customWidth="1"/>
    <col min="4" max="4" width="9.5546875" style="193" customWidth="1"/>
    <col min="5" max="5" width="9" style="193" bestFit="1" customWidth="1"/>
    <col min="6" max="6" width="12.109375" style="193" bestFit="1" customWidth="1"/>
    <col min="7" max="16384" width="8.88671875" style="193"/>
  </cols>
  <sheetData>
    <row r="1" spans="1:13">
      <c r="A1" s="192" t="s">
        <v>2370</v>
      </c>
      <c r="B1" s="193" t="s">
        <v>2364</v>
      </c>
      <c r="C1" s="193" t="s">
        <v>2368</v>
      </c>
      <c r="D1" s="193" t="s">
        <v>2312</v>
      </c>
      <c r="E1" s="193" t="s">
        <v>2313</v>
      </c>
      <c r="F1" s="193" t="s">
        <v>2363</v>
      </c>
      <c r="L1" s="194" t="s">
        <v>2362</v>
      </c>
      <c r="M1" s="195"/>
    </row>
    <row r="2" spans="1:13">
      <c r="A2" s="192">
        <v>1</v>
      </c>
      <c r="B2" s="193" t="s">
        <v>2371</v>
      </c>
      <c r="C2" s="197" t="s">
        <v>2376</v>
      </c>
      <c r="D2" s="193">
        <v>10</v>
      </c>
      <c r="E2" s="193">
        <v>120</v>
      </c>
      <c r="F2" s="196">
        <v>46235</v>
      </c>
    </row>
    <row r="3" spans="1:13">
      <c r="A3" s="192">
        <v>2</v>
      </c>
      <c r="B3" s="193" t="s">
        <v>2372</v>
      </c>
      <c r="C3" s="197" t="s">
        <v>2377</v>
      </c>
      <c r="D3" s="193">
        <v>5</v>
      </c>
      <c r="E3" s="193">
        <v>100</v>
      </c>
      <c r="F3" s="196">
        <v>46236</v>
      </c>
    </row>
    <row r="4" spans="1:13">
      <c r="A4" s="192">
        <v>3</v>
      </c>
      <c r="B4" s="193" t="s">
        <v>2373</v>
      </c>
      <c r="C4" s="197" t="s">
        <v>2378</v>
      </c>
      <c r="D4" s="193">
        <v>23</v>
      </c>
      <c r="E4" s="193">
        <v>89</v>
      </c>
      <c r="F4" s="196">
        <v>46237</v>
      </c>
    </row>
    <row r="5" spans="1:13">
      <c r="A5" s="192">
        <v>4</v>
      </c>
      <c r="B5" s="193" t="s">
        <v>2371</v>
      </c>
      <c r="C5" s="197" t="s">
        <v>2377</v>
      </c>
      <c r="D5" s="193">
        <v>21</v>
      </c>
      <c r="E5" s="193">
        <v>90</v>
      </c>
      <c r="F5" s="196">
        <v>46238</v>
      </c>
    </row>
    <row r="6" spans="1:13">
      <c r="A6" s="192">
        <v>5</v>
      </c>
      <c r="B6" s="193" t="s">
        <v>2375</v>
      </c>
      <c r="C6" s="197" t="s">
        <v>2379</v>
      </c>
      <c r="D6" s="193">
        <v>45</v>
      </c>
      <c r="E6" s="193">
        <v>219</v>
      </c>
      <c r="F6" s="196">
        <v>46239</v>
      </c>
    </row>
    <row r="7" spans="1:13">
      <c r="A7" s="192">
        <v>6</v>
      </c>
      <c r="B7" s="193" t="s">
        <v>2372</v>
      </c>
      <c r="C7" s="197" t="s">
        <v>2376</v>
      </c>
      <c r="D7" s="193">
        <v>5</v>
      </c>
      <c r="E7" s="193">
        <v>220</v>
      </c>
      <c r="F7" s="196">
        <v>46240</v>
      </c>
    </row>
    <row r="8" spans="1:13">
      <c r="A8" s="192">
        <v>7</v>
      </c>
      <c r="B8" s="193" t="s">
        <v>2375</v>
      </c>
      <c r="C8" s="197" t="s">
        <v>2378</v>
      </c>
      <c r="D8" s="193">
        <v>32</v>
      </c>
      <c r="E8" s="193">
        <v>120</v>
      </c>
      <c r="F8" s="196">
        <v>46241</v>
      </c>
    </row>
    <row r="9" spans="1:13">
      <c r="A9" s="192">
        <v>8</v>
      </c>
      <c r="B9" s="193" t="s">
        <v>2373</v>
      </c>
      <c r="C9" s="197" t="s">
        <v>2379</v>
      </c>
      <c r="D9" s="193">
        <v>1</v>
      </c>
      <c r="E9" s="193">
        <v>120</v>
      </c>
      <c r="F9" s="196">
        <v>46242</v>
      </c>
    </row>
  </sheetData>
  <mergeCells count="1">
    <mergeCell ref="L1:M1"/>
  </mergeCells>
  <phoneticPr fontId="24" type="noConversion"/>
  <conditionalFormatting sqref="D2:D9">
    <cfRule type="cellIs" dxfId="10" priority="1" operator="greaterThan">
      <formula>25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20D6-58B2-4E40-A0D1-648CDC2DD1CB}">
  <sheetPr codeName="Sheet2"/>
  <dimension ref="A1:D6"/>
  <sheetViews>
    <sheetView workbookViewId="0">
      <selection activeCell="D3" sqref="D3"/>
    </sheetView>
  </sheetViews>
  <sheetFormatPr defaultRowHeight="13.2"/>
  <cols>
    <col min="1" max="1" width="12.5546875" customWidth="1"/>
    <col min="2" max="2" width="12.44140625" customWidth="1"/>
    <col min="3" max="3" width="11.21875" customWidth="1"/>
    <col min="4" max="4" width="10.6640625" customWidth="1"/>
  </cols>
  <sheetData>
    <row r="1" spans="1:4">
      <c r="A1" s="67" t="s">
        <v>2364</v>
      </c>
      <c r="B1" s="67" t="s">
        <v>2365</v>
      </c>
      <c r="C1" s="67" t="s">
        <v>2366</v>
      </c>
      <c r="D1" s="67" t="s">
        <v>2367</v>
      </c>
    </row>
    <row r="2" spans="1:4">
      <c r="A2" s="67" t="s">
        <v>2371</v>
      </c>
      <c r="B2" s="67" t="s">
        <v>2381</v>
      </c>
      <c r="C2" s="67" t="s">
        <v>2389</v>
      </c>
      <c r="D2" s="163">
        <v>46056</v>
      </c>
    </row>
    <row r="3" spans="1:4">
      <c r="A3" s="67" t="s">
        <v>2372</v>
      </c>
      <c r="B3" s="67" t="s">
        <v>2382</v>
      </c>
      <c r="C3" s="67" t="s">
        <v>2385</v>
      </c>
      <c r="D3" s="163">
        <v>46116</v>
      </c>
    </row>
    <row r="4" spans="1:4">
      <c r="A4" s="67" t="s">
        <v>2373</v>
      </c>
      <c r="B4" s="67" t="s">
        <v>2106</v>
      </c>
      <c r="C4" s="67" t="s">
        <v>2386</v>
      </c>
      <c r="D4" s="163">
        <v>46176</v>
      </c>
    </row>
    <row r="5" spans="1:4">
      <c r="A5" s="67" t="s">
        <v>2374</v>
      </c>
      <c r="B5" s="67" t="s">
        <v>2383</v>
      </c>
      <c r="C5" s="67" t="s">
        <v>2387</v>
      </c>
      <c r="D5" s="163">
        <v>46236</v>
      </c>
    </row>
    <row r="6" spans="1:4">
      <c r="A6" s="67" t="s">
        <v>2375</v>
      </c>
      <c r="B6" s="67" t="s">
        <v>2384</v>
      </c>
      <c r="C6" s="67" t="s">
        <v>2388</v>
      </c>
      <c r="D6" s="163">
        <v>46296</v>
      </c>
    </row>
  </sheetData>
  <phoneticPr fontId="24" type="noConversion"/>
  <conditionalFormatting sqref="D2:D3">
    <cfRule type="cellIs" dxfId="1" priority="2" operator="greaterThan">
      <formula>25</formula>
    </cfRule>
  </conditionalFormatting>
  <conditionalFormatting sqref="D2:D3">
    <cfRule type="cellIs" dxfId="0" priority="1" operator="greaterThan">
      <formula>25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72F7-365A-4176-8B35-9F6EA1455FD3}">
  <sheetPr codeName="Sheet3"/>
  <dimension ref="A1:D6"/>
  <sheetViews>
    <sheetView workbookViewId="0">
      <selection activeCell="C6" sqref="C6"/>
    </sheetView>
  </sheetViews>
  <sheetFormatPr defaultRowHeight="13.2"/>
  <cols>
    <col min="1" max="1" width="12" customWidth="1"/>
    <col min="2" max="2" width="12.6640625" customWidth="1"/>
    <col min="3" max="3" width="10.33203125" customWidth="1"/>
    <col min="4" max="4" width="10.6640625" customWidth="1"/>
  </cols>
  <sheetData>
    <row r="1" spans="1:4">
      <c r="A1" s="67" t="s">
        <v>2368</v>
      </c>
      <c r="B1" s="67" t="s">
        <v>2365</v>
      </c>
      <c r="C1" s="67" t="s">
        <v>1710</v>
      </c>
      <c r="D1" s="67" t="s">
        <v>2369</v>
      </c>
    </row>
    <row r="2" spans="1:4">
      <c r="A2" s="67" t="s">
        <v>2376</v>
      </c>
      <c r="B2" s="67" t="s">
        <v>2314</v>
      </c>
      <c r="C2" s="67" t="s">
        <v>2392</v>
      </c>
      <c r="D2">
        <v>30</v>
      </c>
    </row>
    <row r="3" spans="1:4">
      <c r="A3" s="67" t="s">
        <v>2377</v>
      </c>
      <c r="B3" s="67" t="s">
        <v>2390</v>
      </c>
      <c r="C3" s="67" t="s">
        <v>2392</v>
      </c>
      <c r="D3">
        <v>200</v>
      </c>
    </row>
    <row r="4" spans="1:4">
      <c r="A4" s="67" t="s">
        <v>2378</v>
      </c>
      <c r="B4" s="67" t="s">
        <v>2391</v>
      </c>
      <c r="C4" s="67" t="s">
        <v>2320</v>
      </c>
      <c r="D4">
        <v>10</v>
      </c>
    </row>
    <row r="5" spans="1:4">
      <c r="A5" s="67" t="s">
        <v>2380</v>
      </c>
      <c r="B5" s="67" t="s">
        <v>2320</v>
      </c>
      <c r="C5" s="67" t="s">
        <v>2320</v>
      </c>
      <c r="D5">
        <v>200</v>
      </c>
    </row>
    <row r="6" spans="1:4">
      <c r="A6" s="67" t="s">
        <v>2379</v>
      </c>
      <c r="B6" s="67" t="s">
        <v>2318</v>
      </c>
      <c r="C6" s="67" t="s">
        <v>2392</v>
      </c>
      <c r="D6">
        <v>10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C01E-2F75-4171-A3EB-A1C98C8ED895}">
  <sheetPr codeName="Sheet4"/>
  <dimension ref="A1:A7"/>
  <sheetViews>
    <sheetView workbookViewId="0">
      <selection activeCell="A7" sqref="A7"/>
    </sheetView>
  </sheetViews>
  <sheetFormatPr defaultRowHeight="13.2"/>
  <sheetData>
    <row r="1" spans="1:1">
      <c r="A1" s="67" t="s">
        <v>2113</v>
      </c>
    </row>
    <row r="2" spans="1:1">
      <c r="A2" s="67" t="s">
        <v>2114</v>
      </c>
    </row>
    <row r="3" spans="1:1">
      <c r="A3" s="67" t="s">
        <v>2115</v>
      </c>
    </row>
    <row r="5" spans="1:1">
      <c r="A5" s="67" t="s">
        <v>2116</v>
      </c>
    </row>
    <row r="7" spans="1:1">
      <c r="A7" s="159" t="s">
        <v>2306</v>
      </c>
    </row>
  </sheetData>
  <hyperlinks>
    <hyperlink ref="A7" location="'Power Query Practise'!A1" display="Power Query Data" xr:uid="{2271F8E4-EBA9-4CF5-AD60-960E2520A45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C8F3-9401-48AD-8602-AAEA7E5D56E8}">
  <sheetPr codeName="Sheet5">
    <outlinePr summaryBelow="0"/>
  </sheetPr>
  <dimension ref="B1:F44"/>
  <sheetViews>
    <sheetView showGridLines="0" workbookViewId="0"/>
  </sheetViews>
  <sheetFormatPr defaultRowHeight="13.2" outlineLevelRow="1" outlineLevelCol="1"/>
  <cols>
    <col min="3" max="3" width="6.33203125" bestFit="1" customWidth="1"/>
    <col min="4" max="6" width="12" bestFit="1" customWidth="1" outlineLevel="1"/>
  </cols>
  <sheetData>
    <row r="1" spans="2:6" ht="13.8" thickBot="1"/>
    <row r="2" spans="2:6" ht="13.8">
      <c r="B2" s="183" t="s">
        <v>2354</v>
      </c>
      <c r="C2" s="183"/>
      <c r="D2" s="188"/>
      <c r="E2" s="188"/>
      <c r="F2" s="188"/>
    </row>
    <row r="3" spans="2:6" ht="13.8" collapsed="1">
      <c r="B3" s="182"/>
      <c r="C3" s="182"/>
      <c r="D3" s="189" t="s">
        <v>2356</v>
      </c>
      <c r="E3" s="189" t="s">
        <v>2352</v>
      </c>
      <c r="F3" s="189" t="s">
        <v>2361</v>
      </c>
    </row>
    <row r="4" spans="2:6" ht="30.6" hidden="1" outlineLevel="1">
      <c r="B4" s="185"/>
      <c r="C4" s="185"/>
      <c r="D4" s="180"/>
      <c r="E4" s="191" t="s">
        <v>2353</v>
      </c>
      <c r="F4" s="191" t="s">
        <v>2353</v>
      </c>
    </row>
    <row r="5" spans="2:6">
      <c r="B5" s="186" t="s">
        <v>2355</v>
      </c>
      <c r="C5" s="186"/>
      <c r="D5" s="184"/>
      <c r="E5" s="184"/>
      <c r="F5" s="184"/>
    </row>
    <row r="6" spans="2:6" outlineLevel="1">
      <c r="B6" s="185"/>
      <c r="C6" s="185" t="s">
        <v>2349</v>
      </c>
      <c r="D6" s="180">
        <v>50</v>
      </c>
      <c r="E6" s="190">
        <v>250</v>
      </c>
      <c r="F6" s="190">
        <v>50</v>
      </c>
    </row>
    <row r="7" spans="2:6" outlineLevel="1">
      <c r="B7" s="185"/>
      <c r="C7" s="185" t="s">
        <v>2350</v>
      </c>
      <c r="D7" s="180">
        <v>100</v>
      </c>
      <c r="E7" s="190">
        <v>500</v>
      </c>
      <c r="F7" s="190">
        <v>100</v>
      </c>
    </row>
    <row r="8" spans="2:6">
      <c r="B8" s="186" t="s">
        <v>2357</v>
      </c>
      <c r="C8" s="186"/>
      <c r="D8" s="184"/>
      <c r="E8" s="184"/>
      <c r="F8" s="184"/>
    </row>
    <row r="9" spans="2:6" ht="13.8" outlineLevel="1" thickBot="1">
      <c r="B9" s="187"/>
      <c r="C9" s="187" t="s">
        <v>2351</v>
      </c>
      <c r="D9" s="181">
        <v>-7000</v>
      </c>
      <c r="E9" s="181">
        <v>113000</v>
      </c>
      <c r="F9" s="181">
        <v>-7000</v>
      </c>
    </row>
    <row r="10" spans="2:6">
      <c r="B10" t="s">
        <v>2358</v>
      </c>
    </row>
    <row r="11" spans="2:6">
      <c r="B11" t="s">
        <v>2359</v>
      </c>
    </row>
    <row r="12" spans="2:6">
      <c r="B12" t="s">
        <v>2360</v>
      </c>
    </row>
    <row r="44" spans="2:3">
      <c r="B44">
        <v>250</v>
      </c>
      <c r="C44">
        <v>500</v>
      </c>
    </row>
  </sheetData>
  <scenarios current="0" show="0">
    <scenario name="Best Scenario" locked="1" count="2" user="rudra gupta" comment="Created by rudra gupta on 13-03-2026">
      <inputCells r="B44" val="250"/>
      <inputCells r="C44" val="500"/>
    </scenario>
    <scenario name="Worst Case" locked="1" count="2" user="rudra gupta" comment="Created by rudra gupta on 13-03-2026">
      <inputCells r="B44" val="50"/>
      <inputCells r="C44" val="100"/>
    </scenario>
  </scenario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392C-C519-48E5-8698-A7AF63BE58AD}">
  <sheetPr codeName="Sheet6"/>
  <dimension ref="A1:L44"/>
  <sheetViews>
    <sheetView topLeftCell="A31" workbookViewId="0">
      <selection activeCell="E46" sqref="E46"/>
    </sheetView>
  </sheetViews>
  <sheetFormatPr defaultRowHeight="13.2"/>
  <cols>
    <col min="1" max="1" width="9.21875" customWidth="1"/>
    <col min="2" max="2" width="9.5546875" customWidth="1"/>
    <col min="3" max="3" width="10.109375" bestFit="1" customWidth="1"/>
    <col min="4" max="4" width="23.33203125" customWidth="1"/>
    <col min="11" max="11" width="18.21875" customWidth="1"/>
    <col min="12" max="12" width="29.5546875" customWidth="1"/>
  </cols>
  <sheetData>
    <row r="1" spans="1:12" ht="21">
      <c r="A1" s="175" t="s">
        <v>2104</v>
      </c>
      <c r="B1" s="175" t="s">
        <v>2105</v>
      </c>
      <c r="C1" s="175" t="s">
        <v>2111</v>
      </c>
      <c r="K1" s="172" t="s">
        <v>2103</v>
      </c>
      <c r="L1" s="172"/>
    </row>
    <row r="2" spans="1:12">
      <c r="A2" s="173" t="s">
        <v>2106</v>
      </c>
      <c r="B2" s="174">
        <v>45</v>
      </c>
      <c r="C2" s="174">
        <v>75</v>
      </c>
    </row>
    <row r="3" spans="1:12">
      <c r="A3" s="173" t="s">
        <v>2107</v>
      </c>
      <c r="B3" s="174">
        <v>92</v>
      </c>
      <c r="C3" s="174">
        <v>65</v>
      </c>
      <c r="E3" s="67" t="s">
        <v>2112</v>
      </c>
    </row>
    <row r="4" spans="1:12">
      <c r="A4" s="173" t="s">
        <v>2108</v>
      </c>
      <c r="B4" s="174">
        <v>89</v>
      </c>
      <c r="C4" s="174">
        <v>89</v>
      </c>
      <c r="E4" s="67" t="s">
        <v>2302</v>
      </c>
    </row>
    <row r="5" spans="1:12">
      <c r="A5" s="173" t="s">
        <v>2109</v>
      </c>
      <c r="B5" s="174">
        <v>35</v>
      </c>
      <c r="C5" s="173">
        <v>90</v>
      </c>
      <c r="E5" s="67" t="s">
        <v>2303</v>
      </c>
    </row>
    <row r="6" spans="1:12">
      <c r="A6" s="173" t="s">
        <v>2110</v>
      </c>
      <c r="B6" s="174">
        <v>65</v>
      </c>
      <c r="C6" s="173">
        <v>27</v>
      </c>
      <c r="E6" s="67" t="s">
        <v>2304</v>
      </c>
    </row>
    <row r="7" spans="1:12">
      <c r="E7" s="67" t="s">
        <v>2305</v>
      </c>
    </row>
    <row r="9" spans="1:12">
      <c r="E9" t="s">
        <v>2307</v>
      </c>
    </row>
    <row r="10" spans="1:12">
      <c r="E10" t="s">
        <v>2309</v>
      </c>
    </row>
    <row r="11" spans="1:12">
      <c r="E11" t="s">
        <v>2308</v>
      </c>
    </row>
    <row r="13" spans="1:12" ht="21">
      <c r="K13" s="172" t="s">
        <v>2310</v>
      </c>
      <c r="L13" s="172"/>
    </row>
    <row r="14" spans="1:12">
      <c r="I14" s="67" t="s">
        <v>2322</v>
      </c>
    </row>
    <row r="15" spans="1:12">
      <c r="A15" t="s">
        <v>2311</v>
      </c>
      <c r="B15" t="s">
        <v>2312</v>
      </c>
      <c r="C15" t="s">
        <v>2313</v>
      </c>
      <c r="I15" s="67" t="s">
        <v>2323</v>
      </c>
    </row>
    <row r="16" spans="1:12">
      <c r="A16" t="s">
        <v>2314</v>
      </c>
      <c r="B16">
        <v>10</v>
      </c>
      <c r="C16">
        <v>20</v>
      </c>
      <c r="I16" s="67" t="s">
        <v>2324</v>
      </c>
      <c r="K16">
        <f>SUM(SalesData[Quantity])</f>
        <v>185</v>
      </c>
    </row>
    <row r="17" spans="1:12">
      <c r="A17" t="s">
        <v>2315</v>
      </c>
      <c r="B17">
        <v>15</v>
      </c>
      <c r="C17">
        <v>10</v>
      </c>
    </row>
    <row r="18" spans="1:12">
      <c r="A18" t="s">
        <v>2316</v>
      </c>
      <c r="B18">
        <v>30</v>
      </c>
      <c r="C18">
        <v>100</v>
      </c>
    </row>
    <row r="19" spans="1:12">
      <c r="A19" t="s">
        <v>2317</v>
      </c>
      <c r="B19">
        <v>20</v>
      </c>
      <c r="C19">
        <v>5</v>
      </c>
    </row>
    <row r="20" spans="1:12">
      <c r="A20" t="s">
        <v>2318</v>
      </c>
      <c r="B20">
        <v>60</v>
      </c>
      <c r="C20">
        <v>10</v>
      </c>
    </row>
    <row r="21" spans="1:12">
      <c r="A21" t="s">
        <v>2319</v>
      </c>
      <c r="B21">
        <v>40</v>
      </c>
      <c r="C21">
        <v>200</v>
      </c>
    </row>
    <row r="22" spans="1:12">
      <c r="A22" t="s">
        <v>2320</v>
      </c>
      <c r="B22">
        <v>10</v>
      </c>
      <c r="C22">
        <v>500</v>
      </c>
    </row>
    <row r="23" spans="1:12">
      <c r="A23" s="74" t="s">
        <v>2321</v>
      </c>
      <c r="B23" s="74">
        <f>SUBTOTAL(109,SalesData[Quantity])</f>
        <v>185</v>
      </c>
      <c r="C23" s="74">
        <f>SUBTOTAL(104,SalesData[Price])</f>
        <v>500</v>
      </c>
    </row>
    <row r="26" spans="1:12" ht="21">
      <c r="K26" s="172" t="s">
        <v>2325</v>
      </c>
      <c r="L26" s="172"/>
    </row>
    <row r="27" spans="1:12">
      <c r="A27" s="67" t="s">
        <v>2326</v>
      </c>
    </row>
    <row r="28" spans="1:12">
      <c r="A28" s="67" t="s">
        <v>2327</v>
      </c>
    </row>
    <row r="29" spans="1:12">
      <c r="A29" s="175" t="s">
        <v>2328</v>
      </c>
      <c r="B29" s="175" t="s">
        <v>2329</v>
      </c>
      <c r="C29" s="175" t="s">
        <v>2330</v>
      </c>
      <c r="D29" s="175" t="s">
        <v>2325</v>
      </c>
    </row>
    <row r="30" spans="1:12" ht="26.4" customHeight="1">
      <c r="A30" s="173" t="s">
        <v>2027</v>
      </c>
      <c r="B30" s="174">
        <v>120</v>
      </c>
      <c r="C30" s="174">
        <v>100</v>
      </c>
      <c r="D30" s="174"/>
    </row>
    <row r="31" spans="1:12" ht="38.4" customHeight="1">
      <c r="A31" s="173" t="s">
        <v>2028</v>
      </c>
      <c r="B31" s="174">
        <v>109</v>
      </c>
      <c r="C31" s="174">
        <v>130</v>
      </c>
      <c r="D31" s="174"/>
    </row>
    <row r="32" spans="1:12">
      <c r="A32" s="173" t="s">
        <v>2029</v>
      </c>
      <c r="B32" s="174">
        <v>150</v>
      </c>
      <c r="C32" s="174">
        <v>-180</v>
      </c>
    </row>
    <row r="33" spans="1:12">
      <c r="A33" s="173" t="s">
        <v>2331</v>
      </c>
      <c r="B33" s="174">
        <v>-170</v>
      </c>
      <c r="C33" s="174">
        <v>160</v>
      </c>
      <c r="D33" s="174"/>
    </row>
    <row r="34" spans="1:12">
      <c r="A34" s="173" t="s">
        <v>2332</v>
      </c>
      <c r="B34" s="174">
        <v>140</v>
      </c>
      <c r="C34" s="174">
        <v>145</v>
      </c>
      <c r="D34" s="174"/>
    </row>
    <row r="35" spans="1:12">
      <c r="A35" s="173" t="s">
        <v>2333</v>
      </c>
      <c r="B35" s="174">
        <v>100</v>
      </c>
      <c r="C35" s="174">
        <v>168</v>
      </c>
      <c r="D35" s="174"/>
    </row>
    <row r="36" spans="1:12">
      <c r="A36" s="173" t="s">
        <v>2334</v>
      </c>
      <c r="B36" s="174">
        <v>180</v>
      </c>
      <c r="C36" s="174">
        <v>190</v>
      </c>
      <c r="D36" s="174"/>
    </row>
    <row r="37" spans="1:12">
      <c r="A37" s="173" t="s">
        <v>2335</v>
      </c>
      <c r="B37" s="174">
        <v>130</v>
      </c>
      <c r="C37" s="174">
        <v>150</v>
      </c>
      <c r="D37" s="174"/>
    </row>
    <row r="38" spans="1:12" ht="21">
      <c r="K38" s="172" t="s">
        <v>2336</v>
      </c>
      <c r="L38" s="172"/>
    </row>
    <row r="40" spans="1:12">
      <c r="A40" s="67" t="s">
        <v>2337</v>
      </c>
      <c r="K40" s="67" t="s">
        <v>2341</v>
      </c>
      <c r="L40" s="67" t="s">
        <v>2342</v>
      </c>
    </row>
    <row r="41" spans="1:12">
      <c r="A41" s="179" t="s">
        <v>2338</v>
      </c>
      <c r="K41" s="67" t="s">
        <v>2339</v>
      </c>
      <c r="L41" s="67" t="s">
        <v>2343</v>
      </c>
    </row>
    <row r="42" spans="1:12">
      <c r="K42" s="67" t="s">
        <v>2340</v>
      </c>
      <c r="L42" s="67" t="s">
        <v>2344</v>
      </c>
    </row>
    <row r="43" spans="1:12">
      <c r="A43" s="175" t="s">
        <v>2345</v>
      </c>
      <c r="B43" s="175" t="s">
        <v>2313</v>
      </c>
      <c r="C43" s="175" t="s">
        <v>2312</v>
      </c>
      <c r="D43" s="175" t="s">
        <v>2346</v>
      </c>
      <c r="E43" s="175" t="s">
        <v>2347</v>
      </c>
    </row>
    <row r="44" spans="1:12">
      <c r="A44" s="173" t="s">
        <v>2348</v>
      </c>
      <c r="B44" s="174">
        <v>50</v>
      </c>
      <c r="C44" s="174">
        <v>100</v>
      </c>
      <c r="D44" s="174">
        <v>12000</v>
      </c>
      <c r="E44" s="174">
        <f>B44*C44-D44</f>
        <v>-7000</v>
      </c>
    </row>
  </sheetData>
  <scenarios current="1" show="1" sqref="E44">
    <scenario name="Best Scenario" locked="1" count="2" user="rudra gupta" comment="Created by rudra gupta on 13-03-2026">
      <inputCells r="B44" val="250"/>
      <inputCells r="C44" val="500"/>
    </scenario>
    <scenario name="Worst Case" locked="1" count="2" user="rudra gupta" comment="Created by rudra gupta on 13-03-2026">
      <inputCells r="B44" val="50"/>
      <inputCells r="C44" val="100"/>
    </scenario>
  </scenarios>
  <mergeCells count="4">
    <mergeCell ref="K1:L1"/>
    <mergeCell ref="K13:L13"/>
    <mergeCell ref="K26:L26"/>
    <mergeCell ref="K38:L38"/>
  </mergeCells>
  <phoneticPr fontId="2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first="1" displayXAxis="1" xr2:uid="{4E098C0B-D2F7-4F6B-A2FC-D48AEBFCF3D1}">
          <x14:colorSeries theme="5" tint="0.59999389629810485"/>
          <x14:colorNegative theme="0" tint="-0.499984740745262"/>
          <x14:colorAxis rgb="FF000000"/>
          <x14:colorMarkers theme="6" tint="0.79998168889431442"/>
          <x14:colorFirst rgb="FFFFFF00"/>
          <x14:colorLast theme="6" tint="-0.249977111117893"/>
          <x14:colorHigh theme="4"/>
          <x14:colorLow theme="6" tint="-0.499984740745262"/>
          <x14:sparklines>
            <x14:sparkline>
              <xm:f>'Module 9'!C30:C37</xm:f>
              <xm:sqref>D31</xm:sqref>
            </x14:sparkline>
          </x14:sparklines>
        </x14:sparklineGroup>
        <x14:sparklineGroup displayEmptyCellsAs="gap" displayXAxis="1" xr2:uid="{51BD3E65-4019-4126-93D9-F93343208F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'Module 9'!B30:B37</xm:f>
              <xm:sqref>D30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89A9-2328-4E11-92A3-864DB4D6C2B6}">
  <sheetPr codeName="Sheet7">
    <outlinePr summaryBelow="0"/>
  </sheetPr>
  <dimension ref="B1:E12"/>
  <sheetViews>
    <sheetView showGridLines="0" workbookViewId="0"/>
  </sheetViews>
  <sheetFormatPr defaultRowHeight="13.2" outlineLevelRow="1" outlineLevelCol="1"/>
  <cols>
    <col min="3" max="3" width="6.33203125" bestFit="1" customWidth="1"/>
    <col min="4" max="5" width="12" bestFit="1" customWidth="1" outlineLevel="1"/>
  </cols>
  <sheetData>
    <row r="1" spans="2:5" ht="13.8" thickBot="1"/>
    <row r="2" spans="2:5" ht="13.8">
      <c r="B2" s="183" t="s">
        <v>2354</v>
      </c>
      <c r="C2" s="183"/>
      <c r="D2" s="188"/>
      <c r="E2" s="188"/>
    </row>
    <row r="3" spans="2:5" ht="13.8" collapsed="1">
      <c r="B3" s="182"/>
      <c r="C3" s="182"/>
      <c r="D3" s="189" t="s">
        <v>2356</v>
      </c>
      <c r="E3" s="189" t="s">
        <v>2352</v>
      </c>
    </row>
    <row r="4" spans="2:5" ht="30.6" hidden="1" outlineLevel="1">
      <c r="B4" s="185"/>
      <c r="C4" s="185"/>
      <c r="D4" s="180"/>
      <c r="E4" s="191" t="s">
        <v>2353</v>
      </c>
    </row>
    <row r="5" spans="2:5">
      <c r="B5" s="186" t="s">
        <v>2355</v>
      </c>
      <c r="C5" s="186"/>
      <c r="D5" s="184"/>
      <c r="E5" s="184"/>
    </row>
    <row r="6" spans="2:5" outlineLevel="1">
      <c r="B6" s="185"/>
      <c r="C6" s="185" t="s">
        <v>2349</v>
      </c>
      <c r="D6" s="180">
        <v>200</v>
      </c>
      <c r="E6" s="190">
        <v>250</v>
      </c>
    </row>
    <row r="7" spans="2:5" outlineLevel="1">
      <c r="B7" s="185"/>
      <c r="C7" s="185" t="s">
        <v>2350</v>
      </c>
      <c r="D7" s="180">
        <v>69</v>
      </c>
      <c r="E7" s="190">
        <v>500</v>
      </c>
    </row>
    <row r="8" spans="2:5">
      <c r="B8" s="186" t="s">
        <v>2357</v>
      </c>
      <c r="C8" s="186"/>
      <c r="D8" s="184"/>
      <c r="E8" s="184"/>
    </row>
    <row r="9" spans="2:5" ht="13.8" outlineLevel="1" thickBot="1">
      <c r="B9" s="187"/>
      <c r="C9" s="187" t="s">
        <v>2351</v>
      </c>
      <c r="D9" s="181">
        <v>1800</v>
      </c>
      <c r="E9" s="181">
        <v>113000</v>
      </c>
    </row>
    <row r="10" spans="2:5">
      <c r="B10" t="s">
        <v>2358</v>
      </c>
    </row>
    <row r="11" spans="2:5">
      <c r="B11" t="s">
        <v>2359</v>
      </c>
    </row>
    <row r="12" spans="2:5">
      <c r="B12" t="s">
        <v>2360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FDE2-6ABA-4AD1-912E-A2AA8D8D712A}">
  <sheetPr codeName="Sheet8"/>
  <dimension ref="A1:M17"/>
  <sheetViews>
    <sheetView workbookViewId="0">
      <selection activeCell="K18" sqref="K18"/>
    </sheetView>
  </sheetViews>
  <sheetFormatPr defaultRowHeight="13.2"/>
  <cols>
    <col min="1" max="1" width="21.88671875" customWidth="1"/>
    <col min="2" max="2" width="19.6640625" customWidth="1"/>
    <col min="10" max="10" width="15.77734375" customWidth="1"/>
  </cols>
  <sheetData>
    <row r="1" spans="1:13" ht="21">
      <c r="J1" s="167" t="s">
        <v>2071</v>
      </c>
      <c r="K1" s="168"/>
      <c r="L1" s="168"/>
      <c r="M1" s="169"/>
    </row>
    <row r="2" spans="1:13">
      <c r="A2" s="163">
        <f ca="1">TODAY()</f>
        <v>46094</v>
      </c>
      <c r="C2" s="67" t="s">
        <v>2072</v>
      </c>
    </row>
    <row r="3" spans="1:13">
      <c r="A3" s="170">
        <f ca="1">NOW()</f>
        <v>46094.742084143516</v>
      </c>
      <c r="C3" s="67" t="s">
        <v>2074</v>
      </c>
      <c r="J3" s="67" t="s">
        <v>2072</v>
      </c>
      <c r="K3" s="67" t="s">
        <v>2073</v>
      </c>
    </row>
    <row r="4" spans="1:13">
      <c r="A4" s="163">
        <f>DATE(2025,4,21)</f>
        <v>45768</v>
      </c>
      <c r="C4" s="67" t="s">
        <v>2076</v>
      </c>
      <c r="J4" s="67" t="s">
        <v>2074</v>
      </c>
      <c r="K4" s="67" t="s">
        <v>2075</v>
      </c>
    </row>
    <row r="5" spans="1:13">
      <c r="A5" s="171">
        <f>TIME(13,45,49)</f>
        <v>0.57348379629629631</v>
      </c>
      <c r="C5" s="67" t="s">
        <v>2077</v>
      </c>
      <c r="J5" s="67" t="s">
        <v>2076</v>
      </c>
      <c r="K5" s="67" t="s">
        <v>2078</v>
      </c>
    </row>
    <row r="6" spans="1:13">
      <c r="A6" s="163">
        <v>36302</v>
      </c>
      <c r="J6" s="67" t="s">
        <v>2077</v>
      </c>
      <c r="K6" s="67" t="s">
        <v>2079</v>
      </c>
    </row>
    <row r="7" spans="1:13">
      <c r="A7">
        <f>DAY(A6)</f>
        <v>22</v>
      </c>
      <c r="C7" s="67" t="s">
        <v>2080</v>
      </c>
      <c r="J7" s="67" t="s">
        <v>2080</v>
      </c>
      <c r="K7" s="67" t="s">
        <v>2083</v>
      </c>
    </row>
    <row r="8" spans="1:13">
      <c r="A8">
        <f>MONTH(A6)</f>
        <v>5</v>
      </c>
      <c r="C8" s="67" t="s">
        <v>2081</v>
      </c>
      <c r="J8" s="67" t="s">
        <v>2081</v>
      </c>
      <c r="K8" s="67" t="s">
        <v>2084</v>
      </c>
    </row>
    <row r="9" spans="1:13">
      <c r="A9">
        <f>YEAR(A6)</f>
        <v>1999</v>
      </c>
      <c r="C9" s="67" t="s">
        <v>2082</v>
      </c>
      <c r="J9" s="67" t="s">
        <v>2082</v>
      </c>
      <c r="K9" s="67" t="s">
        <v>2085</v>
      </c>
    </row>
    <row r="10" spans="1:13">
      <c r="A10">
        <f>WEEKDAY(A6)</f>
        <v>7</v>
      </c>
      <c r="C10" s="67" t="s">
        <v>2089</v>
      </c>
      <c r="J10" s="67" t="s">
        <v>2086</v>
      </c>
      <c r="K10" s="67" t="s">
        <v>2087</v>
      </c>
    </row>
    <row r="11" spans="1:13">
      <c r="A11" t="str">
        <f>TEXT(A6,"dddd")</f>
        <v>Saturday</v>
      </c>
      <c r="C11" s="67" t="s">
        <v>2068</v>
      </c>
      <c r="D11" s="67" t="s">
        <v>2090</v>
      </c>
      <c r="J11" s="67" t="s">
        <v>2068</v>
      </c>
      <c r="K11" s="67" t="s">
        <v>2088</v>
      </c>
    </row>
    <row r="12" spans="1:13">
      <c r="A12">
        <f>EOMONTH("15-Mar-2025",0)</f>
        <v>45747</v>
      </c>
      <c r="J12" s="67" t="s">
        <v>2091</v>
      </c>
      <c r="K12" s="67" t="s">
        <v>2092</v>
      </c>
    </row>
    <row r="13" spans="1:13">
      <c r="A13">
        <f>EOMONTH("15-Mar-2025",1)</f>
        <v>45777</v>
      </c>
      <c r="J13" s="67" t="s">
        <v>2093</v>
      </c>
      <c r="K13" s="67" t="s">
        <v>2094</v>
      </c>
    </row>
    <row r="14" spans="1:13">
      <c r="J14" s="67" t="s">
        <v>2095</v>
      </c>
      <c r="K14" s="67" t="s">
        <v>2096</v>
      </c>
    </row>
    <row r="15" spans="1:13">
      <c r="J15" s="67" t="s">
        <v>2097</v>
      </c>
      <c r="K15" s="67" t="s">
        <v>2100</v>
      </c>
    </row>
    <row r="16" spans="1:13">
      <c r="J16" s="67" t="s">
        <v>2098</v>
      </c>
      <c r="K16" s="67" t="s">
        <v>2101</v>
      </c>
    </row>
    <row r="17" spans="10:11">
      <c r="J17" s="67" t="s">
        <v>2099</v>
      </c>
      <c r="K17" s="67" t="s">
        <v>2102</v>
      </c>
    </row>
  </sheetData>
  <mergeCells count="1"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6A7B-2733-4FF4-A715-914C8D376456}">
  <sheetPr codeName="Sheet9"/>
  <dimension ref="A1:J23"/>
  <sheetViews>
    <sheetView workbookViewId="0">
      <selection activeCell="B24" sqref="B24"/>
    </sheetView>
  </sheetViews>
  <sheetFormatPr defaultRowHeight="13.2"/>
  <cols>
    <col min="1" max="1" width="17.33203125" customWidth="1"/>
    <col min="2" max="2" width="20.77734375" customWidth="1"/>
    <col min="9" max="9" width="25.77734375" customWidth="1"/>
  </cols>
  <sheetData>
    <row r="1" spans="1:10">
      <c r="A1" t="s">
        <v>2036</v>
      </c>
      <c r="B1" t="s">
        <v>2036</v>
      </c>
      <c r="I1" s="160" t="s">
        <v>2050</v>
      </c>
      <c r="J1" s="161"/>
    </row>
    <row r="2" spans="1:10">
      <c r="A2">
        <f>LEN(A1)</f>
        <v>13</v>
      </c>
      <c r="B2">
        <f>LEN(TRIM(B1))</f>
        <v>12</v>
      </c>
    </row>
    <row r="3" spans="1:10">
      <c r="A3" t="s">
        <v>2037</v>
      </c>
      <c r="B3" t="s">
        <v>2038</v>
      </c>
      <c r="I3" s="67" t="s">
        <v>2051</v>
      </c>
    </row>
    <row r="4" spans="1:10">
      <c r="I4" s="67" t="s">
        <v>2052</v>
      </c>
    </row>
    <row r="5" spans="1:10">
      <c r="A5" t="s">
        <v>2039</v>
      </c>
      <c r="B5" t="str">
        <f>UPPER(A5)</f>
        <v>HELLO WORLD</v>
      </c>
      <c r="C5" t="s">
        <v>2040</v>
      </c>
      <c r="I5" s="67" t="s">
        <v>2053</v>
      </c>
    </row>
    <row r="6" spans="1:10">
      <c r="B6" t="str">
        <f>LOWER(B5)</f>
        <v>hello world</v>
      </c>
      <c r="C6" t="s">
        <v>2041</v>
      </c>
      <c r="I6" s="67" t="s">
        <v>2054</v>
      </c>
    </row>
    <row r="7" spans="1:10">
      <c r="B7" t="str">
        <f>PROPER(A5)</f>
        <v>Hello World</v>
      </c>
      <c r="C7" t="s">
        <v>2042</v>
      </c>
      <c r="I7" s="67" t="s">
        <v>2055</v>
      </c>
    </row>
    <row r="8" spans="1:10">
      <c r="I8" s="67" t="s">
        <v>2043</v>
      </c>
    </row>
    <row r="9" spans="1:10">
      <c r="A9" s="159" t="s">
        <v>2049</v>
      </c>
      <c r="B9" t="str">
        <f>LEFT(A9,4)</f>
        <v>teac</v>
      </c>
      <c r="C9" t="s">
        <v>2043</v>
      </c>
      <c r="D9" t="s">
        <v>2044</v>
      </c>
      <c r="I9" s="67" t="s">
        <v>2045</v>
      </c>
    </row>
    <row r="10" spans="1:10">
      <c r="B10" t="str">
        <f>RIGHT(A9,9)</f>
        <v>r@abc.com</v>
      </c>
      <c r="C10" t="s">
        <v>2045</v>
      </c>
      <c r="D10" s="67" t="s">
        <v>2046</v>
      </c>
      <c r="I10" s="67" t="s">
        <v>2047</v>
      </c>
    </row>
    <row r="11" spans="1:10">
      <c r="B11" t="str">
        <f>MID(A9,4,2)</f>
        <v>ch</v>
      </c>
      <c r="C11" s="67" t="s">
        <v>2047</v>
      </c>
      <c r="D11" s="67" t="s">
        <v>2048</v>
      </c>
      <c r="I11" s="67" t="s">
        <v>2060</v>
      </c>
    </row>
    <row r="12" spans="1:10">
      <c r="I12" s="67" t="s">
        <v>2061</v>
      </c>
    </row>
    <row r="13" spans="1:10">
      <c r="A13" s="67" t="s">
        <v>2058</v>
      </c>
      <c r="B13" t="str">
        <f>CONCATENATE(A13," ",A14)</f>
        <v>SUDHI AGGARWAL</v>
      </c>
      <c r="C13" s="67" t="s">
        <v>2056</v>
      </c>
      <c r="D13" s="67" t="s">
        <v>2057</v>
      </c>
      <c r="I13" s="67" t="s">
        <v>2067</v>
      </c>
    </row>
    <row r="14" spans="1:10">
      <c r="A14" s="67" t="s">
        <v>2059</v>
      </c>
      <c r="I14" s="67" t="s">
        <v>2068</v>
      </c>
    </row>
    <row r="16" spans="1:10">
      <c r="A16" s="67" t="s">
        <v>2065</v>
      </c>
      <c r="B16">
        <f>FIND("s",A16)</f>
        <v>6</v>
      </c>
      <c r="C16" s="67" t="s">
        <v>2061</v>
      </c>
      <c r="D16" s="67" t="s">
        <v>2062</v>
      </c>
    </row>
    <row r="17" spans="1:4">
      <c r="B17">
        <f>SEARCH("S",A16)</f>
        <v>6</v>
      </c>
      <c r="C17" s="67" t="s">
        <v>2063</v>
      </c>
    </row>
    <row r="18" spans="1:4">
      <c r="B18" t="str">
        <f>IFERROR(FIND("S",A16),"Not Found")</f>
        <v>Not Found</v>
      </c>
      <c r="C18" s="67" t="s">
        <v>2064</v>
      </c>
    </row>
    <row r="19" spans="1:4">
      <c r="B19">
        <f>FIND("c",A16)</f>
        <v>8</v>
      </c>
      <c r="C19" s="67" t="s">
        <v>2066</v>
      </c>
    </row>
    <row r="21" spans="1:4">
      <c r="A21" s="162">
        <v>123</v>
      </c>
      <c r="B21">
        <f>VALUE(A21)</f>
        <v>123</v>
      </c>
      <c r="C21" s="67" t="s">
        <v>2067</v>
      </c>
      <c r="D21" s="67" t="s">
        <v>2069</v>
      </c>
    </row>
    <row r="22" spans="1:4">
      <c r="A22" s="163">
        <v>45714</v>
      </c>
      <c r="B22" t="str">
        <f>TEXT(A22,"dd-MMM-YYYY")</f>
        <v>26-Feb-2025</v>
      </c>
      <c r="C22" s="67" t="s">
        <v>2068</v>
      </c>
      <c r="D22" s="67" t="s">
        <v>2070</v>
      </c>
    </row>
    <row r="23" spans="1:4">
      <c r="B23" t="str">
        <f>TEXT(A22,"MM-DD-YY")</f>
        <v>02-26-25</v>
      </c>
    </row>
  </sheetData>
  <mergeCells count="1">
    <mergeCell ref="I1:J1"/>
  </mergeCells>
  <hyperlinks>
    <hyperlink ref="A9" r:id="rId1" xr:uid="{4062D8D3-208E-48DB-A9A4-803A3607020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Z1014"/>
  <sheetViews>
    <sheetView topLeftCell="A118" zoomScale="85" zoomScaleNormal="85" workbookViewId="0">
      <pane xSplit="8160" topLeftCell="L1" activePane="topRight"/>
      <selection activeCell="F165" sqref="F165"/>
      <selection pane="topRight" activeCell="L149" sqref="L149"/>
    </sheetView>
  </sheetViews>
  <sheetFormatPr defaultColWidth="12.6640625" defaultRowHeight="15" customHeight="1"/>
  <cols>
    <col min="1" max="1" width="17" style="134" customWidth="1"/>
    <col min="2" max="2" width="6.44140625" style="144" customWidth="1"/>
    <col min="3" max="3" width="13.88671875" style="145" customWidth="1"/>
    <col min="4" max="4" width="15.6640625" style="146" customWidth="1"/>
    <col min="5" max="5" width="24.21875" style="134" customWidth="1"/>
    <col min="6" max="6" width="39.6640625" customWidth="1"/>
    <col min="7" max="7" width="21.33203125" customWidth="1"/>
    <col min="8" max="8" width="27.88671875" customWidth="1"/>
    <col min="9" max="9" width="29.21875" style="74" customWidth="1"/>
    <col min="10" max="12" width="13.109375" customWidth="1"/>
    <col min="13" max="13" width="16.33203125" style="74" customWidth="1"/>
    <col min="14" max="26" width="8.6640625" customWidth="1"/>
  </cols>
  <sheetData>
    <row r="1" spans="1:26" ht="46.8" customHeight="1">
      <c r="A1" s="75" t="s">
        <v>0</v>
      </c>
      <c r="B1" s="76" t="s">
        <v>1</v>
      </c>
      <c r="C1" s="77" t="s">
        <v>2</v>
      </c>
      <c r="D1" s="135" t="s">
        <v>3</v>
      </c>
      <c r="E1" s="126" t="s">
        <v>4</v>
      </c>
      <c r="F1" s="76" t="s">
        <v>1898</v>
      </c>
      <c r="G1" s="78" t="s">
        <v>1866</v>
      </c>
      <c r="H1" s="78" t="s">
        <v>1867</v>
      </c>
      <c r="I1" s="76" t="s">
        <v>5</v>
      </c>
      <c r="J1" s="76" t="s">
        <v>6</v>
      </c>
      <c r="K1" s="76" t="s">
        <v>1863</v>
      </c>
      <c r="L1" s="76" t="s">
        <v>7</v>
      </c>
      <c r="M1" s="76" t="s">
        <v>2006</v>
      </c>
    </row>
    <row r="2" spans="1:26" ht="12.75" customHeight="1">
      <c r="A2" s="121">
        <v>46023</v>
      </c>
      <c r="B2" s="68" t="s">
        <v>9</v>
      </c>
      <c r="C2" s="113"/>
      <c r="D2" s="136"/>
      <c r="E2" s="127"/>
      <c r="F2" s="68"/>
      <c r="G2" s="68"/>
      <c r="H2" s="68"/>
      <c r="I2" s="105"/>
      <c r="J2" s="68"/>
      <c r="K2" s="68" t="s">
        <v>1829</v>
      </c>
      <c r="L2" s="68"/>
      <c r="M2" s="105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.75" customHeight="1">
      <c r="A3" s="121">
        <v>46024</v>
      </c>
      <c r="B3" s="68" t="s">
        <v>16</v>
      </c>
      <c r="C3" s="113">
        <v>0.35416666666666669</v>
      </c>
      <c r="D3" s="136">
        <v>0.39583333333333331</v>
      </c>
      <c r="E3" s="127" t="s">
        <v>121</v>
      </c>
      <c r="F3" s="68" t="s">
        <v>1851</v>
      </c>
      <c r="G3" s="68"/>
      <c r="H3" s="68"/>
      <c r="I3" s="105" t="s">
        <v>17</v>
      </c>
      <c r="J3" s="68" t="s">
        <v>11</v>
      </c>
      <c r="K3" s="68"/>
      <c r="L3" s="68">
        <v>65</v>
      </c>
      <c r="M3" s="105" t="s">
        <v>2007</v>
      </c>
    </row>
    <row r="4" spans="1:26" ht="12.75" customHeight="1">
      <c r="A4" s="122">
        <v>46024</v>
      </c>
      <c r="B4" s="69" t="s">
        <v>16</v>
      </c>
      <c r="C4" s="114">
        <v>0.4375</v>
      </c>
      <c r="D4" s="137">
        <v>0.47916666666666669</v>
      </c>
      <c r="E4" s="128" t="s">
        <v>31</v>
      </c>
      <c r="F4" s="69"/>
      <c r="G4" s="69"/>
      <c r="H4" s="69"/>
      <c r="I4" s="106" t="s">
        <v>83</v>
      </c>
      <c r="J4" s="69" t="s">
        <v>18</v>
      </c>
      <c r="K4" s="69"/>
      <c r="L4" s="69">
        <v>44</v>
      </c>
      <c r="M4" s="106" t="s">
        <v>2008</v>
      </c>
    </row>
    <row r="5" spans="1:26" ht="12.75" customHeight="1">
      <c r="A5" s="121">
        <v>46024</v>
      </c>
      <c r="B5" s="68" t="s">
        <v>16</v>
      </c>
      <c r="C5" s="113">
        <v>0.52083333333333337</v>
      </c>
      <c r="D5" s="136">
        <v>0.5625</v>
      </c>
      <c r="E5" s="127" t="s">
        <v>1830</v>
      </c>
      <c r="F5" s="68" t="s">
        <v>1831</v>
      </c>
      <c r="G5" s="68"/>
      <c r="H5" s="68"/>
      <c r="I5" s="105" t="s">
        <v>10</v>
      </c>
      <c r="J5" s="68" t="s">
        <v>18</v>
      </c>
      <c r="K5" s="68"/>
      <c r="L5" s="68">
        <v>38</v>
      </c>
      <c r="M5" s="105" t="s">
        <v>2008</v>
      </c>
    </row>
    <row r="6" spans="1:26" ht="12.75" customHeight="1">
      <c r="A6" s="122">
        <v>46024</v>
      </c>
      <c r="B6" s="69" t="s">
        <v>16</v>
      </c>
      <c r="C6" s="114">
        <v>0.625</v>
      </c>
      <c r="D6" s="137">
        <v>0.66666666666666663</v>
      </c>
      <c r="E6" s="128" t="s">
        <v>58</v>
      </c>
      <c r="F6" s="69"/>
      <c r="G6" s="69"/>
      <c r="H6" s="69"/>
      <c r="I6" s="106" t="s">
        <v>14</v>
      </c>
      <c r="J6" s="69" t="s">
        <v>15</v>
      </c>
      <c r="K6" s="69"/>
      <c r="L6" s="69">
        <v>19</v>
      </c>
      <c r="M6" s="106" t="s">
        <v>2007</v>
      </c>
    </row>
    <row r="7" spans="1:26" ht="12.75" customHeight="1">
      <c r="A7" s="121">
        <v>46024</v>
      </c>
      <c r="B7" s="68" t="s">
        <v>16</v>
      </c>
      <c r="C7" s="113">
        <v>0.70833333333333337</v>
      </c>
      <c r="D7" s="136">
        <v>0.75</v>
      </c>
      <c r="E7" s="127" t="s">
        <v>58</v>
      </c>
      <c r="F7" s="68"/>
      <c r="G7" s="68"/>
      <c r="H7" s="68"/>
      <c r="I7" s="105" t="s">
        <v>14</v>
      </c>
      <c r="J7" s="68" t="s">
        <v>15</v>
      </c>
      <c r="K7" s="68"/>
      <c r="L7" s="68">
        <v>15</v>
      </c>
      <c r="M7" s="105" t="s">
        <v>2008</v>
      </c>
    </row>
    <row r="8" spans="1:26" ht="12.75" customHeight="1">
      <c r="A8" s="122">
        <v>46024</v>
      </c>
      <c r="B8" s="69" t="s">
        <v>16</v>
      </c>
      <c r="C8" s="114">
        <v>0.79166666666666663</v>
      </c>
      <c r="D8" s="137">
        <v>0.83333333333333337</v>
      </c>
      <c r="E8" s="129" t="s">
        <v>1832</v>
      </c>
      <c r="F8" s="69" t="s">
        <v>1893</v>
      </c>
      <c r="G8" s="69"/>
      <c r="H8" s="69"/>
      <c r="I8" s="106" t="s">
        <v>14</v>
      </c>
      <c r="J8" s="68" t="s">
        <v>15</v>
      </c>
      <c r="K8" s="69"/>
      <c r="L8" s="68">
        <v>89</v>
      </c>
      <c r="M8" s="106" t="s">
        <v>2009</v>
      </c>
    </row>
    <row r="9" spans="1:26" ht="12.75" customHeight="1">
      <c r="A9" s="121">
        <v>46025</v>
      </c>
      <c r="B9" s="68" t="s">
        <v>20</v>
      </c>
      <c r="C9" s="113">
        <v>0.35416666666666669</v>
      </c>
      <c r="D9" s="136">
        <v>0.39583333333333331</v>
      </c>
      <c r="E9" s="127" t="s">
        <v>44</v>
      </c>
      <c r="F9" s="68" t="s">
        <v>1831</v>
      </c>
      <c r="G9" s="68"/>
      <c r="H9" s="68"/>
      <c r="I9" s="105" t="s">
        <v>52</v>
      </c>
      <c r="J9" s="68" t="s">
        <v>11</v>
      </c>
      <c r="K9" s="68"/>
      <c r="L9" s="68"/>
      <c r="M9" s="105" t="s">
        <v>2008</v>
      </c>
    </row>
    <row r="10" spans="1:26" ht="12.75" customHeight="1">
      <c r="A10" s="122">
        <v>46025</v>
      </c>
      <c r="B10" s="69" t="s">
        <v>20</v>
      </c>
      <c r="C10" s="113">
        <v>0.4375</v>
      </c>
      <c r="D10" s="136">
        <v>0.47916666666666669</v>
      </c>
      <c r="E10" s="127"/>
      <c r="F10" s="68"/>
      <c r="G10" s="68"/>
      <c r="H10" s="68"/>
      <c r="I10" s="105"/>
      <c r="J10" s="68"/>
      <c r="K10" s="68"/>
      <c r="L10" s="68"/>
      <c r="M10" s="105"/>
    </row>
    <row r="11" spans="1:26" ht="12.75" customHeight="1">
      <c r="A11" s="122">
        <v>46025</v>
      </c>
      <c r="B11" s="69" t="s">
        <v>20</v>
      </c>
      <c r="C11" s="113">
        <v>0.52083333333333337</v>
      </c>
      <c r="D11" s="136">
        <v>0.5625</v>
      </c>
      <c r="E11" s="128" t="s">
        <v>21</v>
      </c>
      <c r="F11" s="69"/>
      <c r="G11" s="69"/>
      <c r="H11" s="69"/>
      <c r="I11" s="106" t="s">
        <v>14</v>
      </c>
      <c r="J11" s="69" t="s">
        <v>15</v>
      </c>
      <c r="K11" s="69"/>
      <c r="L11" s="69">
        <v>24</v>
      </c>
      <c r="M11" s="106" t="s">
        <v>2007</v>
      </c>
    </row>
    <row r="12" spans="1:26" ht="12.75" customHeight="1">
      <c r="A12" s="121">
        <v>46025</v>
      </c>
      <c r="B12" s="68" t="s">
        <v>20</v>
      </c>
      <c r="C12" s="114">
        <v>0.625</v>
      </c>
      <c r="D12" s="137">
        <v>0.66666666666666663</v>
      </c>
      <c r="E12" s="127" t="s">
        <v>21</v>
      </c>
      <c r="F12" s="68"/>
      <c r="G12" s="68"/>
      <c r="H12" s="68"/>
      <c r="I12" s="106" t="s">
        <v>14</v>
      </c>
      <c r="J12" s="69" t="s">
        <v>15</v>
      </c>
      <c r="K12" s="68"/>
      <c r="L12" s="69"/>
      <c r="M12" s="105" t="s">
        <v>2008</v>
      </c>
    </row>
    <row r="13" spans="1:26" ht="12.75" customHeight="1">
      <c r="A13" s="122">
        <v>46025</v>
      </c>
      <c r="B13" s="69" t="s">
        <v>20</v>
      </c>
      <c r="C13" s="113">
        <v>0.70833333333333337</v>
      </c>
      <c r="D13" s="136">
        <v>0.75</v>
      </c>
      <c r="E13" s="128" t="s">
        <v>97</v>
      </c>
      <c r="F13" s="69" t="s">
        <v>1875</v>
      </c>
      <c r="G13" s="69"/>
      <c r="H13" s="69"/>
      <c r="I13" s="106" t="s">
        <v>38</v>
      </c>
      <c r="J13" s="69" t="s">
        <v>18</v>
      </c>
      <c r="K13" s="69"/>
      <c r="L13" s="69">
        <v>25</v>
      </c>
      <c r="M13" s="106" t="s">
        <v>2007</v>
      </c>
    </row>
    <row r="14" spans="1:26" ht="12.75" customHeight="1">
      <c r="A14" s="121">
        <v>46025</v>
      </c>
      <c r="B14" s="68" t="s">
        <v>20</v>
      </c>
      <c r="C14" s="114">
        <v>0.79166666666666663</v>
      </c>
      <c r="D14" s="137">
        <v>0.83333333333333337</v>
      </c>
      <c r="E14" s="127" t="s">
        <v>1833</v>
      </c>
      <c r="F14" s="68" t="s">
        <v>1966</v>
      </c>
      <c r="G14" s="68"/>
      <c r="H14" s="68"/>
      <c r="I14" s="105" t="s">
        <v>14</v>
      </c>
      <c r="J14" s="68" t="s">
        <v>15</v>
      </c>
      <c r="K14" s="68"/>
      <c r="L14" s="68">
        <v>29</v>
      </c>
      <c r="M14" s="105" t="s">
        <v>2010</v>
      </c>
    </row>
    <row r="15" spans="1:26" ht="12.75" customHeight="1">
      <c r="A15" s="122">
        <v>46026</v>
      </c>
      <c r="B15" s="69" t="s">
        <v>22</v>
      </c>
      <c r="C15" s="113">
        <v>0.52083333333333337</v>
      </c>
      <c r="D15" s="136">
        <v>0.5625</v>
      </c>
      <c r="E15" s="128"/>
      <c r="F15" s="69"/>
      <c r="G15" s="69"/>
      <c r="H15" s="69"/>
      <c r="I15" s="106" t="s">
        <v>14</v>
      </c>
      <c r="J15" s="69" t="s">
        <v>18</v>
      </c>
      <c r="K15" s="69"/>
      <c r="L15" s="69">
        <v>19</v>
      </c>
      <c r="M15" s="106" t="s">
        <v>2009</v>
      </c>
    </row>
    <row r="16" spans="1:26" ht="12.75" customHeight="1">
      <c r="A16" s="121">
        <v>46026</v>
      </c>
      <c r="B16" s="68" t="s">
        <v>22</v>
      </c>
      <c r="C16" s="113">
        <v>0.69444444444444442</v>
      </c>
      <c r="D16" s="136">
        <v>0.75</v>
      </c>
      <c r="E16" s="127" t="s">
        <v>1834</v>
      </c>
      <c r="F16" s="68" t="s">
        <v>1888</v>
      </c>
      <c r="G16" s="68"/>
      <c r="H16" s="68"/>
      <c r="I16" s="105" t="s">
        <v>14</v>
      </c>
      <c r="J16" s="68" t="s">
        <v>15</v>
      </c>
      <c r="K16" s="68"/>
      <c r="L16" s="68">
        <v>100</v>
      </c>
      <c r="M16" s="105" t="s">
        <v>2011</v>
      </c>
    </row>
    <row r="17" spans="1:13" ht="12.75" customHeight="1">
      <c r="A17" s="122">
        <v>46027</v>
      </c>
      <c r="B17" s="69" t="s">
        <v>23</v>
      </c>
      <c r="C17" s="113">
        <v>0.35416666666666669</v>
      </c>
      <c r="D17" s="136">
        <v>0.39583333333333331</v>
      </c>
      <c r="E17" s="128" t="s">
        <v>121</v>
      </c>
      <c r="F17" s="69" t="s">
        <v>434</v>
      </c>
      <c r="G17" s="69"/>
      <c r="H17" s="69"/>
      <c r="I17" s="106" t="s">
        <v>17</v>
      </c>
      <c r="J17" s="69" t="s">
        <v>11</v>
      </c>
      <c r="K17" s="69"/>
      <c r="L17" s="69">
        <v>68</v>
      </c>
      <c r="M17" s="106" t="s">
        <v>2008</v>
      </c>
    </row>
    <row r="18" spans="1:13" ht="12.75" customHeight="1">
      <c r="A18" s="121">
        <v>46027</v>
      </c>
      <c r="B18" s="68" t="s">
        <v>23</v>
      </c>
      <c r="C18" s="114">
        <v>0.4375</v>
      </c>
      <c r="D18" s="137">
        <v>0.47916666666666669</v>
      </c>
      <c r="E18" s="127" t="s">
        <v>1539</v>
      </c>
      <c r="F18" s="68" t="s">
        <v>1935</v>
      </c>
      <c r="G18" s="68"/>
      <c r="H18" s="68"/>
      <c r="I18" s="105" t="s">
        <v>12</v>
      </c>
      <c r="J18" s="68" t="s">
        <v>11</v>
      </c>
      <c r="K18" s="68"/>
      <c r="L18" s="68">
        <v>56</v>
      </c>
      <c r="M18" s="105" t="s">
        <v>2008</v>
      </c>
    </row>
    <row r="19" spans="1:13" ht="12.75" customHeight="1">
      <c r="A19" s="122">
        <v>46027</v>
      </c>
      <c r="B19" s="69" t="s">
        <v>23</v>
      </c>
      <c r="C19" s="113">
        <v>0.52083333333333337</v>
      </c>
      <c r="D19" s="136">
        <v>0.5625</v>
      </c>
      <c r="E19" s="128" t="s">
        <v>1830</v>
      </c>
      <c r="F19" s="69" t="s">
        <v>1989</v>
      </c>
      <c r="G19" s="69"/>
      <c r="H19" s="69"/>
      <c r="I19" s="106" t="s">
        <v>10</v>
      </c>
      <c r="J19" s="69" t="s">
        <v>18</v>
      </c>
      <c r="K19" s="69" t="s">
        <v>1865</v>
      </c>
      <c r="L19" s="69"/>
      <c r="M19" s="106"/>
    </row>
    <row r="20" spans="1:13" ht="12.75" customHeight="1">
      <c r="A20" s="121">
        <v>46027</v>
      </c>
      <c r="B20" s="68" t="s">
        <v>23</v>
      </c>
      <c r="C20" s="114">
        <v>0.625</v>
      </c>
      <c r="D20" s="137">
        <v>0.66666666666666663</v>
      </c>
      <c r="E20" s="127" t="s">
        <v>1934</v>
      </c>
      <c r="F20" s="68" t="s">
        <v>1918</v>
      </c>
      <c r="G20" s="68"/>
      <c r="H20" s="68"/>
      <c r="I20" s="105" t="s">
        <v>56</v>
      </c>
      <c r="J20" s="68" t="s">
        <v>18</v>
      </c>
      <c r="K20" s="68"/>
      <c r="L20" s="68">
        <v>35</v>
      </c>
      <c r="M20" s="105" t="s">
        <v>2007</v>
      </c>
    </row>
    <row r="21" spans="1:13" ht="12.75" customHeight="1">
      <c r="A21" s="122">
        <v>46027</v>
      </c>
      <c r="B21" s="69" t="s">
        <v>23</v>
      </c>
      <c r="C21" s="113">
        <v>0.70833333333333337</v>
      </c>
      <c r="D21" s="136">
        <v>0.75</v>
      </c>
      <c r="E21" s="128" t="s">
        <v>25</v>
      </c>
      <c r="F21" s="69"/>
      <c r="G21" s="69"/>
      <c r="H21" s="69"/>
      <c r="I21" s="106" t="s">
        <v>14</v>
      </c>
      <c r="J21" s="69" t="s">
        <v>15</v>
      </c>
      <c r="K21" s="69"/>
      <c r="L21" s="69">
        <v>24</v>
      </c>
      <c r="M21" s="106" t="s">
        <v>2007</v>
      </c>
    </row>
    <row r="22" spans="1:13" ht="12.75" customHeight="1">
      <c r="A22" s="121">
        <v>46027</v>
      </c>
      <c r="B22" s="68" t="s">
        <v>23</v>
      </c>
      <c r="C22" s="114">
        <v>0.79166666666666663</v>
      </c>
      <c r="D22" s="137">
        <v>0.83333333333333337</v>
      </c>
      <c r="E22" s="128" t="s">
        <v>97</v>
      </c>
      <c r="F22" s="68" t="s">
        <v>1876</v>
      </c>
      <c r="G22" s="68"/>
      <c r="H22" s="68"/>
      <c r="I22" s="106" t="s">
        <v>38</v>
      </c>
      <c r="J22" s="69" t="s">
        <v>18</v>
      </c>
      <c r="K22" s="68"/>
      <c r="L22" s="69">
        <v>42</v>
      </c>
      <c r="M22" s="105" t="s">
        <v>2008</v>
      </c>
    </row>
    <row r="23" spans="1:13" ht="12.75" customHeight="1">
      <c r="A23" s="122">
        <v>46028</v>
      </c>
      <c r="B23" s="69" t="s">
        <v>24</v>
      </c>
      <c r="C23" s="113">
        <v>0.35416666666666669</v>
      </c>
      <c r="D23" s="136">
        <v>0.39583333333333331</v>
      </c>
      <c r="E23" s="128" t="s">
        <v>44</v>
      </c>
      <c r="F23" s="69"/>
      <c r="G23" s="69"/>
      <c r="H23" s="69"/>
      <c r="I23" s="106" t="s">
        <v>52</v>
      </c>
      <c r="J23" s="69" t="s">
        <v>11</v>
      </c>
      <c r="K23" s="69"/>
      <c r="L23" s="69">
        <v>50</v>
      </c>
      <c r="M23" s="106" t="s">
        <v>2007</v>
      </c>
    </row>
    <row r="24" spans="1:13" ht="12.75" customHeight="1">
      <c r="A24" s="121">
        <v>46028</v>
      </c>
      <c r="B24" s="68" t="s">
        <v>24</v>
      </c>
      <c r="C24" s="114">
        <v>0.4375</v>
      </c>
      <c r="D24" s="137">
        <v>0.47916666666666669</v>
      </c>
      <c r="E24" s="127" t="s">
        <v>1539</v>
      </c>
      <c r="F24" s="68" t="s">
        <v>1936</v>
      </c>
      <c r="G24" s="68"/>
      <c r="H24" s="68"/>
      <c r="I24" s="105" t="s">
        <v>12</v>
      </c>
      <c r="J24" s="68" t="s">
        <v>11</v>
      </c>
      <c r="K24" s="68"/>
      <c r="L24" s="68">
        <v>56</v>
      </c>
      <c r="M24" s="105" t="s">
        <v>2008</v>
      </c>
    </row>
    <row r="25" spans="1:13" ht="12.75" customHeight="1">
      <c r="A25" s="122">
        <v>46028</v>
      </c>
      <c r="B25" s="69" t="s">
        <v>24</v>
      </c>
      <c r="C25" s="113">
        <v>0.52083333333333337</v>
      </c>
      <c r="D25" s="136">
        <v>0.5625</v>
      </c>
      <c r="E25" s="128" t="s">
        <v>1830</v>
      </c>
      <c r="F25" s="69" t="s">
        <v>1989</v>
      </c>
      <c r="G25" s="69"/>
      <c r="H25" s="69"/>
      <c r="I25" s="106" t="s">
        <v>10</v>
      </c>
      <c r="J25" s="69" t="s">
        <v>18</v>
      </c>
      <c r="K25" s="69"/>
      <c r="L25" s="69">
        <v>22</v>
      </c>
      <c r="M25" s="106" t="s">
        <v>2007</v>
      </c>
    </row>
    <row r="26" spans="1:13" ht="12.75" customHeight="1">
      <c r="A26" s="121">
        <v>46028</v>
      </c>
      <c r="B26" s="68" t="s">
        <v>24</v>
      </c>
      <c r="C26" s="114">
        <v>0.625</v>
      </c>
      <c r="D26" s="137">
        <v>0.66666666666666663</v>
      </c>
      <c r="E26" s="127" t="s">
        <v>1833</v>
      </c>
      <c r="F26" s="68" t="s">
        <v>1967</v>
      </c>
      <c r="G26" s="68"/>
      <c r="H26" s="68"/>
      <c r="I26" s="105" t="s">
        <v>14</v>
      </c>
      <c r="J26" s="68" t="s">
        <v>15</v>
      </c>
      <c r="K26" s="68"/>
      <c r="L26" s="68">
        <v>31</v>
      </c>
      <c r="M26" s="105" t="s">
        <v>2010</v>
      </c>
    </row>
    <row r="27" spans="1:13" ht="12.75" customHeight="1">
      <c r="A27" s="122">
        <v>46028</v>
      </c>
      <c r="B27" s="69" t="s">
        <v>24</v>
      </c>
      <c r="C27" s="113">
        <v>0.70833333333333337</v>
      </c>
      <c r="D27" s="136">
        <v>0.75</v>
      </c>
      <c r="E27" s="128"/>
      <c r="F27" s="69"/>
      <c r="G27" s="69" t="s">
        <v>2013</v>
      </c>
      <c r="H27" s="69" t="s">
        <v>2014</v>
      </c>
      <c r="I27" s="105" t="s">
        <v>14</v>
      </c>
      <c r="J27" s="69" t="s">
        <v>18</v>
      </c>
      <c r="K27" s="69"/>
      <c r="L27" s="69">
        <v>27</v>
      </c>
      <c r="M27" s="106" t="s">
        <v>2012</v>
      </c>
    </row>
    <row r="28" spans="1:13" ht="12.75" customHeight="1">
      <c r="A28" s="121">
        <v>46028</v>
      </c>
      <c r="B28" s="68" t="s">
        <v>24</v>
      </c>
      <c r="C28" s="114">
        <v>0.79166666666666663</v>
      </c>
      <c r="D28" s="137">
        <v>0.83333333333333337</v>
      </c>
      <c r="E28" s="127" t="s">
        <v>1932</v>
      </c>
      <c r="F28" s="68" t="s">
        <v>1913</v>
      </c>
      <c r="G28" s="68"/>
      <c r="H28" s="68"/>
      <c r="I28" s="105" t="s">
        <v>45</v>
      </c>
      <c r="J28" s="68" t="s">
        <v>18</v>
      </c>
      <c r="K28" s="68"/>
      <c r="L28" s="68"/>
      <c r="M28" s="105" t="s">
        <v>2008</v>
      </c>
    </row>
    <row r="29" spans="1:13" ht="12.75" customHeight="1">
      <c r="A29" s="122">
        <v>46029</v>
      </c>
      <c r="B29" s="69" t="s">
        <v>8</v>
      </c>
      <c r="C29" s="113">
        <v>0.35416666666666669</v>
      </c>
      <c r="D29" s="136">
        <v>0.39583333333333331</v>
      </c>
      <c r="E29" s="128" t="s">
        <v>121</v>
      </c>
      <c r="F29" s="69" t="s">
        <v>707</v>
      </c>
      <c r="G29" s="69"/>
      <c r="H29" s="69"/>
      <c r="I29" s="106" t="s">
        <v>17</v>
      </c>
      <c r="J29" s="69" t="s">
        <v>11</v>
      </c>
      <c r="K29" s="69"/>
      <c r="L29" s="69"/>
      <c r="M29" s="105" t="s">
        <v>2008</v>
      </c>
    </row>
    <row r="30" spans="1:13" ht="12.75" customHeight="1">
      <c r="A30" s="121">
        <v>46029</v>
      </c>
      <c r="B30" s="68" t="s">
        <v>8</v>
      </c>
      <c r="C30" s="114">
        <v>0.4375</v>
      </c>
      <c r="D30" s="137">
        <v>0.47916666666666669</v>
      </c>
      <c r="E30" s="127" t="s">
        <v>1933</v>
      </c>
      <c r="F30" s="68"/>
      <c r="G30" s="68"/>
      <c r="H30" s="68"/>
      <c r="I30" s="105" t="s">
        <v>49</v>
      </c>
      <c r="J30" s="68" t="s">
        <v>18</v>
      </c>
      <c r="K30" s="68" t="s">
        <v>1865</v>
      </c>
      <c r="L30" s="68"/>
      <c r="M30" s="105"/>
    </row>
    <row r="31" spans="1:13" ht="12.75" customHeight="1">
      <c r="A31" s="122">
        <v>46029</v>
      </c>
      <c r="B31" s="69" t="s">
        <v>8</v>
      </c>
      <c r="C31" s="113">
        <v>0.52083333333333337</v>
      </c>
      <c r="D31" s="136">
        <v>0.5625</v>
      </c>
      <c r="E31" s="128" t="s">
        <v>1830</v>
      </c>
      <c r="F31" s="69" t="s">
        <v>1989</v>
      </c>
      <c r="G31" s="69"/>
      <c r="H31" s="69"/>
      <c r="I31" s="106" t="s">
        <v>10</v>
      </c>
      <c r="J31" s="69" t="s">
        <v>18</v>
      </c>
      <c r="K31" s="69"/>
      <c r="L31" s="69"/>
      <c r="M31" s="105" t="s">
        <v>2008</v>
      </c>
    </row>
    <row r="32" spans="1:13" ht="12.75" customHeight="1">
      <c r="A32" s="121">
        <v>46029</v>
      </c>
      <c r="B32" s="68" t="s">
        <v>8</v>
      </c>
      <c r="C32" s="114">
        <v>0.625</v>
      </c>
      <c r="D32" s="137">
        <v>0.66666666666666663</v>
      </c>
      <c r="E32" s="127" t="s">
        <v>1834</v>
      </c>
      <c r="F32" s="68" t="s">
        <v>1892</v>
      </c>
      <c r="G32" s="68"/>
      <c r="H32" s="68"/>
      <c r="I32" s="105" t="s">
        <v>14</v>
      </c>
      <c r="J32" s="68" t="s">
        <v>15</v>
      </c>
      <c r="K32" s="68"/>
      <c r="L32" s="68"/>
      <c r="M32" s="105" t="s">
        <v>2008</v>
      </c>
    </row>
    <row r="33" spans="1:13" ht="12.75" customHeight="1">
      <c r="A33" s="122">
        <v>46029</v>
      </c>
      <c r="B33" s="69" t="s">
        <v>8</v>
      </c>
      <c r="C33" s="115">
        <v>0.70833333333333337</v>
      </c>
      <c r="D33" s="138">
        <v>0.75</v>
      </c>
      <c r="E33" s="128" t="s">
        <v>1835</v>
      </c>
      <c r="F33" s="69" t="s">
        <v>1905</v>
      </c>
      <c r="G33" s="69"/>
      <c r="H33" s="69"/>
      <c r="I33" s="106" t="s">
        <v>26</v>
      </c>
      <c r="J33" s="69" t="s">
        <v>18</v>
      </c>
      <c r="K33" s="69"/>
      <c r="L33" s="69"/>
      <c r="M33" s="105" t="s">
        <v>2008</v>
      </c>
    </row>
    <row r="34" spans="1:13" ht="12.75" customHeight="1">
      <c r="A34" s="121">
        <v>46029</v>
      </c>
      <c r="B34" s="68" t="s">
        <v>8</v>
      </c>
      <c r="C34" s="116">
        <v>0.79166666666666663</v>
      </c>
      <c r="D34" s="139">
        <v>0.83333333333333337</v>
      </c>
      <c r="E34" s="127" t="s">
        <v>119</v>
      </c>
      <c r="F34" s="68" t="s">
        <v>1864</v>
      </c>
      <c r="G34" s="68" t="s">
        <v>1836</v>
      </c>
      <c r="H34" s="68" t="s">
        <v>1868</v>
      </c>
      <c r="I34" s="105" t="s">
        <v>14</v>
      </c>
      <c r="J34" s="68" t="s">
        <v>15</v>
      </c>
      <c r="K34" s="68" t="s">
        <v>1865</v>
      </c>
      <c r="L34" s="68"/>
      <c r="M34" s="105"/>
    </row>
    <row r="35" spans="1:13" ht="12.75" customHeight="1">
      <c r="A35" s="122">
        <v>46030</v>
      </c>
      <c r="B35" s="69" t="s">
        <v>9</v>
      </c>
      <c r="C35" s="113">
        <v>0.35416666666666669</v>
      </c>
      <c r="D35" s="136">
        <v>0.39583333333333331</v>
      </c>
      <c r="E35" s="128" t="s">
        <v>44</v>
      </c>
      <c r="F35" s="69"/>
      <c r="G35" s="69"/>
      <c r="H35" s="69"/>
      <c r="I35" s="106" t="s">
        <v>52</v>
      </c>
      <c r="J35" s="69" t="s">
        <v>11</v>
      </c>
      <c r="K35" s="69"/>
      <c r="L35" s="69">
        <v>45</v>
      </c>
      <c r="M35" s="106" t="s">
        <v>2007</v>
      </c>
    </row>
    <row r="36" spans="1:13" ht="12.75" customHeight="1">
      <c r="A36" s="121">
        <v>46030</v>
      </c>
      <c r="B36" s="68" t="s">
        <v>9</v>
      </c>
      <c r="C36" s="114">
        <v>0.4375</v>
      </c>
      <c r="D36" s="137">
        <v>0.47916666666666669</v>
      </c>
      <c r="E36" s="127" t="s">
        <v>1539</v>
      </c>
      <c r="F36" s="68" t="s">
        <v>1937</v>
      </c>
      <c r="G36" s="68"/>
      <c r="H36" s="68"/>
      <c r="I36" s="105" t="s">
        <v>12</v>
      </c>
      <c r="J36" s="68" t="s">
        <v>11</v>
      </c>
      <c r="K36" s="68"/>
      <c r="L36" s="68">
        <v>51</v>
      </c>
      <c r="M36" s="105" t="s">
        <v>2007</v>
      </c>
    </row>
    <row r="37" spans="1:13" ht="12.75" customHeight="1">
      <c r="A37" s="122">
        <v>46030</v>
      </c>
      <c r="B37" s="69" t="s">
        <v>9</v>
      </c>
      <c r="C37" s="113">
        <v>0.52083333333333337</v>
      </c>
      <c r="D37" s="136">
        <v>0.5625</v>
      </c>
      <c r="E37" s="128" t="s">
        <v>1830</v>
      </c>
      <c r="F37" s="69" t="s">
        <v>1989</v>
      </c>
      <c r="G37" s="69"/>
      <c r="H37" s="69"/>
      <c r="I37" s="106" t="s">
        <v>10</v>
      </c>
      <c r="J37" s="69" t="s">
        <v>18</v>
      </c>
      <c r="K37" s="69"/>
      <c r="L37" s="69">
        <v>24</v>
      </c>
      <c r="M37" s="106" t="s">
        <v>2007</v>
      </c>
    </row>
    <row r="38" spans="1:13" ht="12.75" customHeight="1">
      <c r="A38" s="121">
        <v>46030</v>
      </c>
      <c r="B38" s="68" t="s">
        <v>9</v>
      </c>
      <c r="C38" s="114">
        <v>0.625</v>
      </c>
      <c r="D38" s="137">
        <v>0.66666666666666663</v>
      </c>
      <c r="E38" s="127" t="s">
        <v>1934</v>
      </c>
      <c r="F38" s="68" t="s">
        <v>1918</v>
      </c>
      <c r="G38" s="68"/>
      <c r="H38" s="68"/>
      <c r="I38" s="105" t="s">
        <v>56</v>
      </c>
      <c r="J38" s="68" t="s">
        <v>18</v>
      </c>
      <c r="K38" s="68"/>
      <c r="L38" s="68">
        <v>35</v>
      </c>
      <c r="M38" s="105" t="s">
        <v>2007</v>
      </c>
    </row>
    <row r="39" spans="1:13" ht="12.75" customHeight="1">
      <c r="A39" s="122">
        <v>46030</v>
      </c>
      <c r="B39" s="69" t="s">
        <v>9</v>
      </c>
      <c r="C39" s="113">
        <v>0.70833333333333337</v>
      </c>
      <c r="D39" s="136">
        <v>0.75</v>
      </c>
      <c r="E39" s="128" t="s">
        <v>1833</v>
      </c>
      <c r="F39" s="69" t="s">
        <v>1985</v>
      </c>
      <c r="G39" s="69"/>
      <c r="H39" s="69"/>
      <c r="I39" s="106" t="s">
        <v>14</v>
      </c>
      <c r="J39" s="69" t="s">
        <v>15</v>
      </c>
      <c r="K39" s="69"/>
      <c r="L39" s="69">
        <v>62</v>
      </c>
      <c r="M39" s="106" t="s">
        <v>2007</v>
      </c>
    </row>
    <row r="40" spans="1:13" ht="12.75" customHeight="1">
      <c r="A40" s="121">
        <v>46030</v>
      </c>
      <c r="B40" s="68" t="s">
        <v>9</v>
      </c>
      <c r="C40" s="114">
        <v>0.79166666666666663</v>
      </c>
      <c r="D40" s="137">
        <v>0.83333333333333337</v>
      </c>
      <c r="E40" s="127" t="s">
        <v>25</v>
      </c>
      <c r="F40" s="68"/>
      <c r="G40" s="68"/>
      <c r="H40" s="68"/>
      <c r="I40" s="106" t="s">
        <v>14</v>
      </c>
      <c r="J40" s="68" t="s">
        <v>15</v>
      </c>
      <c r="K40" s="68"/>
      <c r="L40" s="68">
        <v>34</v>
      </c>
      <c r="M40" s="105" t="s">
        <v>2007</v>
      </c>
    </row>
    <row r="41" spans="1:13" ht="12.75" customHeight="1">
      <c r="A41" s="122">
        <v>46031</v>
      </c>
      <c r="B41" s="69" t="s">
        <v>16</v>
      </c>
      <c r="C41" s="113">
        <v>0.35416666666666669</v>
      </c>
      <c r="D41" s="136">
        <v>0.39583333333333331</v>
      </c>
      <c r="E41" s="128" t="s">
        <v>121</v>
      </c>
      <c r="F41" s="69"/>
      <c r="G41" s="69"/>
      <c r="H41" s="69"/>
      <c r="I41" s="106" t="s">
        <v>17</v>
      </c>
      <c r="J41" s="69" t="s">
        <v>11</v>
      </c>
      <c r="K41" s="69"/>
      <c r="L41" s="69">
        <v>62</v>
      </c>
      <c r="M41" s="106" t="s">
        <v>2007</v>
      </c>
    </row>
    <row r="42" spans="1:13" ht="12.75" customHeight="1">
      <c r="A42" s="121">
        <v>46031</v>
      </c>
      <c r="B42" s="68" t="s">
        <v>16</v>
      </c>
      <c r="C42" s="114">
        <v>0.4375</v>
      </c>
      <c r="D42" s="137">
        <v>0.47916666666666669</v>
      </c>
      <c r="E42" s="127" t="s">
        <v>31</v>
      </c>
      <c r="F42" s="68"/>
      <c r="G42" s="68"/>
      <c r="H42" s="68"/>
      <c r="I42" s="105" t="s">
        <v>83</v>
      </c>
      <c r="J42" s="69" t="s">
        <v>18</v>
      </c>
      <c r="K42" s="68" t="s">
        <v>1858</v>
      </c>
      <c r="L42" s="69">
        <v>36</v>
      </c>
      <c r="M42" s="105" t="s">
        <v>2007</v>
      </c>
    </row>
    <row r="43" spans="1:13" ht="12.75" customHeight="1">
      <c r="A43" s="122">
        <v>46031</v>
      </c>
      <c r="B43" s="69" t="s">
        <v>16</v>
      </c>
      <c r="C43" s="113">
        <v>0.52083333333333337</v>
      </c>
      <c r="D43" s="136">
        <v>0.5625</v>
      </c>
      <c r="E43" s="128" t="s">
        <v>1830</v>
      </c>
      <c r="F43" s="69" t="s">
        <v>1989</v>
      </c>
      <c r="G43" s="69"/>
      <c r="H43" s="69"/>
      <c r="I43" s="106" t="s">
        <v>10</v>
      </c>
      <c r="J43" s="69" t="s">
        <v>18</v>
      </c>
      <c r="K43" s="69"/>
      <c r="L43" s="69">
        <v>46</v>
      </c>
      <c r="M43" s="106" t="s">
        <v>2007</v>
      </c>
    </row>
    <row r="44" spans="1:13" ht="12.75" customHeight="1">
      <c r="A44" s="121">
        <v>46031</v>
      </c>
      <c r="B44" s="68" t="s">
        <v>16</v>
      </c>
      <c r="C44" s="114">
        <v>0.625</v>
      </c>
      <c r="D44" s="137">
        <v>0.66666666666666663</v>
      </c>
      <c r="E44" s="127" t="s">
        <v>27</v>
      </c>
      <c r="F44" s="68" t="s">
        <v>1892</v>
      </c>
      <c r="G44" s="68"/>
      <c r="H44" s="68"/>
      <c r="I44" s="105" t="s">
        <v>14</v>
      </c>
      <c r="J44" s="68" t="s">
        <v>15</v>
      </c>
      <c r="K44" s="68"/>
      <c r="L44" s="68">
        <v>96</v>
      </c>
      <c r="M44" s="105" t="s">
        <v>2007</v>
      </c>
    </row>
    <row r="45" spans="1:13" ht="12.75" customHeight="1">
      <c r="A45" s="122">
        <v>46031</v>
      </c>
      <c r="B45" s="69" t="s">
        <v>16</v>
      </c>
      <c r="C45" s="113">
        <v>0.70833333333333337</v>
      </c>
      <c r="D45" s="136">
        <v>0.75</v>
      </c>
      <c r="E45" s="128" t="s">
        <v>58</v>
      </c>
      <c r="F45" s="69"/>
      <c r="G45" s="69"/>
      <c r="H45" s="69"/>
      <c r="I45" s="106" t="s">
        <v>14</v>
      </c>
      <c r="J45" s="69" t="s">
        <v>15</v>
      </c>
      <c r="K45" s="69"/>
      <c r="L45" s="69">
        <v>28</v>
      </c>
      <c r="M45" s="106" t="s">
        <v>2007</v>
      </c>
    </row>
    <row r="46" spans="1:13" ht="12.75" customHeight="1">
      <c r="A46" s="121">
        <v>46031</v>
      </c>
      <c r="B46" s="68" t="s">
        <v>16</v>
      </c>
      <c r="C46" s="114">
        <v>0.79166666666666663</v>
      </c>
      <c r="D46" s="137">
        <v>0.83333333333333337</v>
      </c>
      <c r="E46" s="127" t="s">
        <v>1926</v>
      </c>
      <c r="F46" s="68" t="s">
        <v>1927</v>
      </c>
      <c r="G46" s="68"/>
      <c r="H46" s="68"/>
      <c r="I46" s="105" t="s">
        <v>32</v>
      </c>
      <c r="J46" s="68" t="s">
        <v>18</v>
      </c>
      <c r="K46" s="68"/>
      <c r="L46" s="68">
        <v>51</v>
      </c>
      <c r="M46" s="105" t="s">
        <v>2007</v>
      </c>
    </row>
    <row r="47" spans="1:13" ht="12.75" customHeight="1">
      <c r="A47" s="122">
        <v>46032</v>
      </c>
      <c r="B47" s="69" t="s">
        <v>20</v>
      </c>
      <c r="C47" s="113">
        <v>0.35416666666666669</v>
      </c>
      <c r="D47" s="136">
        <v>0.39583333333333331</v>
      </c>
      <c r="E47" s="128" t="s">
        <v>44</v>
      </c>
      <c r="F47" s="69" t="s">
        <v>1831</v>
      </c>
      <c r="G47" s="69"/>
      <c r="H47" s="69"/>
      <c r="I47" s="106" t="s">
        <v>52</v>
      </c>
      <c r="J47" s="69" t="s">
        <v>11</v>
      </c>
      <c r="K47" s="69"/>
      <c r="L47" s="69">
        <v>40</v>
      </c>
      <c r="M47" s="106" t="s">
        <v>2007</v>
      </c>
    </row>
    <row r="48" spans="1:13" ht="12.75" customHeight="1">
      <c r="A48" s="121">
        <v>46032</v>
      </c>
      <c r="B48" s="68" t="s">
        <v>20</v>
      </c>
      <c r="C48" s="114">
        <v>0.4375</v>
      </c>
      <c r="D48" s="137">
        <v>0.47916666666666669</v>
      </c>
      <c r="E48" s="127" t="s">
        <v>58</v>
      </c>
      <c r="F48" s="68" t="s">
        <v>1872</v>
      </c>
      <c r="G48" s="68"/>
      <c r="H48" s="68"/>
      <c r="I48" s="105" t="s">
        <v>14</v>
      </c>
      <c r="J48" s="68" t="s">
        <v>15</v>
      </c>
      <c r="K48" s="68"/>
      <c r="L48" s="68">
        <v>15</v>
      </c>
      <c r="M48" s="105" t="s">
        <v>2007</v>
      </c>
    </row>
    <row r="49" spans="1:13" ht="12.75" customHeight="1">
      <c r="A49" s="122">
        <v>46032</v>
      </c>
      <c r="B49" s="69" t="s">
        <v>20</v>
      </c>
      <c r="C49" s="113">
        <v>0.52083333333333337</v>
      </c>
      <c r="D49" s="136">
        <v>0.5625</v>
      </c>
      <c r="E49" s="128" t="s">
        <v>21</v>
      </c>
      <c r="F49" s="69"/>
      <c r="G49" s="69"/>
      <c r="H49" s="69"/>
      <c r="I49" s="106" t="s">
        <v>14</v>
      </c>
      <c r="J49" s="69" t="s">
        <v>15</v>
      </c>
      <c r="K49" s="69"/>
      <c r="L49" s="69"/>
      <c r="M49" s="106" t="s">
        <v>2008</v>
      </c>
    </row>
    <row r="50" spans="1:13" ht="12.75" customHeight="1">
      <c r="A50" s="121">
        <v>46032</v>
      </c>
      <c r="B50" s="68" t="s">
        <v>20</v>
      </c>
      <c r="C50" s="114">
        <v>0.625</v>
      </c>
      <c r="D50" s="137">
        <v>0.66666666666666663</v>
      </c>
      <c r="E50" s="127" t="s">
        <v>21</v>
      </c>
      <c r="F50" s="68"/>
      <c r="G50" s="68"/>
      <c r="H50" s="68"/>
      <c r="I50" s="106" t="s">
        <v>14</v>
      </c>
      <c r="J50" s="69" t="s">
        <v>15</v>
      </c>
      <c r="K50" s="68"/>
      <c r="L50" s="69">
        <v>26</v>
      </c>
      <c r="M50" s="105" t="s">
        <v>2007</v>
      </c>
    </row>
    <row r="51" spans="1:13" ht="12.75" customHeight="1">
      <c r="A51" s="122">
        <v>46032</v>
      </c>
      <c r="B51" s="69" t="s">
        <v>20</v>
      </c>
      <c r="C51" s="113">
        <v>0.70833333333333337</v>
      </c>
      <c r="D51" s="136">
        <v>0.75</v>
      </c>
      <c r="E51" s="128" t="s">
        <v>97</v>
      </c>
      <c r="F51" s="69" t="s">
        <v>1879</v>
      </c>
      <c r="G51" s="69"/>
      <c r="H51" s="69"/>
      <c r="I51" s="106" t="s">
        <v>38</v>
      </c>
      <c r="J51" s="69" t="s">
        <v>18</v>
      </c>
      <c r="K51" s="69"/>
      <c r="L51" s="69"/>
      <c r="M51" s="106" t="s">
        <v>2008</v>
      </c>
    </row>
    <row r="52" spans="1:13" ht="12.75" customHeight="1">
      <c r="A52" s="121">
        <v>46032</v>
      </c>
      <c r="B52" s="68" t="s">
        <v>20</v>
      </c>
      <c r="C52" s="114">
        <v>0.79166666666666663</v>
      </c>
      <c r="D52" s="137">
        <v>0.83333333333333337</v>
      </c>
      <c r="E52" s="127" t="s">
        <v>1833</v>
      </c>
      <c r="F52" s="68" t="s">
        <v>1968</v>
      </c>
      <c r="G52" s="68"/>
      <c r="H52" s="68"/>
      <c r="I52" s="105" t="s">
        <v>14</v>
      </c>
      <c r="J52" s="68" t="s">
        <v>15</v>
      </c>
      <c r="K52" s="68"/>
      <c r="L52" s="68"/>
      <c r="M52" s="105" t="s">
        <v>2015</v>
      </c>
    </row>
    <row r="53" spans="1:13" ht="12.75" customHeight="1">
      <c r="A53" s="122">
        <v>46033</v>
      </c>
      <c r="B53" s="69" t="s">
        <v>22</v>
      </c>
      <c r="C53" s="114">
        <v>0.41666666666666669</v>
      </c>
      <c r="D53" s="137">
        <v>0.45833333333333331</v>
      </c>
      <c r="E53" s="127" t="s">
        <v>1933</v>
      </c>
      <c r="F53" s="69" t="s">
        <v>1917</v>
      </c>
      <c r="G53" s="69"/>
      <c r="H53" s="69"/>
      <c r="I53" s="106" t="s">
        <v>49</v>
      </c>
      <c r="J53" s="69" t="s">
        <v>18</v>
      </c>
      <c r="K53" s="69"/>
      <c r="L53" s="69">
        <v>17</v>
      </c>
      <c r="M53" s="106" t="s">
        <v>2007</v>
      </c>
    </row>
    <row r="54" spans="1:13" ht="12.75" customHeight="1">
      <c r="A54" s="121">
        <v>46033</v>
      </c>
      <c r="B54" s="68" t="s">
        <v>22</v>
      </c>
      <c r="C54" s="114">
        <v>0.625</v>
      </c>
      <c r="D54" s="137">
        <v>0.66666666666666663</v>
      </c>
      <c r="E54" s="127"/>
      <c r="F54" s="68"/>
      <c r="G54" s="68" t="s">
        <v>2013</v>
      </c>
      <c r="H54" s="69" t="s">
        <v>2014</v>
      </c>
      <c r="I54" s="106" t="s">
        <v>14</v>
      </c>
      <c r="J54" s="68" t="s">
        <v>18</v>
      </c>
      <c r="K54" s="68"/>
      <c r="L54" s="68">
        <v>12</v>
      </c>
      <c r="M54" s="105" t="s">
        <v>2007</v>
      </c>
    </row>
    <row r="55" spans="1:13" ht="12.75" customHeight="1">
      <c r="A55" s="122">
        <v>46033</v>
      </c>
      <c r="B55" s="69" t="s">
        <v>22</v>
      </c>
      <c r="C55" s="113">
        <v>0.69444444444444442</v>
      </c>
      <c r="D55" s="136">
        <v>0.75</v>
      </c>
      <c r="E55" s="128" t="s">
        <v>1834</v>
      </c>
      <c r="F55" s="69" t="s">
        <v>1889</v>
      </c>
      <c r="G55" s="69"/>
      <c r="H55" s="69"/>
      <c r="I55" s="106" t="s">
        <v>14</v>
      </c>
      <c r="J55" s="69" t="s">
        <v>15</v>
      </c>
      <c r="K55" s="69"/>
      <c r="L55" s="69">
        <v>100</v>
      </c>
      <c r="M55" s="106" t="s">
        <v>2007</v>
      </c>
    </row>
    <row r="56" spans="1:13" ht="12.75" customHeight="1">
      <c r="A56" s="121">
        <v>46034</v>
      </c>
      <c r="B56" s="68" t="s">
        <v>23</v>
      </c>
      <c r="C56" s="113">
        <v>0.35416666666666669</v>
      </c>
      <c r="D56" s="136">
        <v>0.39583333333333331</v>
      </c>
      <c r="E56" s="127" t="s">
        <v>121</v>
      </c>
      <c r="F56" s="68" t="s">
        <v>1852</v>
      </c>
      <c r="G56" s="68"/>
      <c r="H56" s="68"/>
      <c r="I56" s="105" t="s">
        <v>17</v>
      </c>
      <c r="J56" s="68" t="s">
        <v>11</v>
      </c>
      <c r="K56" s="68"/>
      <c r="L56" s="68"/>
      <c r="M56" s="105" t="s">
        <v>2008</v>
      </c>
    </row>
    <row r="57" spans="1:13" ht="12.75" customHeight="1">
      <c r="A57" s="122">
        <v>46034</v>
      </c>
      <c r="B57" s="69" t="s">
        <v>23</v>
      </c>
      <c r="C57" s="114">
        <v>0.4375</v>
      </c>
      <c r="D57" s="137">
        <v>0.47916666666666669</v>
      </c>
      <c r="E57" s="127" t="s">
        <v>1539</v>
      </c>
      <c r="F57" s="69" t="s">
        <v>1938</v>
      </c>
      <c r="G57" s="69"/>
      <c r="H57" s="69"/>
      <c r="I57" s="106" t="s">
        <v>12</v>
      </c>
      <c r="J57" s="69" t="s">
        <v>11</v>
      </c>
      <c r="K57" s="69"/>
      <c r="L57" s="69"/>
      <c r="M57" s="106" t="s">
        <v>2008</v>
      </c>
    </row>
    <row r="58" spans="1:13" ht="12.75" customHeight="1">
      <c r="A58" s="121">
        <v>46034</v>
      </c>
      <c r="B58" s="68" t="s">
        <v>23</v>
      </c>
      <c r="C58" s="113">
        <v>0.52083333333333337</v>
      </c>
      <c r="D58" s="136">
        <v>0.5625</v>
      </c>
      <c r="E58" s="127" t="s">
        <v>1830</v>
      </c>
      <c r="F58" s="68" t="s">
        <v>1990</v>
      </c>
      <c r="G58" s="68"/>
      <c r="H58" s="68"/>
      <c r="I58" s="105" t="s">
        <v>10</v>
      </c>
      <c r="J58" s="68" t="s">
        <v>18</v>
      </c>
      <c r="K58" s="68"/>
      <c r="L58" s="68"/>
      <c r="M58" s="105" t="s">
        <v>2008</v>
      </c>
    </row>
    <row r="59" spans="1:13" ht="12.75" customHeight="1">
      <c r="A59" s="122">
        <v>46034</v>
      </c>
      <c r="B59" s="69" t="s">
        <v>23</v>
      </c>
      <c r="C59" s="114">
        <v>0.625</v>
      </c>
      <c r="D59" s="137">
        <v>0.66666666666666663</v>
      </c>
      <c r="E59" s="127" t="s">
        <v>1934</v>
      </c>
      <c r="F59" s="69" t="s">
        <v>1925</v>
      </c>
      <c r="G59" s="69"/>
      <c r="H59" s="69"/>
      <c r="I59" s="105" t="s">
        <v>56</v>
      </c>
      <c r="J59" s="68" t="s">
        <v>18</v>
      </c>
      <c r="K59" s="69"/>
      <c r="L59" s="68"/>
      <c r="M59" s="106" t="s">
        <v>2008</v>
      </c>
    </row>
    <row r="60" spans="1:13" ht="12.75" customHeight="1">
      <c r="A60" s="121">
        <v>46034</v>
      </c>
      <c r="B60" s="68" t="s">
        <v>23</v>
      </c>
      <c r="C60" s="113">
        <v>0.70833333333333337</v>
      </c>
      <c r="D60" s="136">
        <v>0.75</v>
      </c>
      <c r="E60" s="127" t="s">
        <v>25</v>
      </c>
      <c r="F60" s="68"/>
      <c r="G60" s="68"/>
      <c r="H60" s="68"/>
      <c r="I60" s="106" t="s">
        <v>14</v>
      </c>
      <c r="J60" s="69" t="s">
        <v>15</v>
      </c>
      <c r="K60" s="68"/>
      <c r="L60" s="69">
        <v>24</v>
      </c>
      <c r="M60" s="105" t="s">
        <v>2007</v>
      </c>
    </row>
    <row r="61" spans="1:13" ht="12.75" customHeight="1">
      <c r="A61" s="122">
        <v>46034</v>
      </c>
      <c r="B61" s="69" t="s">
        <v>23</v>
      </c>
      <c r="C61" s="114">
        <v>0.79166666666666663</v>
      </c>
      <c r="D61" s="137">
        <v>0.83333333333333337</v>
      </c>
      <c r="E61" s="128" t="s">
        <v>97</v>
      </c>
      <c r="F61" s="69" t="s">
        <v>1877</v>
      </c>
      <c r="G61" s="69"/>
      <c r="H61" s="69"/>
      <c r="I61" s="106" t="s">
        <v>38</v>
      </c>
      <c r="J61" s="69" t="s">
        <v>18</v>
      </c>
      <c r="K61" s="69"/>
      <c r="L61" s="69">
        <v>43</v>
      </c>
      <c r="M61" s="106" t="s">
        <v>2007</v>
      </c>
    </row>
    <row r="62" spans="1:13" ht="12.75" customHeight="1">
      <c r="A62" s="121">
        <v>46035</v>
      </c>
      <c r="B62" s="68" t="s">
        <v>24</v>
      </c>
      <c r="C62" s="113">
        <v>0.35416666666666669</v>
      </c>
      <c r="D62" s="136">
        <v>0.39583333333333331</v>
      </c>
      <c r="E62" s="127" t="s">
        <v>44</v>
      </c>
      <c r="F62" s="68"/>
      <c r="G62" s="68"/>
      <c r="H62" s="68"/>
      <c r="I62" s="105" t="s">
        <v>52</v>
      </c>
      <c r="J62" s="68" t="s">
        <v>11</v>
      </c>
      <c r="K62" s="68"/>
      <c r="L62" s="68"/>
      <c r="M62" s="105" t="s">
        <v>2008</v>
      </c>
    </row>
    <row r="63" spans="1:13" ht="12.75" customHeight="1">
      <c r="A63" s="122">
        <v>46035</v>
      </c>
      <c r="B63" s="69" t="s">
        <v>24</v>
      </c>
      <c r="C63" s="114">
        <v>0.4375</v>
      </c>
      <c r="D63" s="137">
        <v>0.47916666666666669</v>
      </c>
      <c r="E63" s="127" t="s">
        <v>1539</v>
      </c>
      <c r="F63" s="69" t="s">
        <v>1939</v>
      </c>
      <c r="G63" s="69"/>
      <c r="H63" s="69"/>
      <c r="I63" s="106" t="s">
        <v>12</v>
      </c>
      <c r="J63" s="69" t="s">
        <v>11</v>
      </c>
      <c r="K63" s="69"/>
      <c r="L63" s="69"/>
      <c r="M63" s="106" t="s">
        <v>2008</v>
      </c>
    </row>
    <row r="64" spans="1:13" ht="12.75" customHeight="1">
      <c r="A64" s="121">
        <v>46035</v>
      </c>
      <c r="B64" s="68" t="s">
        <v>24</v>
      </c>
      <c r="C64" s="113">
        <v>0.52083333333333337</v>
      </c>
      <c r="D64" s="136">
        <v>0.5625</v>
      </c>
      <c r="E64" s="127" t="s">
        <v>1830</v>
      </c>
      <c r="F64" s="68" t="s">
        <v>1990</v>
      </c>
      <c r="G64" s="68"/>
      <c r="H64" s="68"/>
      <c r="I64" s="105" t="s">
        <v>10</v>
      </c>
      <c r="J64" s="68" t="s">
        <v>18</v>
      </c>
      <c r="K64" s="68"/>
      <c r="L64" s="68"/>
      <c r="M64" s="105" t="s">
        <v>2008</v>
      </c>
    </row>
    <row r="65" spans="1:13" ht="12.75" customHeight="1">
      <c r="A65" s="122">
        <v>46035</v>
      </c>
      <c r="B65" s="69" t="s">
        <v>24</v>
      </c>
      <c r="C65" s="114">
        <v>0.625</v>
      </c>
      <c r="D65" s="137">
        <v>0.66666666666666663</v>
      </c>
      <c r="E65" s="128" t="s">
        <v>1833</v>
      </c>
      <c r="F65" s="69" t="s">
        <v>1969</v>
      </c>
      <c r="G65" s="69"/>
      <c r="H65" s="69"/>
      <c r="I65" s="106" t="s">
        <v>14</v>
      </c>
      <c r="J65" s="69" t="s">
        <v>15</v>
      </c>
      <c r="K65" s="69"/>
      <c r="L65" s="69"/>
      <c r="M65" s="106" t="s">
        <v>2008</v>
      </c>
    </row>
    <row r="66" spans="1:13" ht="12.75" customHeight="1">
      <c r="A66" s="121">
        <v>46035</v>
      </c>
      <c r="B66" s="68" t="s">
        <v>24</v>
      </c>
      <c r="C66" s="113">
        <v>0.70833333333333337</v>
      </c>
      <c r="D66" s="136">
        <v>0.75</v>
      </c>
      <c r="E66" s="127"/>
      <c r="F66" s="68"/>
      <c r="G66" s="68" t="s">
        <v>2013</v>
      </c>
      <c r="H66" s="68" t="s">
        <v>2014</v>
      </c>
      <c r="I66" s="105" t="s">
        <v>14</v>
      </c>
      <c r="J66" s="68" t="s">
        <v>18</v>
      </c>
      <c r="K66" s="68"/>
      <c r="L66" s="68"/>
      <c r="M66" s="105" t="s">
        <v>2008</v>
      </c>
    </row>
    <row r="67" spans="1:13" ht="12.75" customHeight="1">
      <c r="A67" s="122">
        <v>46035</v>
      </c>
      <c r="B67" s="69" t="s">
        <v>24</v>
      </c>
      <c r="C67" s="114">
        <v>0.79166666666666663</v>
      </c>
      <c r="D67" s="137">
        <v>0.83333333333333337</v>
      </c>
      <c r="E67" s="128" t="s">
        <v>1836</v>
      </c>
      <c r="F67" s="69" t="s">
        <v>1964</v>
      </c>
      <c r="G67" s="69"/>
      <c r="H67" s="69"/>
      <c r="I67" s="105" t="s">
        <v>14</v>
      </c>
      <c r="J67" s="68" t="s">
        <v>15</v>
      </c>
      <c r="K67" s="69"/>
      <c r="L67" s="68"/>
      <c r="M67" s="106" t="s">
        <v>2008</v>
      </c>
    </row>
    <row r="68" spans="1:13" ht="12.75" customHeight="1">
      <c r="A68" s="121">
        <v>46036</v>
      </c>
      <c r="B68" s="68" t="s">
        <v>8</v>
      </c>
      <c r="C68" s="113">
        <v>0.35416666666666669</v>
      </c>
      <c r="D68" s="136">
        <v>0.39583333333333331</v>
      </c>
      <c r="E68" s="127" t="s">
        <v>121</v>
      </c>
      <c r="F68" s="69" t="s">
        <v>707</v>
      </c>
      <c r="G68" s="68"/>
      <c r="H68" s="68"/>
      <c r="I68" s="105" t="s">
        <v>17</v>
      </c>
      <c r="J68" s="68" t="s">
        <v>11</v>
      </c>
      <c r="K68" s="68"/>
      <c r="L68" s="68">
        <v>73</v>
      </c>
      <c r="M68" s="105" t="s">
        <v>2007</v>
      </c>
    </row>
    <row r="69" spans="1:13" ht="12.75" customHeight="1">
      <c r="A69" s="122">
        <v>46036</v>
      </c>
      <c r="B69" s="69" t="s">
        <v>8</v>
      </c>
      <c r="C69" s="114">
        <v>0.4375</v>
      </c>
      <c r="D69" s="137">
        <v>0.47916666666666669</v>
      </c>
      <c r="E69" s="127"/>
      <c r="F69" s="68"/>
      <c r="G69" s="68"/>
      <c r="H69" s="68"/>
      <c r="I69" s="105"/>
      <c r="J69" s="68"/>
      <c r="K69" s="68"/>
      <c r="L69" s="68"/>
      <c r="M69" s="105"/>
    </row>
    <row r="70" spans="1:13" ht="12.75" customHeight="1">
      <c r="A70" s="122">
        <v>46036</v>
      </c>
      <c r="B70" s="69" t="s">
        <v>8</v>
      </c>
      <c r="C70" s="113">
        <v>0.52083333333333337</v>
      </c>
      <c r="D70" s="136">
        <v>0.5625</v>
      </c>
      <c r="E70" s="128" t="s">
        <v>1830</v>
      </c>
      <c r="F70" s="69" t="s">
        <v>1990</v>
      </c>
      <c r="G70" s="69"/>
      <c r="H70" s="69"/>
      <c r="I70" s="106" t="s">
        <v>10</v>
      </c>
      <c r="J70" s="69" t="s">
        <v>18</v>
      </c>
      <c r="K70" s="69"/>
      <c r="L70" s="68"/>
      <c r="M70" s="105" t="s">
        <v>2008</v>
      </c>
    </row>
    <row r="71" spans="1:13" ht="12.75" customHeight="1">
      <c r="A71" s="121">
        <v>46036</v>
      </c>
      <c r="B71" s="68" t="s">
        <v>8</v>
      </c>
      <c r="C71" s="114">
        <v>0.625</v>
      </c>
      <c r="D71" s="137">
        <v>0.66666666666666663</v>
      </c>
      <c r="E71" s="127" t="s">
        <v>1834</v>
      </c>
      <c r="F71" s="68" t="s">
        <v>1888</v>
      </c>
      <c r="G71" s="68"/>
      <c r="H71" s="68"/>
      <c r="I71" s="105" t="s">
        <v>14</v>
      </c>
      <c r="J71" s="68" t="s">
        <v>15</v>
      </c>
      <c r="K71" s="68"/>
      <c r="L71" s="69">
        <v>91</v>
      </c>
      <c r="M71" s="106" t="s">
        <v>2007</v>
      </c>
    </row>
    <row r="72" spans="1:13" ht="12.75" customHeight="1">
      <c r="A72" s="122">
        <v>46036</v>
      </c>
      <c r="B72" s="69" t="s">
        <v>8</v>
      </c>
      <c r="C72" s="115">
        <v>0.70833333333333337</v>
      </c>
      <c r="D72" s="138">
        <v>0.75</v>
      </c>
      <c r="E72" s="128" t="s">
        <v>1835</v>
      </c>
      <c r="F72" s="69" t="s">
        <v>1906</v>
      </c>
      <c r="G72" s="69"/>
      <c r="H72" s="69"/>
      <c r="I72" s="106" t="s">
        <v>26</v>
      </c>
      <c r="J72" s="69" t="s">
        <v>18</v>
      </c>
      <c r="K72" s="69"/>
      <c r="L72" s="68">
        <v>54</v>
      </c>
      <c r="M72" s="105" t="s">
        <v>2007</v>
      </c>
    </row>
    <row r="73" spans="1:13" ht="12.75" customHeight="1">
      <c r="A73" s="121">
        <v>46036</v>
      </c>
      <c r="B73" s="68" t="s">
        <v>8</v>
      </c>
      <c r="C73" s="116">
        <v>0.79166666666666663</v>
      </c>
      <c r="D73" s="139">
        <v>0.83333333333333337</v>
      </c>
      <c r="E73" s="127" t="s">
        <v>25</v>
      </c>
      <c r="F73" s="68"/>
      <c r="G73" s="68"/>
      <c r="H73" s="68"/>
      <c r="I73" s="106" t="s">
        <v>14</v>
      </c>
      <c r="J73" s="69" t="s">
        <v>15</v>
      </c>
      <c r="K73" s="68"/>
      <c r="L73" s="69"/>
      <c r="M73" s="106" t="s">
        <v>2008</v>
      </c>
    </row>
    <row r="74" spans="1:13" ht="12.75" customHeight="1">
      <c r="A74" s="122">
        <v>46037</v>
      </c>
      <c r="B74" s="69" t="s">
        <v>9</v>
      </c>
      <c r="C74" s="113">
        <v>0.35416666666666669</v>
      </c>
      <c r="D74" s="136">
        <v>0.39583333333333331</v>
      </c>
      <c r="E74" s="128" t="s">
        <v>44</v>
      </c>
      <c r="F74" s="69"/>
      <c r="G74" s="69"/>
      <c r="H74" s="69"/>
      <c r="I74" s="106" t="s">
        <v>52</v>
      </c>
      <c r="J74" s="69" t="s">
        <v>11</v>
      </c>
      <c r="K74" s="69" t="s">
        <v>1858</v>
      </c>
      <c r="L74" s="69">
        <v>40</v>
      </c>
      <c r="M74" s="106" t="s">
        <v>2007</v>
      </c>
    </row>
    <row r="75" spans="1:13" ht="12.75" customHeight="1">
      <c r="A75" s="121">
        <v>46037</v>
      </c>
      <c r="B75" s="68" t="s">
        <v>9</v>
      </c>
      <c r="C75" s="114">
        <v>0.4375</v>
      </c>
      <c r="D75" s="137">
        <v>0.47916666666666669</v>
      </c>
      <c r="E75" s="127" t="s">
        <v>1539</v>
      </c>
      <c r="F75" s="68" t="s">
        <v>1940</v>
      </c>
      <c r="G75" s="68"/>
      <c r="H75" s="68"/>
      <c r="I75" s="105" t="s">
        <v>12</v>
      </c>
      <c r="J75" s="68" t="s">
        <v>11</v>
      </c>
      <c r="K75" s="68"/>
      <c r="L75" s="68">
        <v>56</v>
      </c>
      <c r="M75" s="105" t="s">
        <v>2007</v>
      </c>
    </row>
    <row r="76" spans="1:13" ht="12.75" customHeight="1">
      <c r="A76" s="122">
        <v>46037</v>
      </c>
      <c r="B76" s="69" t="s">
        <v>9</v>
      </c>
      <c r="C76" s="113">
        <v>0.52083333333333337</v>
      </c>
      <c r="D76" s="136">
        <v>0.5625</v>
      </c>
      <c r="E76" s="128" t="s">
        <v>1830</v>
      </c>
      <c r="F76" s="69" t="s">
        <v>1990</v>
      </c>
      <c r="G76" s="69"/>
      <c r="H76" s="69"/>
      <c r="I76" s="106" t="s">
        <v>10</v>
      </c>
      <c r="J76" s="69" t="s">
        <v>18</v>
      </c>
      <c r="K76" s="69"/>
      <c r="L76" s="69"/>
      <c r="M76" s="106" t="s">
        <v>2008</v>
      </c>
    </row>
    <row r="77" spans="1:13" ht="12.75" customHeight="1">
      <c r="A77" s="121">
        <v>46037</v>
      </c>
      <c r="B77" s="68" t="s">
        <v>9</v>
      </c>
      <c r="C77" s="114">
        <v>0.625</v>
      </c>
      <c r="D77" s="137">
        <v>0.66666666666666663</v>
      </c>
      <c r="E77" s="127" t="s">
        <v>1934</v>
      </c>
      <c r="F77" s="68" t="s">
        <v>1925</v>
      </c>
      <c r="G77" s="68"/>
      <c r="H77" s="68"/>
      <c r="I77" s="105" t="s">
        <v>56</v>
      </c>
      <c r="J77" s="68" t="s">
        <v>18</v>
      </c>
      <c r="K77" s="68"/>
      <c r="L77" s="68">
        <v>17</v>
      </c>
      <c r="M77" s="105" t="s">
        <v>2007</v>
      </c>
    </row>
    <row r="78" spans="1:13" ht="12.75" customHeight="1">
      <c r="A78" s="122">
        <v>46037</v>
      </c>
      <c r="B78" s="69" t="s">
        <v>9</v>
      </c>
      <c r="C78" s="113">
        <v>0.70833333333333337</v>
      </c>
      <c r="D78" s="136">
        <v>0.75</v>
      </c>
      <c r="E78" s="128" t="s">
        <v>1833</v>
      </c>
      <c r="F78" s="69" t="s">
        <v>1985</v>
      </c>
      <c r="G78" s="69"/>
      <c r="H78" s="69"/>
      <c r="I78" s="106" t="s">
        <v>14</v>
      </c>
      <c r="J78" s="69" t="s">
        <v>15</v>
      </c>
      <c r="K78" s="69"/>
      <c r="L78" s="69"/>
      <c r="M78" s="106" t="s">
        <v>2008</v>
      </c>
    </row>
    <row r="79" spans="1:13" ht="12.75" customHeight="1">
      <c r="A79" s="121">
        <v>46037</v>
      </c>
      <c r="B79" s="68" t="s">
        <v>9</v>
      </c>
      <c r="C79" s="114">
        <v>0.79166666666666663</v>
      </c>
      <c r="D79" s="137">
        <v>0.83333333333333337</v>
      </c>
      <c r="E79" s="127" t="s">
        <v>1832</v>
      </c>
      <c r="F79" s="68" t="s">
        <v>1894</v>
      </c>
      <c r="G79" s="68"/>
      <c r="H79" s="68"/>
      <c r="I79" s="106" t="s">
        <v>14</v>
      </c>
      <c r="J79" s="68" t="s">
        <v>15</v>
      </c>
      <c r="K79" s="68"/>
      <c r="L79" s="68"/>
      <c r="M79" s="105" t="s">
        <v>2009</v>
      </c>
    </row>
    <row r="80" spans="1:13" ht="12.75" customHeight="1">
      <c r="A80" s="122">
        <v>46038</v>
      </c>
      <c r="B80" s="69" t="s">
        <v>16</v>
      </c>
      <c r="C80" s="113">
        <v>0.35416666666666669</v>
      </c>
      <c r="D80" s="136">
        <v>0.39583333333333331</v>
      </c>
      <c r="E80" s="127" t="s">
        <v>121</v>
      </c>
      <c r="F80" s="69" t="s">
        <v>1849</v>
      </c>
      <c r="G80" s="69"/>
      <c r="H80" s="69"/>
      <c r="I80" s="106" t="s">
        <v>17</v>
      </c>
      <c r="J80" s="69" t="s">
        <v>11</v>
      </c>
      <c r="K80" s="69"/>
      <c r="L80" s="69"/>
      <c r="M80" s="106" t="s">
        <v>2008</v>
      </c>
    </row>
    <row r="81" spans="1:13" ht="12.75" customHeight="1">
      <c r="A81" s="121">
        <v>46038</v>
      </c>
      <c r="B81" s="68" t="s">
        <v>16</v>
      </c>
      <c r="C81" s="114">
        <v>0.4375</v>
      </c>
      <c r="D81" s="137">
        <v>0.47916666666666669</v>
      </c>
      <c r="E81" s="127" t="s">
        <v>31</v>
      </c>
      <c r="F81" s="68"/>
      <c r="G81" s="68"/>
      <c r="H81" s="68"/>
      <c r="I81" s="105" t="s">
        <v>83</v>
      </c>
      <c r="J81" s="69" t="s">
        <v>18</v>
      </c>
      <c r="K81" s="68"/>
      <c r="L81" s="69"/>
      <c r="M81" s="105" t="s">
        <v>2008</v>
      </c>
    </row>
    <row r="82" spans="1:13" ht="12.75" customHeight="1">
      <c r="A82" s="122">
        <v>46038</v>
      </c>
      <c r="B82" s="69" t="s">
        <v>16</v>
      </c>
      <c r="C82" s="113">
        <v>0.52083333333333337</v>
      </c>
      <c r="D82" s="136">
        <v>0.5625</v>
      </c>
      <c r="E82" s="128" t="s">
        <v>1830</v>
      </c>
      <c r="F82" s="69" t="s">
        <v>1990</v>
      </c>
      <c r="G82" s="69"/>
      <c r="H82" s="69"/>
      <c r="I82" s="106" t="s">
        <v>10</v>
      </c>
      <c r="J82" s="69" t="s">
        <v>18</v>
      </c>
      <c r="K82" s="69"/>
      <c r="L82" s="69"/>
      <c r="M82" s="106" t="s">
        <v>2008</v>
      </c>
    </row>
    <row r="83" spans="1:13" ht="12.75" customHeight="1">
      <c r="A83" s="121">
        <v>46038</v>
      </c>
      <c r="B83" s="68" t="s">
        <v>16</v>
      </c>
      <c r="C83" s="114">
        <v>0.625</v>
      </c>
      <c r="D83" s="137">
        <v>0.66666666666666663</v>
      </c>
      <c r="E83" s="127" t="s">
        <v>27</v>
      </c>
      <c r="F83" s="68" t="s">
        <v>1892</v>
      </c>
      <c r="G83" s="68"/>
      <c r="H83" s="68"/>
      <c r="I83" s="105" t="s">
        <v>14</v>
      </c>
      <c r="J83" s="68" t="s">
        <v>15</v>
      </c>
      <c r="K83" s="68"/>
      <c r="L83" s="68">
        <v>89</v>
      </c>
      <c r="M83" s="105" t="s">
        <v>2007</v>
      </c>
    </row>
    <row r="84" spans="1:13" ht="12.75" customHeight="1">
      <c r="A84" s="122">
        <v>46038</v>
      </c>
      <c r="B84" s="69" t="s">
        <v>16</v>
      </c>
      <c r="C84" s="113">
        <v>0.70833333333333337</v>
      </c>
      <c r="D84" s="136">
        <v>0.75</v>
      </c>
      <c r="E84" s="128" t="s">
        <v>58</v>
      </c>
      <c r="F84" s="69"/>
      <c r="G84" s="69"/>
      <c r="H84" s="69"/>
      <c r="I84" s="106" t="s">
        <v>14</v>
      </c>
      <c r="J84" s="69" t="s">
        <v>15</v>
      </c>
      <c r="K84" s="69"/>
      <c r="L84" s="69">
        <v>24</v>
      </c>
      <c r="M84" s="106" t="s">
        <v>2007</v>
      </c>
    </row>
    <row r="85" spans="1:13" ht="12.75" customHeight="1">
      <c r="A85" s="121">
        <v>46038</v>
      </c>
      <c r="B85" s="68" t="s">
        <v>16</v>
      </c>
      <c r="C85" s="114">
        <v>0.79166666666666663</v>
      </c>
      <c r="D85" s="137">
        <v>0.83333333333333337</v>
      </c>
      <c r="E85" s="127" t="s">
        <v>1926</v>
      </c>
      <c r="F85" s="68" t="s">
        <v>1928</v>
      </c>
      <c r="G85" s="68"/>
      <c r="H85" s="68"/>
      <c r="I85" s="105" t="s">
        <v>32</v>
      </c>
      <c r="J85" s="68" t="s">
        <v>18</v>
      </c>
      <c r="K85" s="68"/>
      <c r="L85" s="68">
        <v>57</v>
      </c>
      <c r="M85" s="105" t="s">
        <v>2007</v>
      </c>
    </row>
    <row r="86" spans="1:13" ht="12.75" customHeight="1">
      <c r="A86" s="122">
        <v>46039</v>
      </c>
      <c r="B86" s="69" t="s">
        <v>20</v>
      </c>
      <c r="C86" s="113">
        <v>0.35416666666666669</v>
      </c>
      <c r="D86" s="136">
        <v>0.39583333333333331</v>
      </c>
      <c r="E86" s="128" t="s">
        <v>44</v>
      </c>
      <c r="F86" s="69" t="s">
        <v>1831</v>
      </c>
      <c r="G86" s="69"/>
      <c r="H86" s="69"/>
      <c r="I86" s="106" t="s">
        <v>52</v>
      </c>
      <c r="J86" s="69" t="s">
        <v>11</v>
      </c>
      <c r="K86" s="69"/>
      <c r="L86" s="69">
        <v>48</v>
      </c>
      <c r="M86" s="106" t="s">
        <v>2007</v>
      </c>
    </row>
    <row r="87" spans="1:13" ht="12.75" customHeight="1">
      <c r="A87" s="121">
        <v>46039</v>
      </c>
      <c r="B87" s="68" t="s">
        <v>20</v>
      </c>
      <c r="C87" s="114">
        <v>0.4375</v>
      </c>
      <c r="D87" s="137">
        <v>0.47916666666666669</v>
      </c>
      <c r="E87" s="127" t="s">
        <v>58</v>
      </c>
      <c r="F87" s="68"/>
      <c r="G87" s="68"/>
      <c r="H87" s="68"/>
      <c r="I87" s="105" t="s">
        <v>14</v>
      </c>
      <c r="J87" s="68" t="s">
        <v>15</v>
      </c>
      <c r="K87" s="68"/>
      <c r="L87" s="68">
        <v>10</v>
      </c>
      <c r="M87" s="105" t="s">
        <v>2007</v>
      </c>
    </row>
    <row r="88" spans="1:13" ht="12.75" customHeight="1">
      <c r="A88" s="122">
        <v>46039</v>
      </c>
      <c r="B88" s="69" t="s">
        <v>20</v>
      </c>
      <c r="C88" s="113">
        <v>0.52083333333333337</v>
      </c>
      <c r="D88" s="136">
        <v>0.5625</v>
      </c>
      <c r="E88" s="128" t="s">
        <v>21</v>
      </c>
      <c r="F88" s="69"/>
      <c r="G88" s="69"/>
      <c r="H88" s="69"/>
      <c r="I88" s="106" t="s">
        <v>14</v>
      </c>
      <c r="J88" s="69" t="s">
        <v>15</v>
      </c>
      <c r="K88" s="69"/>
      <c r="L88" s="69">
        <v>21</v>
      </c>
      <c r="M88" s="106" t="s">
        <v>2007</v>
      </c>
    </row>
    <row r="89" spans="1:13" ht="12.75" customHeight="1">
      <c r="A89" s="121">
        <v>46039</v>
      </c>
      <c r="B89" s="68" t="s">
        <v>20</v>
      </c>
      <c r="C89" s="114">
        <v>0.625</v>
      </c>
      <c r="D89" s="137">
        <v>0.66666666666666663</v>
      </c>
      <c r="E89" s="127" t="s">
        <v>21</v>
      </c>
      <c r="F89" s="68"/>
      <c r="G89" s="68"/>
      <c r="H89" s="68"/>
      <c r="I89" s="106" t="s">
        <v>14</v>
      </c>
      <c r="J89" s="69" t="s">
        <v>15</v>
      </c>
      <c r="K89" s="68"/>
      <c r="L89" s="69">
        <v>14</v>
      </c>
      <c r="M89" s="105" t="s">
        <v>2007</v>
      </c>
    </row>
    <row r="90" spans="1:13" ht="12.75" customHeight="1">
      <c r="A90" s="122">
        <v>46039</v>
      </c>
      <c r="B90" s="69" t="s">
        <v>20</v>
      </c>
      <c r="C90" s="113">
        <v>0.70833333333333337</v>
      </c>
      <c r="D90" s="136">
        <v>0.75</v>
      </c>
      <c r="E90" s="128" t="s">
        <v>97</v>
      </c>
      <c r="F90" s="69" t="s">
        <v>1880</v>
      </c>
      <c r="G90" s="69"/>
      <c r="H90" s="69"/>
      <c r="I90" s="106" t="s">
        <v>38</v>
      </c>
      <c r="J90" s="69" t="s">
        <v>18</v>
      </c>
      <c r="K90" s="69"/>
      <c r="L90" s="69">
        <v>40</v>
      </c>
      <c r="M90" s="106" t="s">
        <v>2007</v>
      </c>
    </row>
    <row r="91" spans="1:13" ht="12.75" customHeight="1">
      <c r="A91" s="121">
        <v>46039</v>
      </c>
      <c r="B91" s="68" t="s">
        <v>20</v>
      </c>
      <c r="C91" s="114">
        <v>0.79166666666666663</v>
      </c>
      <c r="D91" s="137">
        <v>0.83333333333333337</v>
      </c>
      <c r="E91" s="127" t="s">
        <v>1833</v>
      </c>
      <c r="F91" s="68" t="s">
        <v>1970</v>
      </c>
      <c r="G91" s="68"/>
      <c r="H91" s="68"/>
      <c r="I91" s="105" t="s">
        <v>14</v>
      </c>
      <c r="J91" s="68" t="s">
        <v>15</v>
      </c>
      <c r="K91" s="68"/>
      <c r="L91" s="68">
        <v>35</v>
      </c>
      <c r="M91" s="105" t="s">
        <v>2007</v>
      </c>
    </row>
    <row r="92" spans="1:13" ht="12.75" customHeight="1">
      <c r="A92" s="122">
        <v>46040</v>
      </c>
      <c r="B92" s="69" t="s">
        <v>22</v>
      </c>
      <c r="C92" s="113">
        <v>0.69444444444444442</v>
      </c>
      <c r="D92" s="136">
        <v>0.75</v>
      </c>
      <c r="E92" s="128" t="s">
        <v>1834</v>
      </c>
      <c r="F92" s="69" t="s">
        <v>1889</v>
      </c>
      <c r="G92" s="69"/>
      <c r="H92" s="69"/>
      <c r="I92" s="106" t="s">
        <v>14</v>
      </c>
      <c r="J92" s="69" t="s">
        <v>15</v>
      </c>
      <c r="K92" s="69"/>
      <c r="L92" s="69"/>
      <c r="M92" s="106" t="s">
        <v>2008</v>
      </c>
    </row>
    <row r="93" spans="1:13" ht="12.75" customHeight="1">
      <c r="A93" s="121">
        <v>46041</v>
      </c>
      <c r="B93" s="68" t="s">
        <v>23</v>
      </c>
      <c r="C93" s="113">
        <v>0.35416666666666669</v>
      </c>
      <c r="D93" s="136">
        <v>0.39583333333333331</v>
      </c>
      <c r="E93" s="127" t="s">
        <v>121</v>
      </c>
      <c r="F93" s="68" t="s">
        <v>1853</v>
      </c>
      <c r="G93" s="68"/>
      <c r="H93" s="68"/>
      <c r="I93" s="105" t="s">
        <v>17</v>
      </c>
      <c r="J93" s="68" t="s">
        <v>11</v>
      </c>
      <c r="K93" s="68"/>
      <c r="L93" s="68">
        <v>58</v>
      </c>
      <c r="M93" s="105" t="s">
        <v>2007</v>
      </c>
    </row>
    <row r="94" spans="1:13" ht="12.75" customHeight="1">
      <c r="A94" s="122">
        <v>46041</v>
      </c>
      <c r="B94" s="69" t="s">
        <v>23</v>
      </c>
      <c r="C94" s="114">
        <v>0.4375</v>
      </c>
      <c r="D94" s="137">
        <v>0.47916666666666669</v>
      </c>
      <c r="E94" s="127" t="s">
        <v>1539</v>
      </c>
      <c r="F94" s="69" t="s">
        <v>1952</v>
      </c>
      <c r="G94" s="69"/>
      <c r="H94" s="69"/>
      <c r="I94" s="106" t="s">
        <v>12</v>
      </c>
      <c r="J94" s="69" t="s">
        <v>11</v>
      </c>
      <c r="K94" s="69"/>
      <c r="L94" s="69">
        <v>68</v>
      </c>
      <c r="M94" s="106" t="s">
        <v>2008</v>
      </c>
    </row>
    <row r="95" spans="1:13" ht="12.75" customHeight="1">
      <c r="A95" s="121">
        <v>46041</v>
      </c>
      <c r="B95" s="68" t="s">
        <v>23</v>
      </c>
      <c r="C95" s="113">
        <v>0.52083333333333337</v>
      </c>
      <c r="D95" s="136">
        <v>0.5625</v>
      </c>
      <c r="E95" s="127" t="s">
        <v>1830</v>
      </c>
      <c r="F95" s="68" t="s">
        <v>1991</v>
      </c>
      <c r="G95" s="68"/>
      <c r="H95" s="68"/>
      <c r="I95" s="105" t="s">
        <v>10</v>
      </c>
      <c r="J95" s="68" t="s">
        <v>18</v>
      </c>
      <c r="K95" s="68"/>
      <c r="L95" s="68">
        <v>33</v>
      </c>
      <c r="M95" s="105" t="s">
        <v>2007</v>
      </c>
    </row>
    <row r="96" spans="1:13" ht="12.75" customHeight="1">
      <c r="A96" s="122">
        <v>46041</v>
      </c>
      <c r="B96" s="69" t="s">
        <v>23</v>
      </c>
      <c r="C96" s="114">
        <v>0.625</v>
      </c>
      <c r="D96" s="137">
        <v>0.66666666666666663</v>
      </c>
      <c r="E96" s="128" t="s">
        <v>25</v>
      </c>
      <c r="F96" s="69"/>
      <c r="G96" s="69"/>
      <c r="H96" s="69"/>
      <c r="I96" s="106" t="s">
        <v>14</v>
      </c>
      <c r="J96" s="69" t="s">
        <v>15</v>
      </c>
      <c r="K96" s="69"/>
      <c r="L96" s="69">
        <v>38</v>
      </c>
      <c r="M96" s="106" t="s">
        <v>2008</v>
      </c>
    </row>
    <row r="97" spans="1:13" ht="12.75" customHeight="1">
      <c r="A97" s="121">
        <v>46041</v>
      </c>
      <c r="B97" s="68" t="s">
        <v>23</v>
      </c>
      <c r="C97" s="113">
        <v>0.70833333333333337</v>
      </c>
      <c r="D97" s="136">
        <v>0.75</v>
      </c>
      <c r="E97" s="127" t="s">
        <v>1934</v>
      </c>
      <c r="F97" s="68" t="s">
        <v>1924</v>
      </c>
      <c r="G97" s="68"/>
      <c r="H97" s="68"/>
      <c r="I97" s="105" t="s">
        <v>56</v>
      </c>
      <c r="J97" s="68" t="s">
        <v>18</v>
      </c>
      <c r="K97" s="68"/>
      <c r="L97" s="68">
        <v>35</v>
      </c>
      <c r="M97" s="105" t="s">
        <v>2007</v>
      </c>
    </row>
    <row r="98" spans="1:13" ht="12.75" customHeight="1">
      <c r="A98" s="122">
        <v>46041</v>
      </c>
      <c r="B98" s="69" t="s">
        <v>23</v>
      </c>
      <c r="C98" s="114">
        <v>0.79166666666666663</v>
      </c>
      <c r="D98" s="137">
        <v>0.83333333333333337</v>
      </c>
      <c r="E98" s="128" t="s">
        <v>97</v>
      </c>
      <c r="F98" s="68" t="s">
        <v>1878</v>
      </c>
      <c r="G98" s="69"/>
      <c r="H98" s="69"/>
      <c r="I98" s="106" t="s">
        <v>38</v>
      </c>
      <c r="J98" s="69" t="s">
        <v>18</v>
      </c>
      <c r="K98" s="69"/>
      <c r="L98" s="69">
        <v>45</v>
      </c>
      <c r="M98" s="106" t="s">
        <v>2008</v>
      </c>
    </row>
    <row r="99" spans="1:13" ht="12.75" customHeight="1">
      <c r="A99" s="121">
        <v>46042</v>
      </c>
      <c r="B99" s="68" t="s">
        <v>24</v>
      </c>
      <c r="C99" s="113">
        <v>0.35416666666666669</v>
      </c>
      <c r="D99" s="136">
        <v>0.39583333333333331</v>
      </c>
      <c r="E99" s="127" t="s">
        <v>44</v>
      </c>
      <c r="F99" s="68"/>
      <c r="G99" s="68"/>
      <c r="H99" s="68"/>
      <c r="I99" s="105" t="s">
        <v>52</v>
      </c>
      <c r="J99" s="68" t="s">
        <v>11</v>
      </c>
      <c r="K99" s="68"/>
      <c r="L99" s="68">
        <v>43</v>
      </c>
      <c r="M99" s="105" t="s">
        <v>2007</v>
      </c>
    </row>
    <row r="100" spans="1:13" ht="12.75" customHeight="1">
      <c r="A100" s="122">
        <v>46042</v>
      </c>
      <c r="B100" s="69" t="s">
        <v>24</v>
      </c>
      <c r="C100" s="114">
        <v>0.4375</v>
      </c>
      <c r="D100" s="137">
        <v>0.47916666666666669</v>
      </c>
      <c r="E100" s="127" t="s">
        <v>1539</v>
      </c>
      <c r="F100" s="69" t="s">
        <v>1953</v>
      </c>
      <c r="G100" s="69"/>
      <c r="H100" s="69"/>
      <c r="I100" s="106" t="s">
        <v>12</v>
      </c>
      <c r="J100" s="69" t="s">
        <v>11</v>
      </c>
      <c r="K100" s="69"/>
      <c r="L100" s="69">
        <v>65</v>
      </c>
      <c r="M100" s="106" t="s">
        <v>2008</v>
      </c>
    </row>
    <row r="101" spans="1:13" ht="12.75" customHeight="1">
      <c r="A101" s="121">
        <v>46042</v>
      </c>
      <c r="B101" s="68" t="s">
        <v>24</v>
      </c>
      <c r="C101" s="113">
        <v>0.52083333333333337</v>
      </c>
      <c r="D101" s="136">
        <v>0.5625</v>
      </c>
      <c r="E101" s="127" t="s">
        <v>1830</v>
      </c>
      <c r="F101" s="68" t="s">
        <v>1991</v>
      </c>
      <c r="G101" s="68"/>
      <c r="H101" s="68"/>
      <c r="I101" s="105" t="s">
        <v>10</v>
      </c>
      <c r="J101" s="68" t="s">
        <v>18</v>
      </c>
      <c r="K101" s="68"/>
      <c r="L101" s="68"/>
      <c r="M101" s="105" t="s">
        <v>2007</v>
      </c>
    </row>
    <row r="102" spans="1:13" ht="12.75" customHeight="1">
      <c r="A102" s="122">
        <v>46042</v>
      </c>
      <c r="B102" s="69" t="s">
        <v>24</v>
      </c>
      <c r="C102" s="114">
        <v>0.625</v>
      </c>
      <c r="D102" s="137">
        <v>0.66666666666666663</v>
      </c>
      <c r="E102" s="128" t="s">
        <v>1833</v>
      </c>
      <c r="F102" s="69" t="s">
        <v>1971</v>
      </c>
      <c r="G102" s="69"/>
      <c r="H102" s="69"/>
      <c r="I102" s="106" t="s">
        <v>14</v>
      </c>
      <c r="J102" s="69" t="s">
        <v>15</v>
      </c>
      <c r="K102" s="69"/>
      <c r="L102" s="69">
        <v>45</v>
      </c>
      <c r="M102" s="106" t="s">
        <v>2007</v>
      </c>
    </row>
    <row r="103" spans="1:13" ht="12.75" customHeight="1">
      <c r="A103" s="122">
        <v>46042</v>
      </c>
      <c r="B103" s="69" t="s">
        <v>24</v>
      </c>
      <c r="C103" s="113">
        <v>0.70833333333333337</v>
      </c>
      <c r="D103" s="136">
        <v>0.75</v>
      </c>
      <c r="E103" s="130" t="s">
        <v>1837</v>
      </c>
      <c r="F103" s="72" t="s">
        <v>1902</v>
      </c>
      <c r="G103" s="72"/>
      <c r="H103" s="72"/>
      <c r="I103" s="107" t="s">
        <v>1904</v>
      </c>
      <c r="J103" s="72" t="s">
        <v>18</v>
      </c>
      <c r="K103" s="69"/>
      <c r="L103" s="69">
        <v>92</v>
      </c>
      <c r="M103" s="106" t="s">
        <v>2009</v>
      </c>
    </row>
    <row r="104" spans="1:13" ht="12.75" customHeight="1">
      <c r="A104" s="122">
        <v>46042</v>
      </c>
      <c r="B104" s="69" t="s">
        <v>24</v>
      </c>
      <c r="C104" s="114">
        <v>0.79166666666666663</v>
      </c>
      <c r="D104" s="137">
        <v>0.83333333333333337</v>
      </c>
      <c r="E104" s="130" t="s">
        <v>1932</v>
      </c>
      <c r="F104" s="72" t="s">
        <v>2016</v>
      </c>
      <c r="G104" s="72"/>
      <c r="H104" s="72"/>
      <c r="I104" s="107" t="s">
        <v>45</v>
      </c>
      <c r="J104" s="72" t="s">
        <v>18</v>
      </c>
      <c r="K104" s="72"/>
      <c r="L104" s="72">
        <v>55</v>
      </c>
      <c r="M104" s="107" t="s">
        <v>2008</v>
      </c>
    </row>
    <row r="105" spans="1:13" ht="12.75" customHeight="1">
      <c r="A105" s="122">
        <v>46043</v>
      </c>
      <c r="B105" s="69" t="s">
        <v>8</v>
      </c>
      <c r="C105" s="113">
        <v>0.35416666666666669</v>
      </c>
      <c r="D105" s="136">
        <v>0.39583333333333331</v>
      </c>
      <c r="E105" s="128" t="s">
        <v>121</v>
      </c>
      <c r="F105" s="69" t="s">
        <v>604</v>
      </c>
      <c r="G105" s="69"/>
      <c r="H105" s="69"/>
      <c r="I105" s="106" t="s">
        <v>17</v>
      </c>
      <c r="J105" s="69" t="s">
        <v>11</v>
      </c>
      <c r="K105" s="69"/>
      <c r="L105" s="69">
        <v>62</v>
      </c>
      <c r="M105" s="106" t="s">
        <v>2008</v>
      </c>
    </row>
    <row r="106" spans="1:13" ht="12.75" customHeight="1">
      <c r="A106" s="121">
        <v>46043</v>
      </c>
      <c r="B106" s="68" t="s">
        <v>8</v>
      </c>
      <c r="C106" s="114">
        <v>0.4375</v>
      </c>
      <c r="D106" s="137">
        <v>0.47916666666666669</v>
      </c>
      <c r="E106" s="128"/>
      <c r="F106" s="69"/>
      <c r="G106" s="69"/>
      <c r="H106" s="69"/>
      <c r="I106" s="106"/>
      <c r="J106" s="69"/>
      <c r="K106" s="69"/>
      <c r="L106" s="69"/>
      <c r="M106" s="106"/>
    </row>
    <row r="107" spans="1:13" ht="12.75" customHeight="1">
      <c r="A107" s="121">
        <v>46043</v>
      </c>
      <c r="B107" s="68" t="s">
        <v>8</v>
      </c>
      <c r="C107" s="113">
        <v>0.52083333333333337</v>
      </c>
      <c r="D107" s="136">
        <v>0.5625</v>
      </c>
      <c r="E107" s="127" t="s">
        <v>1830</v>
      </c>
      <c r="F107" s="68" t="s">
        <v>1991</v>
      </c>
      <c r="G107" s="68"/>
      <c r="H107" s="68"/>
      <c r="I107" s="105" t="s">
        <v>10</v>
      </c>
      <c r="J107" s="68" t="s">
        <v>18</v>
      </c>
      <c r="K107" s="68" t="s">
        <v>1865</v>
      </c>
      <c r="L107" s="68"/>
      <c r="M107" s="105"/>
    </row>
    <row r="108" spans="1:13" ht="12.75" customHeight="1">
      <c r="A108" s="122">
        <v>46043</v>
      </c>
      <c r="B108" s="69" t="s">
        <v>8</v>
      </c>
      <c r="C108" s="114">
        <v>0.625</v>
      </c>
      <c r="D108" s="137">
        <v>0.66666666666666663</v>
      </c>
      <c r="E108" s="128" t="s">
        <v>1834</v>
      </c>
      <c r="F108" s="69" t="s">
        <v>1888</v>
      </c>
      <c r="G108" s="69"/>
      <c r="H108" s="69"/>
      <c r="I108" s="106" t="s">
        <v>14</v>
      </c>
      <c r="J108" s="69" t="s">
        <v>15</v>
      </c>
      <c r="K108" s="69"/>
      <c r="L108" s="68">
        <v>87</v>
      </c>
      <c r="M108" s="105" t="s">
        <v>2007</v>
      </c>
    </row>
    <row r="109" spans="1:13" ht="12.75" customHeight="1">
      <c r="A109" s="121">
        <v>46043</v>
      </c>
      <c r="B109" s="68" t="s">
        <v>8</v>
      </c>
      <c r="C109" s="115">
        <v>0.70833333333333337</v>
      </c>
      <c r="D109" s="138">
        <v>0.75</v>
      </c>
      <c r="E109" s="127" t="s">
        <v>1835</v>
      </c>
      <c r="F109" s="68" t="s">
        <v>1907</v>
      </c>
      <c r="G109" s="68"/>
      <c r="H109" s="68"/>
      <c r="I109" s="105" t="s">
        <v>26</v>
      </c>
      <c r="J109" s="68" t="s">
        <v>18</v>
      </c>
      <c r="K109" s="68"/>
      <c r="L109" s="69">
        <v>56</v>
      </c>
      <c r="M109" s="106" t="s">
        <v>2008</v>
      </c>
    </row>
    <row r="110" spans="1:13" ht="12.75" customHeight="1">
      <c r="A110" s="122">
        <v>46043</v>
      </c>
      <c r="B110" s="69" t="s">
        <v>8</v>
      </c>
      <c r="C110" s="116">
        <v>0.79166666666666663</v>
      </c>
      <c r="D110" s="139">
        <v>0.83333333333333337</v>
      </c>
      <c r="E110" s="128" t="s">
        <v>25</v>
      </c>
      <c r="F110" s="69"/>
      <c r="G110" s="69"/>
      <c r="H110" s="69"/>
      <c r="I110" s="106" t="s">
        <v>14</v>
      </c>
      <c r="J110" s="69" t="s">
        <v>15</v>
      </c>
      <c r="K110" s="69"/>
      <c r="L110" s="68">
        <v>35</v>
      </c>
      <c r="M110" s="105" t="s">
        <v>2007</v>
      </c>
    </row>
    <row r="111" spans="1:13" ht="12.75" customHeight="1">
      <c r="A111" s="121">
        <v>46044</v>
      </c>
      <c r="B111" s="68" t="s">
        <v>9</v>
      </c>
      <c r="C111" s="113">
        <v>0.35416666666666669</v>
      </c>
      <c r="D111" s="136">
        <v>0.39583333333333331</v>
      </c>
      <c r="E111" s="127" t="s">
        <v>44</v>
      </c>
      <c r="F111" s="68"/>
      <c r="G111" s="68"/>
      <c r="H111" s="68"/>
      <c r="I111" s="105" t="s">
        <v>52</v>
      </c>
      <c r="J111" s="68" t="s">
        <v>11</v>
      </c>
      <c r="K111" s="68"/>
      <c r="L111" s="68">
        <v>48</v>
      </c>
      <c r="M111" s="105" t="s">
        <v>2007</v>
      </c>
    </row>
    <row r="112" spans="1:13" ht="12.75" customHeight="1">
      <c r="A112" s="122">
        <v>46044</v>
      </c>
      <c r="B112" s="69" t="s">
        <v>9</v>
      </c>
      <c r="C112" s="114">
        <v>0.4375</v>
      </c>
      <c r="D112" s="137">
        <v>0.47916666666666669</v>
      </c>
      <c r="E112" s="127" t="s">
        <v>1539</v>
      </c>
      <c r="F112" s="69" t="s">
        <v>1954</v>
      </c>
      <c r="G112" s="69"/>
      <c r="H112" s="69"/>
      <c r="I112" s="106" t="s">
        <v>12</v>
      </c>
      <c r="J112" s="69" t="s">
        <v>11</v>
      </c>
      <c r="K112" s="69"/>
      <c r="L112" s="69">
        <v>63</v>
      </c>
      <c r="M112" s="106" t="s">
        <v>2007</v>
      </c>
    </row>
    <row r="113" spans="1:13" ht="12.75" customHeight="1">
      <c r="A113" s="121">
        <v>46044</v>
      </c>
      <c r="B113" s="68" t="s">
        <v>9</v>
      </c>
      <c r="C113" s="113">
        <v>0.52083333333333337</v>
      </c>
      <c r="D113" s="136">
        <v>0.5625</v>
      </c>
      <c r="E113" s="127" t="s">
        <v>1830</v>
      </c>
      <c r="F113" s="68" t="s">
        <v>1991</v>
      </c>
      <c r="G113" s="68"/>
      <c r="H113" s="68"/>
      <c r="I113" s="105" t="s">
        <v>10</v>
      </c>
      <c r="J113" s="68" t="s">
        <v>18</v>
      </c>
      <c r="K113" s="68" t="s">
        <v>1865</v>
      </c>
      <c r="L113" s="68"/>
      <c r="M113" s="105"/>
    </row>
    <row r="114" spans="1:13" ht="12.75" customHeight="1">
      <c r="A114" s="121">
        <v>46044</v>
      </c>
      <c r="B114" s="68" t="s">
        <v>9</v>
      </c>
      <c r="C114" s="114">
        <v>0.625</v>
      </c>
      <c r="D114" s="137">
        <v>0.66666666666666663</v>
      </c>
      <c r="E114" s="127"/>
      <c r="F114" s="68"/>
      <c r="G114" s="68"/>
      <c r="H114" s="68"/>
      <c r="I114" s="105"/>
      <c r="J114" s="68"/>
      <c r="K114" s="68"/>
      <c r="L114" s="68"/>
      <c r="M114" s="105"/>
    </row>
    <row r="115" spans="1:13" ht="12.75" customHeight="1">
      <c r="A115" s="122">
        <v>46044</v>
      </c>
      <c r="B115" s="69" t="s">
        <v>9</v>
      </c>
      <c r="C115" s="113">
        <v>0.70833333333333337</v>
      </c>
      <c r="D115" s="136">
        <v>0.75</v>
      </c>
      <c r="E115" s="128" t="s">
        <v>1833</v>
      </c>
      <c r="F115" s="69" t="s">
        <v>1985</v>
      </c>
      <c r="G115" s="69"/>
      <c r="H115" s="69"/>
      <c r="I115" s="106" t="s">
        <v>14</v>
      </c>
      <c r="J115" s="69" t="s">
        <v>15</v>
      </c>
      <c r="K115" s="69"/>
      <c r="L115" s="69">
        <v>67</v>
      </c>
      <c r="M115" s="106" t="s">
        <v>2007</v>
      </c>
    </row>
    <row r="116" spans="1:13" ht="12.75" customHeight="1">
      <c r="A116" s="121">
        <v>46044</v>
      </c>
      <c r="B116" s="68" t="s">
        <v>9</v>
      </c>
      <c r="C116" s="114">
        <v>0.79166666666666663</v>
      </c>
      <c r="D116" s="137">
        <v>0.83333333333333337</v>
      </c>
      <c r="E116" s="127" t="s">
        <v>119</v>
      </c>
      <c r="F116" s="68" t="s">
        <v>1864</v>
      </c>
      <c r="G116" s="68"/>
      <c r="H116" s="68"/>
      <c r="I116" s="105" t="s">
        <v>40</v>
      </c>
      <c r="J116" s="68" t="s">
        <v>18</v>
      </c>
      <c r="K116" s="68"/>
      <c r="L116" s="68">
        <v>31</v>
      </c>
      <c r="M116" s="105" t="s">
        <v>2007</v>
      </c>
    </row>
    <row r="117" spans="1:13" ht="12.75" customHeight="1">
      <c r="A117" s="122">
        <v>46045</v>
      </c>
      <c r="B117" s="69" t="s">
        <v>16</v>
      </c>
      <c r="C117" s="113">
        <v>0.35416666666666669</v>
      </c>
      <c r="D117" s="136">
        <v>0.39583333333333331</v>
      </c>
      <c r="E117" s="128" t="s">
        <v>121</v>
      </c>
      <c r="F117" s="69" t="s">
        <v>1851</v>
      </c>
      <c r="G117" s="69"/>
      <c r="H117" s="69"/>
      <c r="I117" s="106" t="s">
        <v>17</v>
      </c>
      <c r="J117" s="69" t="s">
        <v>11</v>
      </c>
      <c r="K117" s="69"/>
      <c r="L117" s="69">
        <v>71</v>
      </c>
      <c r="M117" s="106" t="s">
        <v>2008</v>
      </c>
    </row>
    <row r="118" spans="1:13" ht="12.75" customHeight="1">
      <c r="A118" s="121">
        <v>46045</v>
      </c>
      <c r="B118" s="68" t="s">
        <v>16</v>
      </c>
      <c r="C118" s="114">
        <v>0.4375</v>
      </c>
      <c r="D118" s="137">
        <v>0.47916666666666669</v>
      </c>
      <c r="E118" s="127" t="s">
        <v>31</v>
      </c>
      <c r="F118" s="68" t="s">
        <v>2001</v>
      </c>
      <c r="G118" s="68"/>
      <c r="H118" s="68"/>
      <c r="I118" s="105" t="s">
        <v>83</v>
      </c>
      <c r="J118" s="69" t="s">
        <v>18</v>
      </c>
      <c r="K118" s="68" t="s">
        <v>1858</v>
      </c>
      <c r="L118" s="69">
        <v>32</v>
      </c>
      <c r="M118" s="105" t="s">
        <v>2008</v>
      </c>
    </row>
    <row r="119" spans="1:13" ht="12.75" customHeight="1">
      <c r="A119" s="122">
        <v>46045</v>
      </c>
      <c r="B119" s="69" t="s">
        <v>16</v>
      </c>
      <c r="C119" s="113">
        <v>0.52083333333333337</v>
      </c>
      <c r="D119" s="136">
        <v>0.5625</v>
      </c>
      <c r="E119" s="128" t="s">
        <v>1830</v>
      </c>
      <c r="F119" s="69" t="s">
        <v>1991</v>
      </c>
      <c r="G119" s="69"/>
      <c r="H119" s="69"/>
      <c r="I119" s="106" t="s">
        <v>10</v>
      </c>
      <c r="J119" s="69" t="s">
        <v>18</v>
      </c>
      <c r="K119" s="69" t="s">
        <v>1865</v>
      </c>
      <c r="L119" s="69"/>
      <c r="M119" s="106"/>
    </row>
    <row r="120" spans="1:13" ht="12.75" customHeight="1">
      <c r="A120" s="121">
        <v>46045</v>
      </c>
      <c r="B120" s="68" t="s">
        <v>16</v>
      </c>
      <c r="C120" s="114">
        <v>0.625</v>
      </c>
      <c r="D120" s="137">
        <v>0.66666666666666663</v>
      </c>
      <c r="E120" s="127" t="s">
        <v>27</v>
      </c>
      <c r="F120" s="68" t="s">
        <v>1892</v>
      </c>
      <c r="G120" s="68"/>
      <c r="H120" s="68"/>
      <c r="I120" s="105" t="s">
        <v>14</v>
      </c>
      <c r="J120" s="68" t="s">
        <v>15</v>
      </c>
      <c r="K120" s="68"/>
      <c r="L120" s="68"/>
      <c r="M120" s="105" t="s">
        <v>2008</v>
      </c>
    </row>
    <row r="121" spans="1:13" ht="12.75" customHeight="1">
      <c r="A121" s="122">
        <v>46045</v>
      </c>
      <c r="B121" s="69" t="s">
        <v>16</v>
      </c>
      <c r="C121" s="113">
        <v>0.70833333333333337</v>
      </c>
      <c r="D121" s="136">
        <v>0.75</v>
      </c>
      <c r="E121" s="128" t="s">
        <v>58</v>
      </c>
      <c r="F121" s="69"/>
      <c r="G121" s="69"/>
      <c r="H121" s="69"/>
      <c r="I121" s="106" t="s">
        <v>14</v>
      </c>
      <c r="J121" s="69" t="s">
        <v>15</v>
      </c>
      <c r="K121" s="69"/>
      <c r="L121" s="69"/>
      <c r="M121" s="106" t="s">
        <v>2008</v>
      </c>
    </row>
    <row r="122" spans="1:13" ht="12.75" customHeight="1">
      <c r="A122" s="121">
        <v>46045</v>
      </c>
      <c r="B122" s="68" t="s">
        <v>16</v>
      </c>
      <c r="C122" s="114">
        <v>0.79166666666666663</v>
      </c>
      <c r="D122" s="137">
        <v>0.83333333333333337</v>
      </c>
      <c r="E122" s="127" t="s">
        <v>1926</v>
      </c>
      <c r="F122" s="68" t="s">
        <v>1931</v>
      </c>
      <c r="G122" s="68"/>
      <c r="H122" s="68"/>
      <c r="I122" s="105" t="s">
        <v>32</v>
      </c>
      <c r="J122" s="68" t="s">
        <v>18</v>
      </c>
      <c r="K122" s="68"/>
      <c r="L122" s="68"/>
      <c r="M122" s="105" t="s">
        <v>2008</v>
      </c>
    </row>
    <row r="123" spans="1:13" ht="12.75" customHeight="1">
      <c r="A123" s="122">
        <v>46046</v>
      </c>
      <c r="B123" s="69" t="s">
        <v>20</v>
      </c>
      <c r="C123" s="113">
        <v>0.35416666666666669</v>
      </c>
      <c r="D123" s="136">
        <v>0.39583333333333331</v>
      </c>
      <c r="E123" s="128" t="s">
        <v>44</v>
      </c>
      <c r="F123" s="69"/>
      <c r="G123" s="69"/>
      <c r="H123" s="69"/>
      <c r="I123" s="106" t="s">
        <v>52</v>
      </c>
      <c r="J123" s="69" t="s">
        <v>11</v>
      </c>
      <c r="K123" s="69"/>
      <c r="L123" s="69"/>
      <c r="M123" s="106" t="s">
        <v>2008</v>
      </c>
    </row>
    <row r="124" spans="1:13" ht="12.75" customHeight="1">
      <c r="A124" s="121">
        <v>46046</v>
      </c>
      <c r="B124" s="68" t="s">
        <v>20</v>
      </c>
      <c r="C124" s="114">
        <v>0.4375</v>
      </c>
      <c r="D124" s="137">
        <v>0.47916666666666669</v>
      </c>
      <c r="E124" s="127" t="s">
        <v>58</v>
      </c>
      <c r="F124" s="68"/>
      <c r="G124" s="68"/>
      <c r="H124" s="68"/>
      <c r="I124" s="105" t="s">
        <v>14</v>
      </c>
      <c r="J124" s="68" t="s">
        <v>15</v>
      </c>
      <c r="K124" s="68"/>
      <c r="L124" s="68"/>
      <c r="M124" s="105" t="s">
        <v>2008</v>
      </c>
    </row>
    <row r="125" spans="1:13" ht="12.75" customHeight="1">
      <c r="A125" s="122">
        <v>46046</v>
      </c>
      <c r="B125" s="69" t="s">
        <v>20</v>
      </c>
      <c r="C125" s="113">
        <v>0.52083333333333337</v>
      </c>
      <c r="D125" s="136">
        <v>0.5625</v>
      </c>
      <c r="E125" s="128" t="s">
        <v>21</v>
      </c>
      <c r="F125" s="69"/>
      <c r="G125" s="69"/>
      <c r="H125" s="69"/>
      <c r="I125" s="106" t="s">
        <v>14</v>
      </c>
      <c r="J125" s="69" t="s">
        <v>15</v>
      </c>
      <c r="K125" s="69"/>
      <c r="L125" s="69"/>
      <c r="M125" s="106" t="s">
        <v>2008</v>
      </c>
    </row>
    <row r="126" spans="1:13" ht="12.75" customHeight="1">
      <c r="A126" s="121">
        <v>46046</v>
      </c>
      <c r="B126" s="68" t="s">
        <v>20</v>
      </c>
      <c r="C126" s="114">
        <v>0.625</v>
      </c>
      <c r="D126" s="137">
        <v>0.66666666666666663</v>
      </c>
      <c r="E126" s="127" t="s">
        <v>21</v>
      </c>
      <c r="F126" s="68"/>
      <c r="G126" s="68"/>
      <c r="H126" s="68"/>
      <c r="I126" s="106" t="s">
        <v>14</v>
      </c>
      <c r="J126" s="69" t="s">
        <v>15</v>
      </c>
      <c r="K126" s="68"/>
      <c r="L126" s="69">
        <v>27</v>
      </c>
      <c r="M126" s="105" t="s">
        <v>2007</v>
      </c>
    </row>
    <row r="127" spans="1:13" ht="12.75" customHeight="1">
      <c r="A127" s="122">
        <v>46046</v>
      </c>
      <c r="B127" s="69" t="s">
        <v>20</v>
      </c>
      <c r="C127" s="113">
        <v>0.70833333333333337</v>
      </c>
      <c r="D127" s="136">
        <v>0.75</v>
      </c>
      <c r="E127" s="128" t="s">
        <v>97</v>
      </c>
      <c r="F127" s="69" t="s">
        <v>1881</v>
      </c>
      <c r="G127" s="69"/>
      <c r="H127" s="69"/>
      <c r="I127" s="106" t="s">
        <v>38</v>
      </c>
      <c r="J127" s="69" t="s">
        <v>18</v>
      </c>
      <c r="K127" s="69"/>
      <c r="L127" s="69">
        <v>42</v>
      </c>
      <c r="M127" s="106" t="s">
        <v>2007</v>
      </c>
    </row>
    <row r="128" spans="1:13" ht="12.75" customHeight="1">
      <c r="A128" s="121">
        <v>46046</v>
      </c>
      <c r="B128" s="68" t="s">
        <v>20</v>
      </c>
      <c r="C128" s="114">
        <v>0.79166666666666663</v>
      </c>
      <c r="D128" s="137">
        <v>0.83333333333333337</v>
      </c>
      <c r="E128" s="127" t="s">
        <v>1833</v>
      </c>
      <c r="F128" s="68" t="s">
        <v>1972</v>
      </c>
      <c r="G128" s="68"/>
      <c r="H128" s="68"/>
      <c r="I128" s="105" t="s">
        <v>14</v>
      </c>
      <c r="J128" s="68" t="s">
        <v>15</v>
      </c>
      <c r="K128" s="68"/>
      <c r="L128" s="68">
        <v>45</v>
      </c>
      <c r="M128" s="105" t="s">
        <v>2007</v>
      </c>
    </row>
    <row r="129" spans="1:13" ht="12.75" customHeight="1">
      <c r="A129" s="122">
        <v>46047</v>
      </c>
      <c r="B129" s="69" t="s">
        <v>22</v>
      </c>
      <c r="C129" s="113">
        <v>0.69444444444444442</v>
      </c>
      <c r="D129" s="136">
        <v>0.75</v>
      </c>
      <c r="E129" s="128" t="s">
        <v>1834</v>
      </c>
      <c r="F129" s="69" t="s">
        <v>1889</v>
      </c>
      <c r="G129" s="69"/>
      <c r="H129" s="69"/>
      <c r="I129" s="106" t="s">
        <v>14</v>
      </c>
      <c r="J129" s="69" t="s">
        <v>15</v>
      </c>
      <c r="K129" s="69"/>
      <c r="L129" s="69"/>
      <c r="M129" s="106" t="s">
        <v>2008</v>
      </c>
    </row>
    <row r="130" spans="1:13" ht="12.75" customHeight="1">
      <c r="A130" s="121">
        <v>46048</v>
      </c>
      <c r="B130" s="68" t="s">
        <v>23</v>
      </c>
      <c r="C130" s="113">
        <v>0.35416666666666669</v>
      </c>
      <c r="D130" s="136">
        <v>0.39583333333333331</v>
      </c>
      <c r="E130" s="127" t="s">
        <v>121</v>
      </c>
      <c r="F130" s="68"/>
      <c r="G130" s="68"/>
      <c r="H130" s="68"/>
      <c r="I130" s="105" t="s">
        <v>17</v>
      </c>
      <c r="J130" s="68" t="s">
        <v>11</v>
      </c>
      <c r="K130" s="68"/>
      <c r="L130" s="68">
        <v>61</v>
      </c>
      <c r="M130" s="105" t="s">
        <v>2007</v>
      </c>
    </row>
    <row r="131" spans="1:13" ht="12.75" customHeight="1">
      <c r="A131" s="122">
        <v>46048</v>
      </c>
      <c r="B131" s="69" t="s">
        <v>23</v>
      </c>
      <c r="C131" s="114">
        <v>0.4375</v>
      </c>
      <c r="D131" s="137">
        <v>0.47916666666666669</v>
      </c>
      <c r="E131" s="128" t="s">
        <v>1539</v>
      </c>
      <c r="F131" s="69"/>
      <c r="G131" s="69"/>
      <c r="H131" s="69"/>
      <c r="I131" s="106" t="s">
        <v>12</v>
      </c>
      <c r="J131" s="69" t="s">
        <v>11</v>
      </c>
      <c r="K131" s="69" t="s">
        <v>1865</v>
      </c>
      <c r="L131" s="69"/>
      <c r="M131" s="106"/>
    </row>
    <row r="132" spans="1:13" ht="12.75" customHeight="1">
      <c r="A132" s="121">
        <v>46048</v>
      </c>
      <c r="B132" s="68" t="s">
        <v>23</v>
      </c>
      <c r="C132" s="113">
        <v>0.52083333333333337</v>
      </c>
      <c r="D132" s="136">
        <v>0.5625</v>
      </c>
      <c r="E132" s="127" t="s">
        <v>1830</v>
      </c>
      <c r="F132" s="68" t="s">
        <v>1996</v>
      </c>
      <c r="G132" s="68"/>
      <c r="H132" s="68"/>
      <c r="I132" s="105" t="s">
        <v>10</v>
      </c>
      <c r="J132" s="68" t="s">
        <v>18</v>
      </c>
      <c r="K132" s="68"/>
      <c r="L132" s="68">
        <v>21</v>
      </c>
      <c r="M132" s="105" t="s">
        <v>2007</v>
      </c>
    </row>
    <row r="133" spans="1:13" ht="12.75" customHeight="1">
      <c r="A133" s="122">
        <v>46048</v>
      </c>
      <c r="B133" s="69" t="s">
        <v>23</v>
      </c>
      <c r="C133" s="114">
        <v>0.625</v>
      </c>
      <c r="D133" s="137">
        <v>0.66666666666666663</v>
      </c>
      <c r="E133" s="128" t="s">
        <v>25</v>
      </c>
      <c r="F133" s="69"/>
      <c r="G133" s="69"/>
      <c r="H133" s="69"/>
      <c r="I133" s="106" t="s">
        <v>14</v>
      </c>
      <c r="J133" s="69" t="s">
        <v>15</v>
      </c>
      <c r="K133" s="69"/>
      <c r="L133" s="69">
        <v>25</v>
      </c>
      <c r="M133" s="106" t="s">
        <v>2007</v>
      </c>
    </row>
    <row r="134" spans="1:13" ht="12.75" customHeight="1">
      <c r="A134" s="121">
        <v>46048</v>
      </c>
      <c r="B134" s="68" t="s">
        <v>23</v>
      </c>
      <c r="C134" s="113">
        <v>0.70833333333333337</v>
      </c>
      <c r="D134" s="136">
        <v>0.75</v>
      </c>
      <c r="E134" s="127" t="s">
        <v>1934</v>
      </c>
      <c r="F134" s="68" t="s">
        <v>1923</v>
      </c>
      <c r="G134" s="68"/>
      <c r="H134" s="68"/>
      <c r="I134" s="105" t="s">
        <v>56</v>
      </c>
      <c r="J134" s="68" t="s">
        <v>18</v>
      </c>
      <c r="K134" s="68"/>
      <c r="L134" s="68">
        <v>15</v>
      </c>
      <c r="M134" s="105" t="s">
        <v>2007</v>
      </c>
    </row>
    <row r="135" spans="1:13" ht="12.75" customHeight="1">
      <c r="A135" s="122">
        <v>46048</v>
      </c>
      <c r="B135" s="69" t="s">
        <v>23</v>
      </c>
      <c r="C135" s="114">
        <v>0.79166666666666663</v>
      </c>
      <c r="D135" s="137">
        <v>0.83333333333333337</v>
      </c>
      <c r="E135" s="128" t="s">
        <v>97</v>
      </c>
      <c r="F135" s="69" t="s">
        <v>1873</v>
      </c>
      <c r="G135" s="69"/>
      <c r="H135" s="69"/>
      <c r="I135" s="106" t="s">
        <v>38</v>
      </c>
      <c r="J135" s="69" t="s">
        <v>18</v>
      </c>
      <c r="K135" s="69"/>
      <c r="L135" s="69">
        <v>30</v>
      </c>
      <c r="M135" s="106" t="s">
        <v>2007</v>
      </c>
    </row>
    <row r="136" spans="1:13" ht="12.75" customHeight="1">
      <c r="A136" s="121">
        <v>46049</v>
      </c>
      <c r="B136" s="68" t="s">
        <v>24</v>
      </c>
      <c r="C136" s="113">
        <v>0.35416666666666669</v>
      </c>
      <c r="D136" s="136">
        <v>0.39583333333333331</v>
      </c>
      <c r="E136" s="127" t="s">
        <v>44</v>
      </c>
      <c r="F136" s="68"/>
      <c r="G136" s="68"/>
      <c r="H136" s="68"/>
      <c r="I136" s="105" t="s">
        <v>52</v>
      </c>
      <c r="J136" s="68" t="s">
        <v>11</v>
      </c>
      <c r="K136" s="68"/>
      <c r="L136" s="68">
        <v>47</v>
      </c>
      <c r="M136" s="105" t="s">
        <v>2007</v>
      </c>
    </row>
    <row r="137" spans="1:13" ht="12.75" customHeight="1">
      <c r="A137" s="122">
        <v>46049</v>
      </c>
      <c r="B137" s="69" t="s">
        <v>24</v>
      </c>
      <c r="C137" s="114">
        <v>0.4375</v>
      </c>
      <c r="D137" s="137">
        <v>0.47916666666666669</v>
      </c>
      <c r="E137" s="128" t="s">
        <v>1539</v>
      </c>
      <c r="F137" s="69"/>
      <c r="G137" s="69"/>
      <c r="H137" s="69"/>
      <c r="I137" s="106" t="s">
        <v>12</v>
      </c>
      <c r="J137" s="69" t="s">
        <v>11</v>
      </c>
      <c r="K137" s="69"/>
      <c r="L137" s="69"/>
      <c r="M137" s="106"/>
    </row>
    <row r="138" spans="1:13" ht="12.75" customHeight="1">
      <c r="A138" s="121">
        <v>46049</v>
      </c>
      <c r="B138" s="68" t="s">
        <v>24</v>
      </c>
      <c r="C138" s="113">
        <v>0.52083333333333337</v>
      </c>
      <c r="D138" s="136">
        <v>0.5625</v>
      </c>
      <c r="E138" s="127" t="s">
        <v>1830</v>
      </c>
      <c r="F138" s="68" t="s">
        <v>1996</v>
      </c>
      <c r="G138" s="68"/>
      <c r="H138" s="68"/>
      <c r="I138" s="105" t="s">
        <v>10</v>
      </c>
      <c r="J138" s="68" t="s">
        <v>18</v>
      </c>
      <c r="K138" s="68"/>
      <c r="L138" s="68">
        <v>30</v>
      </c>
      <c r="M138" s="105" t="s">
        <v>2007</v>
      </c>
    </row>
    <row r="139" spans="1:13" ht="12.75" customHeight="1">
      <c r="A139" s="122">
        <v>46049</v>
      </c>
      <c r="B139" s="69" t="s">
        <v>24</v>
      </c>
      <c r="C139" s="114">
        <v>0.625</v>
      </c>
      <c r="D139" s="137">
        <v>0.66666666666666663</v>
      </c>
      <c r="E139" s="128" t="s">
        <v>1833</v>
      </c>
      <c r="F139" s="69" t="s">
        <v>1986</v>
      </c>
      <c r="G139" s="69"/>
      <c r="H139" s="69"/>
      <c r="I139" s="106" t="s">
        <v>14</v>
      </c>
      <c r="J139" s="69" t="s">
        <v>15</v>
      </c>
      <c r="K139" s="69"/>
      <c r="L139" s="69">
        <v>41</v>
      </c>
      <c r="M139" s="106" t="s">
        <v>2007</v>
      </c>
    </row>
    <row r="140" spans="1:13" ht="12.75" customHeight="1">
      <c r="A140" s="121">
        <v>46049</v>
      </c>
      <c r="B140" s="68" t="s">
        <v>24</v>
      </c>
      <c r="C140" s="113">
        <v>0.70833333333333337</v>
      </c>
      <c r="D140" s="136">
        <v>0.75</v>
      </c>
      <c r="E140" s="127" t="s">
        <v>21</v>
      </c>
      <c r="F140" s="68"/>
      <c r="G140" s="68"/>
      <c r="H140" s="68"/>
      <c r="I140" s="106" t="s">
        <v>14</v>
      </c>
      <c r="J140" s="69" t="s">
        <v>15</v>
      </c>
      <c r="K140" s="68"/>
      <c r="L140" s="69">
        <v>28</v>
      </c>
      <c r="M140" s="105" t="s">
        <v>2007</v>
      </c>
    </row>
    <row r="141" spans="1:13" ht="12.75" customHeight="1">
      <c r="A141" s="122">
        <v>46049</v>
      </c>
      <c r="B141" s="69" t="s">
        <v>24</v>
      </c>
      <c r="C141" s="114">
        <v>0.79166666666666663</v>
      </c>
      <c r="D141" s="137">
        <v>0.83333333333333337</v>
      </c>
      <c r="E141" s="127" t="s">
        <v>1832</v>
      </c>
      <c r="F141" s="69" t="s">
        <v>1896</v>
      </c>
      <c r="G141" s="69"/>
      <c r="H141" s="69"/>
      <c r="I141" s="106" t="s">
        <v>14</v>
      </c>
      <c r="J141" s="69" t="s">
        <v>15</v>
      </c>
      <c r="K141" s="69"/>
      <c r="L141" s="69">
        <v>90</v>
      </c>
      <c r="M141" s="106" t="s">
        <v>2007</v>
      </c>
    </row>
    <row r="142" spans="1:13" ht="12.75" customHeight="1">
      <c r="A142" s="121">
        <v>46050</v>
      </c>
      <c r="B142" s="68" t="s">
        <v>8</v>
      </c>
      <c r="C142" s="113">
        <v>0.35416666666666669</v>
      </c>
      <c r="D142" s="136">
        <v>0.39583333333333331</v>
      </c>
      <c r="E142" s="127" t="s">
        <v>121</v>
      </c>
      <c r="F142" s="69" t="s">
        <v>1854</v>
      </c>
      <c r="G142" s="68"/>
      <c r="H142" s="68"/>
      <c r="I142" s="105" t="s">
        <v>17</v>
      </c>
      <c r="J142" s="68" t="s">
        <v>11</v>
      </c>
      <c r="K142" s="68"/>
      <c r="L142" s="68">
        <v>79</v>
      </c>
      <c r="M142" s="105" t="s">
        <v>2007</v>
      </c>
    </row>
    <row r="143" spans="1:13" ht="12.75" customHeight="1">
      <c r="A143" s="122">
        <v>46050</v>
      </c>
      <c r="B143" s="69" t="s">
        <v>8</v>
      </c>
      <c r="C143" s="114">
        <v>0.4375</v>
      </c>
      <c r="D143" s="137">
        <v>0.47916666666666669</v>
      </c>
      <c r="E143" s="127"/>
      <c r="F143" s="68"/>
      <c r="G143" s="68"/>
      <c r="H143" s="68"/>
      <c r="I143" s="105"/>
      <c r="J143" s="68"/>
      <c r="K143" s="68"/>
      <c r="L143" s="68"/>
      <c r="M143" s="105"/>
    </row>
    <row r="144" spans="1:13" ht="12.75" customHeight="1">
      <c r="A144" s="122">
        <v>46050</v>
      </c>
      <c r="B144" s="69" t="s">
        <v>8</v>
      </c>
      <c r="C144" s="113">
        <v>0.52083333333333337</v>
      </c>
      <c r="D144" s="136">
        <v>0.5625</v>
      </c>
      <c r="E144" s="128" t="s">
        <v>1830</v>
      </c>
      <c r="F144" s="68" t="s">
        <v>1996</v>
      </c>
      <c r="G144" s="69" t="s">
        <v>1836</v>
      </c>
      <c r="H144" s="69" t="s">
        <v>1987</v>
      </c>
      <c r="I144" s="106" t="s">
        <v>10</v>
      </c>
      <c r="J144" s="69" t="s">
        <v>18</v>
      </c>
      <c r="K144" s="69" t="s">
        <v>1871</v>
      </c>
      <c r="L144" s="68">
        <v>30</v>
      </c>
      <c r="M144" s="105" t="s">
        <v>2007</v>
      </c>
    </row>
    <row r="145" spans="1:13" ht="12.75" customHeight="1">
      <c r="A145" s="121">
        <v>46050</v>
      </c>
      <c r="B145" s="68" t="s">
        <v>8</v>
      </c>
      <c r="C145" s="114">
        <v>0.625</v>
      </c>
      <c r="D145" s="137">
        <v>0.66666666666666663</v>
      </c>
      <c r="E145" s="127" t="s">
        <v>1834</v>
      </c>
      <c r="F145" s="68" t="s">
        <v>1890</v>
      </c>
      <c r="G145" s="68"/>
      <c r="H145" s="68"/>
      <c r="I145" s="105" t="s">
        <v>14</v>
      </c>
      <c r="J145" s="68" t="s">
        <v>15</v>
      </c>
      <c r="K145" s="68"/>
      <c r="L145" s="69">
        <v>77</v>
      </c>
      <c r="M145" s="106" t="s">
        <v>2007</v>
      </c>
    </row>
    <row r="146" spans="1:13" ht="12.75" customHeight="1">
      <c r="A146" s="122">
        <v>46050</v>
      </c>
      <c r="B146" s="69" t="s">
        <v>8</v>
      </c>
      <c r="C146" s="115">
        <v>0.70833333333333337</v>
      </c>
      <c r="D146" s="138">
        <v>0.75</v>
      </c>
      <c r="E146" s="128" t="s">
        <v>1835</v>
      </c>
      <c r="F146" s="69" t="s">
        <v>1908</v>
      </c>
      <c r="G146" s="69"/>
      <c r="H146" s="69"/>
      <c r="I146" s="106" t="s">
        <v>26</v>
      </c>
      <c r="J146" s="69" t="s">
        <v>18</v>
      </c>
      <c r="K146" s="69"/>
      <c r="L146" s="68">
        <v>65</v>
      </c>
      <c r="M146" s="105" t="s">
        <v>2007</v>
      </c>
    </row>
    <row r="147" spans="1:13" ht="12.75" customHeight="1">
      <c r="A147" s="121">
        <v>46050</v>
      </c>
      <c r="B147" s="68" t="s">
        <v>8</v>
      </c>
      <c r="C147" s="116">
        <v>0.79166666666666663</v>
      </c>
      <c r="D147" s="139">
        <v>0.83333333333333337</v>
      </c>
      <c r="E147" s="127" t="s">
        <v>25</v>
      </c>
      <c r="F147" s="68"/>
      <c r="G147" s="68"/>
      <c r="H147" s="68"/>
      <c r="I147" s="106" t="s">
        <v>14</v>
      </c>
      <c r="J147" s="69" t="s">
        <v>15</v>
      </c>
      <c r="K147" s="68"/>
      <c r="L147" s="69">
        <v>30</v>
      </c>
      <c r="M147" s="106" t="s">
        <v>2007</v>
      </c>
    </row>
    <row r="148" spans="1:13" ht="12.75" customHeight="1">
      <c r="A148" s="122">
        <v>46051</v>
      </c>
      <c r="B148" s="69" t="s">
        <v>9</v>
      </c>
      <c r="C148" s="113">
        <v>0.35416666666666669</v>
      </c>
      <c r="D148" s="136">
        <v>0.39583333333333331</v>
      </c>
      <c r="E148" s="128" t="s">
        <v>44</v>
      </c>
      <c r="F148" s="69"/>
      <c r="G148" s="69"/>
      <c r="H148" s="69"/>
      <c r="I148" s="106" t="s">
        <v>52</v>
      </c>
      <c r="J148" s="69" t="s">
        <v>11</v>
      </c>
      <c r="K148" s="69"/>
      <c r="L148" s="69">
        <v>57</v>
      </c>
      <c r="M148" s="106" t="s">
        <v>2007</v>
      </c>
    </row>
    <row r="149" spans="1:13" ht="12.75" customHeight="1">
      <c r="A149" s="121">
        <v>46051</v>
      </c>
      <c r="B149" s="68" t="s">
        <v>9</v>
      </c>
      <c r="C149" s="114">
        <v>0.4375</v>
      </c>
      <c r="D149" s="137">
        <v>0.47916666666666669</v>
      </c>
      <c r="E149" s="127" t="s">
        <v>1539</v>
      </c>
      <c r="F149" s="68" t="s">
        <v>1961</v>
      </c>
      <c r="G149" s="68"/>
      <c r="H149" s="68"/>
      <c r="I149" s="105" t="s">
        <v>12</v>
      </c>
      <c r="J149" s="68" t="s">
        <v>11</v>
      </c>
      <c r="K149" s="68"/>
      <c r="L149" s="68">
        <v>56</v>
      </c>
      <c r="M149" s="105" t="s">
        <v>2007</v>
      </c>
    </row>
    <row r="150" spans="1:13" ht="12.75" customHeight="1">
      <c r="A150" s="122">
        <v>46051</v>
      </c>
      <c r="B150" s="69" t="s">
        <v>9</v>
      </c>
      <c r="C150" s="113">
        <v>0.52083333333333337</v>
      </c>
      <c r="D150" s="136">
        <v>0.5625</v>
      </c>
      <c r="E150" s="128" t="s">
        <v>1830</v>
      </c>
      <c r="F150" s="68" t="s">
        <v>1996</v>
      </c>
      <c r="G150" s="69"/>
      <c r="H150" s="69"/>
      <c r="I150" s="106" t="s">
        <v>10</v>
      </c>
      <c r="J150" s="69" t="s">
        <v>18</v>
      </c>
      <c r="K150" s="69"/>
      <c r="L150" s="69">
        <v>27</v>
      </c>
      <c r="M150" s="106" t="s">
        <v>2008</v>
      </c>
    </row>
    <row r="151" spans="1:13" ht="12.75" customHeight="1">
      <c r="A151" s="122">
        <v>46051</v>
      </c>
      <c r="B151" s="69" t="s">
        <v>9</v>
      </c>
      <c r="C151" s="114">
        <v>0.625</v>
      </c>
      <c r="D151" s="137">
        <v>0.66666666666666663</v>
      </c>
      <c r="E151" s="128"/>
      <c r="F151" s="69"/>
      <c r="G151" s="69"/>
      <c r="H151" s="69"/>
      <c r="I151" s="106"/>
      <c r="J151" s="69"/>
      <c r="K151" s="69"/>
      <c r="L151" s="69"/>
      <c r="M151" s="106"/>
    </row>
    <row r="152" spans="1:13" ht="12.75" customHeight="1">
      <c r="A152" s="121">
        <v>46051</v>
      </c>
      <c r="B152" s="68" t="s">
        <v>9</v>
      </c>
      <c r="C152" s="113">
        <v>0.70833333333333337</v>
      </c>
      <c r="D152" s="136">
        <v>0.75</v>
      </c>
      <c r="E152" s="127" t="s">
        <v>1833</v>
      </c>
      <c r="F152" s="69" t="s">
        <v>1985</v>
      </c>
      <c r="G152" s="68"/>
      <c r="H152" s="68"/>
      <c r="I152" s="105" t="s">
        <v>14</v>
      </c>
      <c r="J152" s="68" t="s">
        <v>15</v>
      </c>
      <c r="K152" s="68"/>
      <c r="L152" s="69">
        <v>54</v>
      </c>
      <c r="M152" s="106" t="s">
        <v>2011</v>
      </c>
    </row>
    <row r="153" spans="1:13" ht="12.75" customHeight="1">
      <c r="A153" s="122">
        <v>46051</v>
      </c>
      <c r="B153" s="69" t="s">
        <v>9</v>
      </c>
      <c r="C153" s="114">
        <v>0.79166666666666663</v>
      </c>
      <c r="D153" s="137">
        <v>0.83333333333333337</v>
      </c>
      <c r="E153" s="130" t="s">
        <v>1837</v>
      </c>
      <c r="F153" s="69" t="s">
        <v>1903</v>
      </c>
      <c r="G153" s="69"/>
      <c r="H153" s="69"/>
      <c r="I153" s="106" t="s">
        <v>47</v>
      </c>
      <c r="J153" s="72" t="s">
        <v>18</v>
      </c>
      <c r="K153" s="69"/>
      <c r="L153" s="68">
        <v>55</v>
      </c>
      <c r="M153" s="105" t="s">
        <v>2008</v>
      </c>
    </row>
    <row r="154" spans="1:13" ht="12.75" customHeight="1">
      <c r="A154" s="121">
        <v>46052</v>
      </c>
      <c r="B154" s="68" t="s">
        <v>16</v>
      </c>
      <c r="C154" s="113">
        <v>0.35416666666666669</v>
      </c>
      <c r="D154" s="136">
        <v>0.39583333333333331</v>
      </c>
      <c r="E154" s="127" t="s">
        <v>121</v>
      </c>
      <c r="F154" s="68" t="s">
        <v>1855</v>
      </c>
      <c r="G154" s="68"/>
      <c r="H154" s="68"/>
      <c r="I154" s="105" t="s">
        <v>17</v>
      </c>
      <c r="J154" s="68" t="s">
        <v>11</v>
      </c>
      <c r="K154" s="68"/>
      <c r="L154" s="68">
        <v>68</v>
      </c>
      <c r="M154" s="105" t="s">
        <v>2007</v>
      </c>
    </row>
    <row r="155" spans="1:13" ht="12.75" customHeight="1">
      <c r="A155" s="122">
        <v>46052</v>
      </c>
      <c r="B155" s="69" t="s">
        <v>16</v>
      </c>
      <c r="C155" s="114">
        <v>0.4375</v>
      </c>
      <c r="D155" s="137">
        <v>0.47916666666666669</v>
      </c>
      <c r="E155" s="128" t="s">
        <v>31</v>
      </c>
      <c r="F155" s="69" t="s">
        <v>1998</v>
      </c>
      <c r="G155" s="69"/>
      <c r="H155" s="69"/>
      <c r="I155" s="106" t="s">
        <v>83</v>
      </c>
      <c r="J155" s="69" t="s">
        <v>18</v>
      </c>
      <c r="K155" s="69"/>
      <c r="L155" s="69">
        <v>40</v>
      </c>
      <c r="M155" s="106" t="s">
        <v>2007</v>
      </c>
    </row>
    <row r="156" spans="1:13" ht="12.75" customHeight="1">
      <c r="A156" s="121">
        <v>46052</v>
      </c>
      <c r="B156" s="68" t="s">
        <v>16</v>
      </c>
      <c r="C156" s="113">
        <v>0.52083333333333337</v>
      </c>
      <c r="D156" s="136">
        <v>0.5625</v>
      </c>
      <c r="E156" s="127" t="s">
        <v>1830</v>
      </c>
      <c r="F156" s="68" t="s">
        <v>1996</v>
      </c>
      <c r="G156" s="68"/>
      <c r="H156" s="68"/>
      <c r="I156" s="105" t="s">
        <v>10</v>
      </c>
      <c r="J156" s="68" t="s">
        <v>18</v>
      </c>
      <c r="K156" s="68"/>
      <c r="L156" s="68">
        <v>45</v>
      </c>
      <c r="M156" s="105" t="s">
        <v>2008</v>
      </c>
    </row>
    <row r="157" spans="1:13" ht="12.75" customHeight="1">
      <c r="A157" s="122">
        <v>46052</v>
      </c>
      <c r="B157" s="69" t="s">
        <v>16</v>
      </c>
      <c r="C157" s="114">
        <v>0.625</v>
      </c>
      <c r="D157" s="137">
        <v>0.66666666666666663</v>
      </c>
      <c r="E157" s="127" t="s">
        <v>27</v>
      </c>
      <c r="F157" s="68" t="s">
        <v>1892</v>
      </c>
      <c r="G157" s="69"/>
      <c r="H157" s="69"/>
      <c r="I157" s="106" t="s">
        <v>14</v>
      </c>
      <c r="J157" s="69" t="s">
        <v>15</v>
      </c>
      <c r="K157" s="69"/>
      <c r="L157" s="69">
        <v>91</v>
      </c>
      <c r="M157" s="106" t="s">
        <v>2011</v>
      </c>
    </row>
    <row r="158" spans="1:13" ht="12.75" customHeight="1">
      <c r="A158" s="121">
        <v>46052</v>
      </c>
      <c r="B158" s="68" t="s">
        <v>16</v>
      </c>
      <c r="C158" s="113">
        <v>0.70833333333333337</v>
      </c>
      <c r="D158" s="136">
        <v>0.75</v>
      </c>
      <c r="E158" s="127" t="s">
        <v>58</v>
      </c>
      <c r="F158" s="68"/>
      <c r="G158" s="68"/>
      <c r="H158" s="68"/>
      <c r="I158" s="105" t="s">
        <v>14</v>
      </c>
      <c r="J158" s="68" t="s">
        <v>15</v>
      </c>
      <c r="K158" s="68"/>
      <c r="L158" s="68">
        <v>26</v>
      </c>
      <c r="M158" s="105" t="s">
        <v>2008</v>
      </c>
    </row>
    <row r="159" spans="1:13" ht="12.75" customHeight="1">
      <c r="A159" s="122">
        <v>46052</v>
      </c>
      <c r="B159" s="69" t="s">
        <v>16</v>
      </c>
      <c r="C159" s="114">
        <v>0.79166666666666663</v>
      </c>
      <c r="D159" s="137">
        <v>0.83333333333333337</v>
      </c>
      <c r="E159" s="127" t="s">
        <v>29</v>
      </c>
      <c r="F159" s="69"/>
      <c r="G159" s="69"/>
      <c r="H159" s="69"/>
      <c r="I159" s="106" t="s">
        <v>14</v>
      </c>
      <c r="J159" s="69" t="s">
        <v>15</v>
      </c>
      <c r="K159" s="69"/>
      <c r="L159" s="69">
        <v>56</v>
      </c>
      <c r="M159" s="106" t="s">
        <v>2010</v>
      </c>
    </row>
    <row r="160" spans="1:13" ht="12.75" customHeight="1">
      <c r="A160" s="121">
        <v>46053</v>
      </c>
      <c r="B160" s="68" t="s">
        <v>20</v>
      </c>
      <c r="C160" s="113">
        <v>0.35416666666666669</v>
      </c>
      <c r="D160" s="136">
        <v>0.39583333333333331</v>
      </c>
      <c r="E160" s="127" t="s">
        <v>44</v>
      </c>
      <c r="F160" s="68"/>
      <c r="G160" s="68"/>
      <c r="H160" s="68"/>
      <c r="I160" s="105" t="s">
        <v>52</v>
      </c>
      <c r="J160" s="68" t="s">
        <v>11</v>
      </c>
      <c r="K160" s="68"/>
      <c r="L160" s="68">
        <v>51</v>
      </c>
      <c r="M160" s="105" t="s">
        <v>2008</v>
      </c>
    </row>
    <row r="161" spans="1:13" ht="12.75" customHeight="1">
      <c r="A161" s="122">
        <v>46053</v>
      </c>
      <c r="B161" s="69" t="s">
        <v>20</v>
      </c>
      <c r="C161" s="114">
        <v>0.4375</v>
      </c>
      <c r="D161" s="137">
        <v>0.47916666666666669</v>
      </c>
      <c r="E161" s="128" t="s">
        <v>58</v>
      </c>
      <c r="F161" s="69"/>
      <c r="G161" s="69"/>
      <c r="H161" s="69"/>
      <c r="I161" s="106" t="s">
        <v>14</v>
      </c>
      <c r="J161" s="69" t="s">
        <v>15</v>
      </c>
      <c r="K161" s="69"/>
      <c r="L161" s="69">
        <v>11</v>
      </c>
      <c r="M161" s="106" t="s">
        <v>2007</v>
      </c>
    </row>
    <row r="162" spans="1:13" ht="12.75" customHeight="1">
      <c r="A162" s="121">
        <v>46053</v>
      </c>
      <c r="B162" s="68" t="s">
        <v>20</v>
      </c>
      <c r="C162" s="113">
        <v>0.52083333333333337</v>
      </c>
      <c r="D162" s="136">
        <v>0.5625</v>
      </c>
      <c r="E162" s="127"/>
      <c r="F162" s="68"/>
      <c r="G162" s="68"/>
      <c r="H162" s="68"/>
      <c r="I162" s="105"/>
      <c r="J162" s="68"/>
      <c r="K162" s="68"/>
      <c r="L162" s="68"/>
      <c r="M162" s="105"/>
    </row>
    <row r="163" spans="1:13" ht="12.75" customHeight="1">
      <c r="A163" s="122">
        <v>46053</v>
      </c>
      <c r="B163" s="69" t="s">
        <v>20</v>
      </c>
      <c r="C163" s="114">
        <v>0.625</v>
      </c>
      <c r="D163" s="137">
        <v>0.66666666666666663</v>
      </c>
      <c r="E163" s="128" t="s">
        <v>21</v>
      </c>
      <c r="F163" s="69"/>
      <c r="G163" s="69"/>
      <c r="H163" s="69"/>
      <c r="I163" s="106" t="s">
        <v>14</v>
      </c>
      <c r="J163" s="69" t="s">
        <v>15</v>
      </c>
      <c r="K163" s="69"/>
      <c r="L163" s="68">
        <v>45</v>
      </c>
      <c r="M163" s="105" t="s">
        <v>2008</v>
      </c>
    </row>
    <row r="164" spans="1:13" ht="12.75" customHeight="1">
      <c r="A164" s="121">
        <v>46053</v>
      </c>
      <c r="B164" s="68" t="s">
        <v>20</v>
      </c>
      <c r="C164" s="113">
        <v>0.70833333333333337</v>
      </c>
      <c r="D164" s="136">
        <v>0.75</v>
      </c>
      <c r="E164" s="128" t="s">
        <v>97</v>
      </c>
      <c r="F164" s="68" t="s">
        <v>1882</v>
      </c>
      <c r="G164" s="68"/>
      <c r="H164" s="68"/>
      <c r="I164" s="106" t="s">
        <v>38</v>
      </c>
      <c r="J164" s="69" t="s">
        <v>18</v>
      </c>
      <c r="K164" s="68"/>
      <c r="L164" s="69">
        <v>41</v>
      </c>
      <c r="M164" s="106" t="s">
        <v>2008</v>
      </c>
    </row>
    <row r="165" spans="1:13" ht="12.75" customHeight="1">
      <c r="A165" s="122">
        <v>46053</v>
      </c>
      <c r="B165" s="69" t="s">
        <v>20</v>
      </c>
      <c r="C165" s="114">
        <v>0.79166666666666663</v>
      </c>
      <c r="D165" s="137">
        <v>0.83333333333333337</v>
      </c>
      <c r="E165" s="128" t="s">
        <v>1833</v>
      </c>
      <c r="F165" s="69" t="s">
        <v>1973</v>
      </c>
      <c r="G165" s="69"/>
      <c r="H165" s="69"/>
      <c r="I165" s="106" t="s">
        <v>14</v>
      </c>
      <c r="J165" s="69" t="s">
        <v>15</v>
      </c>
      <c r="K165" s="69"/>
      <c r="L165" s="69">
        <v>30</v>
      </c>
      <c r="M165" s="105" t="s">
        <v>2011</v>
      </c>
    </row>
    <row r="166" spans="1:13" ht="12.75" customHeight="1">
      <c r="A166" s="122">
        <v>46054</v>
      </c>
      <c r="B166" s="69" t="s">
        <v>22</v>
      </c>
      <c r="C166" s="114">
        <v>0.52083333333333337</v>
      </c>
      <c r="D166" s="137">
        <v>0.5625</v>
      </c>
      <c r="E166" s="128" t="s">
        <v>21</v>
      </c>
      <c r="F166" s="69"/>
      <c r="G166" s="69" t="s">
        <v>2017</v>
      </c>
      <c r="H166" s="69" t="s">
        <v>2018</v>
      </c>
      <c r="I166" s="106" t="s">
        <v>14</v>
      </c>
      <c r="J166" s="69" t="s">
        <v>15</v>
      </c>
      <c r="K166" s="69"/>
      <c r="L166" s="69">
        <v>24</v>
      </c>
      <c r="M166" s="106" t="s">
        <v>2007</v>
      </c>
    </row>
    <row r="167" spans="1:13" ht="12.75" customHeight="1">
      <c r="A167" s="122">
        <v>46054</v>
      </c>
      <c r="B167" s="69" t="s">
        <v>22</v>
      </c>
      <c r="C167" s="113">
        <v>0.69444444444444442</v>
      </c>
      <c r="D167" s="136">
        <v>0.75</v>
      </c>
      <c r="E167" s="128" t="s">
        <v>1834</v>
      </c>
      <c r="F167" s="69" t="s">
        <v>1891</v>
      </c>
      <c r="G167" s="69"/>
      <c r="H167" s="69"/>
      <c r="I167" s="106" t="s">
        <v>14</v>
      </c>
      <c r="J167" s="69" t="s">
        <v>15</v>
      </c>
      <c r="K167" s="69"/>
      <c r="L167" s="69">
        <v>100</v>
      </c>
      <c r="M167" s="106" t="s">
        <v>2010</v>
      </c>
    </row>
    <row r="168" spans="1:13" ht="12.75" customHeight="1">
      <c r="A168" s="121">
        <v>46055</v>
      </c>
      <c r="B168" s="68" t="s">
        <v>23</v>
      </c>
      <c r="C168" s="113">
        <v>0.35416666666666669</v>
      </c>
      <c r="D168" s="136">
        <v>0.39583333333333331</v>
      </c>
      <c r="E168" s="127" t="s">
        <v>121</v>
      </c>
      <c r="F168" s="68" t="s">
        <v>1856</v>
      </c>
      <c r="G168" s="68"/>
      <c r="H168" s="68"/>
      <c r="I168" s="105" t="s">
        <v>17</v>
      </c>
      <c r="J168" s="68" t="s">
        <v>11</v>
      </c>
      <c r="K168" s="68"/>
      <c r="L168" s="68">
        <v>67</v>
      </c>
      <c r="M168" s="105" t="s">
        <v>2008</v>
      </c>
    </row>
    <row r="169" spans="1:13" ht="12.75" customHeight="1">
      <c r="A169" s="122">
        <v>46055</v>
      </c>
      <c r="B169" s="69" t="s">
        <v>23</v>
      </c>
      <c r="C169" s="114">
        <v>0.4375</v>
      </c>
      <c r="D169" s="137">
        <v>0.47916666666666669</v>
      </c>
      <c r="E169" s="127" t="s">
        <v>1539</v>
      </c>
      <c r="F169" s="69" t="s">
        <v>1941</v>
      </c>
      <c r="G169" s="69"/>
      <c r="H169" s="69"/>
      <c r="I169" s="106" t="s">
        <v>12</v>
      </c>
      <c r="J169" s="69" t="s">
        <v>11</v>
      </c>
      <c r="K169" s="69"/>
      <c r="L169" s="69">
        <v>58</v>
      </c>
      <c r="M169" s="106" t="s">
        <v>2008</v>
      </c>
    </row>
    <row r="170" spans="1:13" ht="12.75" customHeight="1">
      <c r="A170" s="121">
        <v>46055</v>
      </c>
      <c r="B170" s="68" t="s">
        <v>23</v>
      </c>
      <c r="C170" s="113">
        <v>0.52083333333333337</v>
      </c>
      <c r="D170" s="136">
        <v>0.5625</v>
      </c>
      <c r="E170" s="127" t="s">
        <v>1830</v>
      </c>
      <c r="F170" s="68" t="s">
        <v>1992</v>
      </c>
      <c r="G170" s="68"/>
      <c r="H170" s="68"/>
      <c r="I170" s="105" t="s">
        <v>10</v>
      </c>
      <c r="J170" s="68" t="s">
        <v>18</v>
      </c>
      <c r="K170" s="68"/>
      <c r="L170" s="68">
        <v>37</v>
      </c>
      <c r="M170" s="105" t="s">
        <v>2008</v>
      </c>
    </row>
    <row r="171" spans="1:13" ht="12.75" customHeight="1">
      <c r="A171" s="122">
        <v>46055</v>
      </c>
      <c r="B171" s="69" t="s">
        <v>23</v>
      </c>
      <c r="C171" s="114">
        <v>0.625</v>
      </c>
      <c r="D171" s="137">
        <v>0.66666666666666663</v>
      </c>
      <c r="E171" s="128" t="s">
        <v>25</v>
      </c>
      <c r="F171" s="69"/>
      <c r="G171" s="69"/>
      <c r="H171" s="69"/>
      <c r="I171" s="106" t="s">
        <v>14</v>
      </c>
      <c r="J171" s="69" t="s">
        <v>15</v>
      </c>
      <c r="K171" s="69"/>
      <c r="L171" s="69">
        <v>28</v>
      </c>
      <c r="M171" s="106" t="s">
        <v>2008</v>
      </c>
    </row>
    <row r="172" spans="1:13" ht="12.75" customHeight="1">
      <c r="A172" s="121">
        <v>46055</v>
      </c>
      <c r="B172" s="68" t="s">
        <v>23</v>
      </c>
      <c r="C172" s="113">
        <v>0.70833333333333337</v>
      </c>
      <c r="D172" s="136">
        <v>0.75</v>
      </c>
      <c r="E172" s="127" t="s">
        <v>1934</v>
      </c>
      <c r="F172" s="68" t="s">
        <v>1922</v>
      </c>
      <c r="G172" s="68"/>
      <c r="H172" s="68"/>
      <c r="I172" s="105" t="s">
        <v>56</v>
      </c>
      <c r="J172" s="68" t="s">
        <v>18</v>
      </c>
      <c r="K172" s="68"/>
      <c r="L172" s="68">
        <v>54</v>
      </c>
      <c r="M172" s="105" t="s">
        <v>2008</v>
      </c>
    </row>
    <row r="173" spans="1:13" ht="12.75" customHeight="1">
      <c r="A173" s="122">
        <v>46055</v>
      </c>
      <c r="B173" s="69" t="s">
        <v>23</v>
      </c>
      <c r="C173" s="114">
        <v>0.79166666666666663</v>
      </c>
      <c r="D173" s="137">
        <v>0.83333333333333337</v>
      </c>
      <c r="E173" s="128" t="s">
        <v>97</v>
      </c>
      <c r="F173" s="69" t="s">
        <v>1838</v>
      </c>
      <c r="G173" s="69"/>
      <c r="H173" s="69"/>
      <c r="I173" s="106" t="s">
        <v>38</v>
      </c>
      <c r="J173" s="69" t="s">
        <v>18</v>
      </c>
      <c r="K173" s="69"/>
      <c r="L173" s="69">
        <v>49</v>
      </c>
      <c r="M173" s="106" t="s">
        <v>2008</v>
      </c>
    </row>
    <row r="174" spans="1:13" ht="12.75" customHeight="1">
      <c r="A174" s="121">
        <v>46056</v>
      </c>
      <c r="B174" s="68" t="s">
        <v>24</v>
      </c>
      <c r="C174" s="113">
        <v>0.35416666666666669</v>
      </c>
      <c r="D174" s="136">
        <v>0.39583333333333331</v>
      </c>
      <c r="E174" s="127" t="s">
        <v>44</v>
      </c>
      <c r="F174" s="68"/>
      <c r="G174" s="68"/>
      <c r="H174" s="68"/>
      <c r="I174" s="105" t="s">
        <v>52</v>
      </c>
      <c r="J174" s="68" t="s">
        <v>11</v>
      </c>
      <c r="K174" s="68"/>
      <c r="L174" s="68">
        <v>52</v>
      </c>
      <c r="M174" s="105" t="s">
        <v>2008</v>
      </c>
    </row>
    <row r="175" spans="1:13" ht="12.75" customHeight="1">
      <c r="A175" s="122">
        <v>46056</v>
      </c>
      <c r="B175" s="69" t="s">
        <v>24</v>
      </c>
      <c r="C175" s="114">
        <v>0.4375</v>
      </c>
      <c r="D175" s="137">
        <v>0.47916666666666669</v>
      </c>
      <c r="E175" s="127" t="s">
        <v>1539</v>
      </c>
      <c r="F175" s="69" t="s">
        <v>1942</v>
      </c>
      <c r="G175" s="69"/>
      <c r="H175" s="69"/>
      <c r="I175" s="106" t="s">
        <v>12</v>
      </c>
      <c r="J175" s="69" t="s">
        <v>11</v>
      </c>
      <c r="K175" s="69"/>
      <c r="L175" s="69">
        <v>68</v>
      </c>
      <c r="M175" s="106" t="s">
        <v>2007</v>
      </c>
    </row>
    <row r="176" spans="1:13" ht="12.75" customHeight="1">
      <c r="A176" s="121">
        <v>46056</v>
      </c>
      <c r="B176" s="68" t="s">
        <v>24</v>
      </c>
      <c r="C176" s="113">
        <v>0.52083333333333337</v>
      </c>
      <c r="D176" s="136">
        <v>0.5625</v>
      </c>
      <c r="E176" s="127" t="s">
        <v>1830</v>
      </c>
      <c r="F176" s="68" t="s">
        <v>1992</v>
      </c>
      <c r="G176" s="68"/>
      <c r="H176" s="68"/>
      <c r="I176" s="105" t="s">
        <v>10</v>
      </c>
      <c r="J176" s="68" t="s">
        <v>18</v>
      </c>
      <c r="K176" s="68" t="s">
        <v>1865</v>
      </c>
      <c r="L176" s="68"/>
      <c r="M176" s="105"/>
    </row>
    <row r="177" spans="1:13" ht="12.75" customHeight="1">
      <c r="A177" s="122">
        <v>46056</v>
      </c>
      <c r="B177" s="69" t="s">
        <v>24</v>
      </c>
      <c r="C177" s="114">
        <v>0.625</v>
      </c>
      <c r="D177" s="137">
        <v>0.66666666666666663</v>
      </c>
      <c r="E177" s="128" t="s">
        <v>1833</v>
      </c>
      <c r="F177" s="69" t="s">
        <v>1974</v>
      </c>
      <c r="G177" s="69"/>
      <c r="H177" s="69"/>
      <c r="I177" s="106" t="s">
        <v>14</v>
      </c>
      <c r="J177" s="69" t="s">
        <v>15</v>
      </c>
      <c r="K177" s="69"/>
      <c r="L177" s="69">
        <v>52</v>
      </c>
      <c r="M177" s="106" t="s">
        <v>2011</v>
      </c>
    </row>
    <row r="178" spans="1:13" ht="12.75" customHeight="1">
      <c r="A178" s="121">
        <v>46056</v>
      </c>
      <c r="B178" s="68" t="s">
        <v>24</v>
      </c>
      <c r="C178" s="113">
        <v>0.70833333333333337</v>
      </c>
      <c r="D178" s="136">
        <v>0.75</v>
      </c>
      <c r="E178" s="127" t="s">
        <v>21</v>
      </c>
      <c r="F178" s="68"/>
      <c r="G178" s="68"/>
      <c r="H178" s="68"/>
      <c r="I178" s="106" t="s">
        <v>14</v>
      </c>
      <c r="J178" s="69" t="s">
        <v>15</v>
      </c>
      <c r="K178" s="68"/>
      <c r="L178" s="69">
        <v>26</v>
      </c>
      <c r="M178" s="105" t="s">
        <v>2008</v>
      </c>
    </row>
    <row r="179" spans="1:13" ht="12.75" customHeight="1">
      <c r="A179" s="122">
        <v>46056</v>
      </c>
      <c r="B179" s="69" t="s">
        <v>24</v>
      </c>
      <c r="C179" s="114">
        <v>0.79166666666666663</v>
      </c>
      <c r="D179" s="137">
        <v>0.83333333333333337</v>
      </c>
      <c r="E179" s="127" t="s">
        <v>1932</v>
      </c>
      <c r="F179" s="69" t="s">
        <v>1914</v>
      </c>
      <c r="G179" s="69"/>
      <c r="H179" s="69"/>
      <c r="I179" s="106" t="s">
        <v>45</v>
      </c>
      <c r="J179" s="69" t="s">
        <v>18</v>
      </c>
      <c r="K179" s="69"/>
      <c r="L179" s="69">
        <v>47</v>
      </c>
      <c r="M179" s="106" t="s">
        <v>2007</v>
      </c>
    </row>
    <row r="180" spans="1:13" ht="12.75" customHeight="1">
      <c r="A180" s="121">
        <v>46057</v>
      </c>
      <c r="B180" s="68" t="s">
        <v>8</v>
      </c>
      <c r="C180" s="113">
        <v>0.35416666666666669</v>
      </c>
      <c r="D180" s="136">
        <v>0.39583333333333331</v>
      </c>
      <c r="E180" s="127" t="s">
        <v>121</v>
      </c>
      <c r="F180" s="69" t="s">
        <v>707</v>
      </c>
      <c r="G180" s="68"/>
      <c r="H180" s="68"/>
      <c r="I180" s="105" t="s">
        <v>17</v>
      </c>
      <c r="J180" s="68" t="s">
        <v>11</v>
      </c>
      <c r="K180" s="68"/>
      <c r="L180" s="68">
        <v>72</v>
      </c>
      <c r="M180" s="105" t="s">
        <v>2007</v>
      </c>
    </row>
    <row r="181" spans="1:13" ht="12.75" customHeight="1">
      <c r="A181" s="122">
        <v>46057</v>
      </c>
      <c r="B181" s="69" t="s">
        <v>8</v>
      </c>
      <c r="C181" s="114">
        <v>0.4375</v>
      </c>
      <c r="D181" s="137">
        <v>0.47916666666666669</v>
      </c>
      <c r="E181" s="127"/>
      <c r="F181" s="68"/>
      <c r="G181" s="68"/>
      <c r="H181" s="68"/>
      <c r="I181" s="105"/>
      <c r="J181" s="68"/>
      <c r="K181" s="68"/>
      <c r="L181" s="68"/>
      <c r="M181" s="105"/>
    </row>
    <row r="182" spans="1:13" ht="12.75" customHeight="1">
      <c r="A182" s="122">
        <v>46057</v>
      </c>
      <c r="B182" s="69" t="s">
        <v>8</v>
      </c>
      <c r="C182" s="113">
        <v>0.52083333333333337</v>
      </c>
      <c r="D182" s="136">
        <v>0.5625</v>
      </c>
      <c r="E182" s="128" t="s">
        <v>1830</v>
      </c>
      <c r="F182" s="69" t="s">
        <v>1992</v>
      </c>
      <c r="G182" s="69"/>
      <c r="H182" s="69"/>
      <c r="I182" s="106" t="s">
        <v>10</v>
      </c>
      <c r="J182" s="69" t="s">
        <v>18</v>
      </c>
      <c r="K182" s="69"/>
      <c r="L182" s="68">
        <v>34</v>
      </c>
      <c r="M182" s="105" t="s">
        <v>2007</v>
      </c>
    </row>
    <row r="183" spans="1:13" ht="12.75" customHeight="1">
      <c r="A183" s="121">
        <v>46057</v>
      </c>
      <c r="B183" s="68" t="s">
        <v>8</v>
      </c>
      <c r="C183" s="114">
        <v>0.625</v>
      </c>
      <c r="D183" s="137">
        <v>0.66666666666666663</v>
      </c>
      <c r="E183" s="127" t="s">
        <v>1834</v>
      </c>
      <c r="F183" s="68" t="s">
        <v>1890</v>
      </c>
      <c r="G183" s="68"/>
      <c r="H183" s="68"/>
      <c r="I183" s="105" t="s">
        <v>14</v>
      </c>
      <c r="J183" s="68" t="s">
        <v>15</v>
      </c>
      <c r="K183" s="68"/>
      <c r="L183" s="69">
        <v>101</v>
      </c>
      <c r="M183" s="106" t="s">
        <v>2007</v>
      </c>
    </row>
    <row r="184" spans="1:13" ht="12.75" customHeight="1">
      <c r="A184" s="122">
        <v>46057</v>
      </c>
      <c r="B184" s="69" t="s">
        <v>8</v>
      </c>
      <c r="C184" s="115">
        <v>0.70833333333333337</v>
      </c>
      <c r="D184" s="138">
        <v>0.75</v>
      </c>
      <c r="E184" s="128" t="s">
        <v>1835</v>
      </c>
      <c r="F184" s="69" t="s">
        <v>1909</v>
      </c>
      <c r="G184" s="69"/>
      <c r="H184" s="69"/>
      <c r="I184" s="106" t="s">
        <v>26</v>
      </c>
      <c r="J184" s="69" t="s">
        <v>18</v>
      </c>
      <c r="K184" s="69"/>
      <c r="L184" s="68">
        <v>54</v>
      </c>
      <c r="M184" s="105" t="s">
        <v>2008</v>
      </c>
    </row>
    <row r="185" spans="1:13" ht="12.75" customHeight="1">
      <c r="A185" s="121">
        <v>46057</v>
      </c>
      <c r="B185" s="68" t="s">
        <v>8</v>
      </c>
      <c r="C185" s="116">
        <v>0.79166666666666663</v>
      </c>
      <c r="D185" s="139">
        <v>0.83333333333333337</v>
      </c>
      <c r="E185" s="127" t="s">
        <v>25</v>
      </c>
      <c r="F185" s="68"/>
      <c r="G185" s="68"/>
      <c r="H185" s="68"/>
      <c r="I185" s="106" t="s">
        <v>14</v>
      </c>
      <c r="J185" s="69" t="s">
        <v>15</v>
      </c>
      <c r="K185" s="68"/>
      <c r="L185" s="69">
        <v>23</v>
      </c>
      <c r="M185" s="106" t="s">
        <v>2008</v>
      </c>
    </row>
    <row r="186" spans="1:13" ht="12.75" customHeight="1">
      <c r="A186" s="122">
        <v>46058</v>
      </c>
      <c r="B186" s="69" t="s">
        <v>9</v>
      </c>
      <c r="C186" s="113">
        <v>0.35416666666666669</v>
      </c>
      <c r="D186" s="136">
        <v>0.39583333333333331</v>
      </c>
      <c r="E186" s="128" t="s">
        <v>44</v>
      </c>
      <c r="F186" s="69"/>
      <c r="G186" s="69"/>
      <c r="H186" s="69"/>
      <c r="I186" s="106" t="s">
        <v>52</v>
      </c>
      <c r="J186" s="69" t="s">
        <v>11</v>
      </c>
      <c r="K186" s="69"/>
      <c r="L186" s="69">
        <v>74</v>
      </c>
      <c r="M186" s="106" t="s">
        <v>2007</v>
      </c>
    </row>
    <row r="187" spans="1:13" ht="12.75" customHeight="1">
      <c r="A187" s="121">
        <v>46058</v>
      </c>
      <c r="B187" s="68" t="s">
        <v>9</v>
      </c>
      <c r="C187" s="114">
        <v>0.4375</v>
      </c>
      <c r="D187" s="137">
        <v>0.47916666666666669</v>
      </c>
      <c r="E187" s="127" t="s">
        <v>1539</v>
      </c>
      <c r="F187" s="68" t="s">
        <v>1955</v>
      </c>
      <c r="G187" s="68"/>
      <c r="H187" s="68"/>
      <c r="I187" s="105" t="s">
        <v>12</v>
      </c>
      <c r="J187" s="68" t="s">
        <v>11</v>
      </c>
      <c r="K187" s="68"/>
      <c r="L187" s="68">
        <v>60</v>
      </c>
      <c r="M187" s="105" t="s">
        <v>2007</v>
      </c>
    </row>
    <row r="188" spans="1:13" ht="12.75" customHeight="1">
      <c r="A188" s="122">
        <v>46058</v>
      </c>
      <c r="B188" s="69" t="s">
        <v>9</v>
      </c>
      <c r="C188" s="113">
        <v>0.52083333333333337</v>
      </c>
      <c r="D188" s="136">
        <v>0.5625</v>
      </c>
      <c r="E188" s="128" t="s">
        <v>1830</v>
      </c>
      <c r="F188" s="69" t="s">
        <v>1992</v>
      </c>
      <c r="G188" s="69"/>
      <c r="H188" s="69"/>
      <c r="I188" s="106" t="s">
        <v>10</v>
      </c>
      <c r="J188" s="69" t="s">
        <v>18</v>
      </c>
      <c r="K188" s="69"/>
      <c r="L188" s="69">
        <v>31</v>
      </c>
      <c r="M188" s="106" t="s">
        <v>2007</v>
      </c>
    </row>
    <row r="189" spans="1:13" ht="12.75" customHeight="1">
      <c r="A189" s="121">
        <v>46058</v>
      </c>
      <c r="B189" s="68" t="s">
        <v>9</v>
      </c>
      <c r="C189" s="114">
        <v>0.625</v>
      </c>
      <c r="D189" s="137">
        <v>0.66666666666666663</v>
      </c>
      <c r="E189" s="127"/>
      <c r="F189" s="68"/>
      <c r="G189" s="68"/>
      <c r="H189" s="68"/>
      <c r="I189" s="105" t="s">
        <v>14</v>
      </c>
      <c r="J189" s="68" t="s">
        <v>18</v>
      </c>
      <c r="K189" s="68"/>
      <c r="L189" s="68">
        <v>4</v>
      </c>
      <c r="M189" s="105" t="s">
        <v>2007</v>
      </c>
    </row>
    <row r="190" spans="1:13" ht="12.75" customHeight="1">
      <c r="A190" s="122">
        <v>46058</v>
      </c>
      <c r="B190" s="69" t="s">
        <v>9</v>
      </c>
      <c r="C190" s="113">
        <v>0.70833333333333337</v>
      </c>
      <c r="D190" s="136">
        <v>0.75</v>
      </c>
      <c r="E190" s="128" t="s">
        <v>1833</v>
      </c>
      <c r="F190" s="69" t="s">
        <v>1985</v>
      </c>
      <c r="G190" s="69"/>
      <c r="H190" s="69"/>
      <c r="I190" s="106" t="s">
        <v>14</v>
      </c>
      <c r="J190" s="69" t="s">
        <v>15</v>
      </c>
      <c r="K190" s="69"/>
      <c r="L190" s="69">
        <v>65</v>
      </c>
      <c r="M190" s="106" t="s">
        <v>2007</v>
      </c>
    </row>
    <row r="191" spans="1:13" ht="12.75" customHeight="1">
      <c r="A191" s="121">
        <v>46058</v>
      </c>
      <c r="B191" s="68" t="s">
        <v>9</v>
      </c>
      <c r="C191" s="114">
        <v>0.79166666666666663</v>
      </c>
      <c r="D191" s="137">
        <v>0.83333333333333337</v>
      </c>
      <c r="E191" s="127" t="s">
        <v>119</v>
      </c>
      <c r="F191" s="68" t="s">
        <v>1869</v>
      </c>
      <c r="G191" s="68"/>
      <c r="H191" s="68"/>
      <c r="I191" s="105" t="s">
        <v>40</v>
      </c>
      <c r="J191" s="68" t="s">
        <v>18</v>
      </c>
      <c r="K191" s="68"/>
      <c r="L191" s="68">
        <v>32</v>
      </c>
      <c r="M191" s="105" t="s">
        <v>2007</v>
      </c>
    </row>
    <row r="192" spans="1:13" ht="12.75" customHeight="1">
      <c r="A192" s="122">
        <v>46059</v>
      </c>
      <c r="B192" s="69" t="s">
        <v>16</v>
      </c>
      <c r="C192" s="113">
        <v>0.35416666666666669</v>
      </c>
      <c r="D192" s="136">
        <v>0.39583333333333331</v>
      </c>
      <c r="E192" s="128" t="s">
        <v>121</v>
      </c>
      <c r="F192" s="69" t="s">
        <v>1849</v>
      </c>
      <c r="G192" s="69"/>
      <c r="H192" s="69"/>
      <c r="I192" s="106" t="s">
        <v>17</v>
      </c>
      <c r="J192" s="69" t="s">
        <v>11</v>
      </c>
      <c r="K192" s="69"/>
      <c r="L192" s="69">
        <v>69</v>
      </c>
      <c r="M192" s="106" t="s">
        <v>2008</v>
      </c>
    </row>
    <row r="193" spans="1:13" ht="12.75" customHeight="1">
      <c r="A193" s="121">
        <v>46059</v>
      </c>
      <c r="B193" s="68" t="s">
        <v>16</v>
      </c>
      <c r="C193" s="114">
        <v>0.4375</v>
      </c>
      <c r="D193" s="137">
        <v>0.47916666666666669</v>
      </c>
      <c r="E193" s="127" t="s">
        <v>31</v>
      </c>
      <c r="F193" s="68"/>
      <c r="G193" s="68"/>
      <c r="H193" s="68"/>
      <c r="I193" s="105" t="s">
        <v>83</v>
      </c>
      <c r="J193" s="69" t="s">
        <v>18</v>
      </c>
      <c r="K193" s="68"/>
      <c r="L193" s="69">
        <v>45</v>
      </c>
      <c r="M193" s="105" t="s">
        <v>2008</v>
      </c>
    </row>
    <row r="194" spans="1:13" ht="12.75" customHeight="1">
      <c r="A194" s="122">
        <v>46059</v>
      </c>
      <c r="B194" s="69" t="s">
        <v>16</v>
      </c>
      <c r="C194" s="113">
        <v>0.52083333333333337</v>
      </c>
      <c r="D194" s="136">
        <v>0.5625</v>
      </c>
      <c r="E194" s="128" t="s">
        <v>1830</v>
      </c>
      <c r="F194" s="69" t="s">
        <v>1992</v>
      </c>
      <c r="G194" s="69"/>
      <c r="H194" s="69"/>
      <c r="I194" s="106" t="s">
        <v>10</v>
      </c>
      <c r="J194" s="69" t="s">
        <v>18</v>
      </c>
      <c r="K194" s="69"/>
      <c r="L194" s="69">
        <v>49</v>
      </c>
      <c r="M194" s="106" t="s">
        <v>2008</v>
      </c>
    </row>
    <row r="195" spans="1:13" ht="12.75" customHeight="1">
      <c r="A195" s="121">
        <v>46059</v>
      </c>
      <c r="B195" s="68" t="s">
        <v>16</v>
      </c>
      <c r="C195" s="114">
        <v>0.625</v>
      </c>
      <c r="D195" s="137">
        <v>0.66666666666666663</v>
      </c>
      <c r="E195" s="127" t="s">
        <v>27</v>
      </c>
      <c r="F195" s="68" t="s">
        <v>1892</v>
      </c>
      <c r="G195" s="68"/>
      <c r="H195" s="68"/>
      <c r="I195" s="105" t="s">
        <v>14</v>
      </c>
      <c r="J195" s="68" t="s">
        <v>15</v>
      </c>
      <c r="K195" s="68"/>
      <c r="L195" s="68">
        <v>106</v>
      </c>
      <c r="M195" s="105" t="s">
        <v>2008</v>
      </c>
    </row>
    <row r="196" spans="1:13" ht="12.75" customHeight="1">
      <c r="A196" s="122">
        <v>46059</v>
      </c>
      <c r="B196" s="69" t="s">
        <v>16</v>
      </c>
      <c r="C196" s="113">
        <v>0.70833333333333337</v>
      </c>
      <c r="D196" s="136">
        <v>0.75</v>
      </c>
      <c r="E196" s="128" t="s">
        <v>58</v>
      </c>
      <c r="F196" s="69"/>
      <c r="G196" s="69"/>
      <c r="H196" s="69"/>
      <c r="I196" s="106" t="s">
        <v>14</v>
      </c>
      <c r="J196" s="69" t="s">
        <v>15</v>
      </c>
      <c r="K196" s="69"/>
      <c r="L196" s="69">
        <v>22</v>
      </c>
      <c r="M196" s="106" t="s">
        <v>2008</v>
      </c>
    </row>
    <row r="197" spans="1:13" ht="12.75" customHeight="1">
      <c r="A197" s="121">
        <v>46059</v>
      </c>
      <c r="B197" s="68" t="s">
        <v>16</v>
      </c>
      <c r="C197" s="114">
        <v>0.79166666666666663</v>
      </c>
      <c r="D197" s="137">
        <v>0.83333333333333337</v>
      </c>
      <c r="E197" s="127" t="s">
        <v>1846</v>
      </c>
      <c r="F197" s="68" t="s">
        <v>1900</v>
      </c>
      <c r="G197" s="68"/>
      <c r="H197" s="68"/>
      <c r="I197" s="105" t="s">
        <v>14</v>
      </c>
      <c r="J197" s="68" t="s">
        <v>15</v>
      </c>
      <c r="K197" s="68"/>
      <c r="L197" s="68">
        <v>70</v>
      </c>
      <c r="M197" s="105" t="s">
        <v>2008</v>
      </c>
    </row>
    <row r="198" spans="1:13" ht="12.75" customHeight="1">
      <c r="A198" s="122">
        <v>46060</v>
      </c>
      <c r="B198" s="69" t="s">
        <v>20</v>
      </c>
      <c r="C198" s="113">
        <v>0.35416666666666669</v>
      </c>
      <c r="D198" s="136">
        <v>0.39583333333333331</v>
      </c>
      <c r="E198" s="128" t="s">
        <v>44</v>
      </c>
      <c r="F198" s="69"/>
      <c r="G198" s="69"/>
      <c r="H198" s="69"/>
      <c r="I198" s="106" t="s">
        <v>52</v>
      </c>
      <c r="J198" s="69" t="s">
        <v>11</v>
      </c>
      <c r="K198" s="69" t="s">
        <v>1865</v>
      </c>
      <c r="L198" s="69"/>
      <c r="M198" s="106"/>
    </row>
    <row r="199" spans="1:13" ht="12.75" customHeight="1">
      <c r="A199" s="121">
        <v>46060</v>
      </c>
      <c r="B199" s="68" t="s">
        <v>20</v>
      </c>
      <c r="C199" s="114">
        <v>0.4375</v>
      </c>
      <c r="D199" s="137">
        <v>0.47916666666666669</v>
      </c>
      <c r="E199" s="127" t="s">
        <v>58</v>
      </c>
      <c r="F199" s="68"/>
      <c r="G199" s="68"/>
      <c r="H199" s="68"/>
      <c r="I199" s="105" t="s">
        <v>14</v>
      </c>
      <c r="J199" s="68" t="s">
        <v>15</v>
      </c>
      <c r="K199" s="68"/>
      <c r="L199" s="68"/>
      <c r="M199" s="105" t="s">
        <v>2019</v>
      </c>
    </row>
    <row r="200" spans="1:13" ht="12.75" customHeight="1">
      <c r="A200" s="122">
        <v>46060</v>
      </c>
      <c r="B200" s="69" t="s">
        <v>20</v>
      </c>
      <c r="C200" s="113">
        <v>0.52083333333333337</v>
      </c>
      <c r="D200" s="136">
        <v>0.5625</v>
      </c>
      <c r="E200" s="128"/>
      <c r="F200" s="69"/>
      <c r="G200" s="69"/>
      <c r="H200" s="69"/>
      <c r="I200" s="106" t="s">
        <v>14</v>
      </c>
      <c r="J200" s="69" t="s">
        <v>15</v>
      </c>
      <c r="K200" s="69"/>
      <c r="L200" s="69"/>
      <c r="M200" s="106"/>
    </row>
    <row r="201" spans="1:13" ht="12.75" customHeight="1">
      <c r="A201" s="121">
        <v>46060</v>
      </c>
      <c r="B201" s="68" t="s">
        <v>20</v>
      </c>
      <c r="C201" s="114">
        <v>0.625</v>
      </c>
      <c r="D201" s="137">
        <v>0.66666666666666663</v>
      </c>
      <c r="E201" s="127" t="s">
        <v>21</v>
      </c>
      <c r="F201" s="68"/>
      <c r="G201" s="68"/>
      <c r="H201" s="68"/>
      <c r="I201" s="106" t="s">
        <v>14</v>
      </c>
      <c r="J201" s="69" t="s">
        <v>15</v>
      </c>
      <c r="K201" s="68"/>
      <c r="L201" s="69">
        <v>29</v>
      </c>
      <c r="M201" s="105" t="s">
        <v>2007</v>
      </c>
    </row>
    <row r="202" spans="1:13" ht="12.75" customHeight="1">
      <c r="A202" s="122">
        <v>46060</v>
      </c>
      <c r="B202" s="69" t="s">
        <v>20</v>
      </c>
      <c r="C202" s="113">
        <v>0.70833333333333337</v>
      </c>
      <c r="D202" s="136">
        <v>0.75</v>
      </c>
      <c r="E202" s="128" t="s">
        <v>97</v>
      </c>
      <c r="F202" s="69" t="s">
        <v>1883</v>
      </c>
      <c r="G202" s="69"/>
      <c r="H202" s="69"/>
      <c r="I202" s="106" t="s">
        <v>38</v>
      </c>
      <c r="J202" s="69" t="s">
        <v>18</v>
      </c>
      <c r="K202" s="69"/>
      <c r="L202" s="69">
        <v>36</v>
      </c>
      <c r="M202" s="106" t="s">
        <v>2007</v>
      </c>
    </row>
    <row r="203" spans="1:13" ht="12.75" customHeight="1">
      <c r="A203" s="121">
        <v>46060</v>
      </c>
      <c r="B203" s="68" t="s">
        <v>20</v>
      </c>
      <c r="C203" s="114">
        <v>0.79166666666666663</v>
      </c>
      <c r="D203" s="137">
        <v>0.83333333333333337</v>
      </c>
      <c r="E203" s="127" t="s">
        <v>1833</v>
      </c>
      <c r="F203" s="68" t="s">
        <v>1975</v>
      </c>
      <c r="G203" s="68"/>
      <c r="H203" s="68"/>
      <c r="I203" s="105" t="s">
        <v>14</v>
      </c>
      <c r="J203" s="68" t="s">
        <v>15</v>
      </c>
      <c r="K203" s="68"/>
      <c r="L203" s="68">
        <v>30</v>
      </c>
      <c r="M203" s="105" t="s">
        <v>2007</v>
      </c>
    </row>
    <row r="204" spans="1:13" ht="12.75" customHeight="1">
      <c r="A204" s="122">
        <v>46061</v>
      </c>
      <c r="B204" s="69" t="s">
        <v>22</v>
      </c>
      <c r="C204" s="114">
        <v>0.52083333333333337</v>
      </c>
      <c r="D204" s="137">
        <v>0.5625</v>
      </c>
      <c r="E204" s="128" t="s">
        <v>21</v>
      </c>
      <c r="F204" s="69"/>
      <c r="G204" s="69"/>
      <c r="H204" s="69"/>
      <c r="I204" s="106" t="s">
        <v>14</v>
      </c>
      <c r="J204" s="69" t="s">
        <v>15</v>
      </c>
      <c r="K204" s="69"/>
      <c r="L204" s="69">
        <v>25</v>
      </c>
      <c r="M204" s="106" t="s">
        <v>2007</v>
      </c>
    </row>
    <row r="205" spans="1:13" ht="12.75" customHeight="1">
      <c r="A205" s="121">
        <v>46061</v>
      </c>
      <c r="B205" s="68" t="s">
        <v>22</v>
      </c>
      <c r="C205" s="113">
        <v>0.69444444444444442</v>
      </c>
      <c r="D205" s="136">
        <v>0.75</v>
      </c>
      <c r="E205" s="127" t="s">
        <v>1834</v>
      </c>
      <c r="F205" s="68" t="s">
        <v>1891</v>
      </c>
      <c r="G205" s="68"/>
      <c r="H205" s="68"/>
      <c r="I205" s="105" t="s">
        <v>14</v>
      </c>
      <c r="J205" s="68" t="s">
        <v>15</v>
      </c>
      <c r="K205" s="68"/>
      <c r="L205" s="68">
        <v>92</v>
      </c>
      <c r="M205" s="105" t="s">
        <v>2007</v>
      </c>
    </row>
    <row r="206" spans="1:13" ht="12.75" customHeight="1">
      <c r="A206" s="122">
        <v>46062</v>
      </c>
      <c r="B206" s="69" t="s">
        <v>23</v>
      </c>
      <c r="C206" s="113">
        <v>0.35416666666666669</v>
      </c>
      <c r="D206" s="136">
        <v>0.39583333333333331</v>
      </c>
      <c r="E206" s="128" t="s">
        <v>121</v>
      </c>
      <c r="F206" s="69" t="s">
        <v>1857</v>
      </c>
      <c r="G206" s="69"/>
      <c r="H206" s="69"/>
      <c r="I206" s="106" t="s">
        <v>17</v>
      </c>
      <c r="J206" s="69" t="s">
        <v>11</v>
      </c>
      <c r="K206" s="69"/>
      <c r="L206" s="69">
        <v>65</v>
      </c>
      <c r="M206" s="106" t="s">
        <v>2007</v>
      </c>
    </row>
    <row r="207" spans="1:13" ht="12.75" customHeight="1">
      <c r="A207" s="121">
        <v>46062</v>
      </c>
      <c r="B207" s="68" t="s">
        <v>23</v>
      </c>
      <c r="C207" s="114">
        <v>0.4375</v>
      </c>
      <c r="D207" s="137">
        <v>0.47916666666666669</v>
      </c>
      <c r="E207" s="127" t="s">
        <v>1539</v>
      </c>
      <c r="F207" s="68" t="s">
        <v>1943</v>
      </c>
      <c r="G207" s="68"/>
      <c r="H207" s="68"/>
      <c r="I207" s="105" t="s">
        <v>12</v>
      </c>
      <c r="J207" s="68" t="s">
        <v>11</v>
      </c>
      <c r="K207" s="68"/>
      <c r="L207" s="68">
        <v>52</v>
      </c>
      <c r="M207" s="105" t="s">
        <v>2007</v>
      </c>
    </row>
    <row r="208" spans="1:13" ht="12.75" customHeight="1">
      <c r="A208" s="122">
        <v>46062</v>
      </c>
      <c r="B208" s="69" t="s">
        <v>23</v>
      </c>
      <c r="C208" s="113">
        <v>0.52083333333333337</v>
      </c>
      <c r="D208" s="136">
        <v>0.5625</v>
      </c>
      <c r="E208" s="128" t="s">
        <v>1830</v>
      </c>
      <c r="F208" s="69" t="s">
        <v>1850</v>
      </c>
      <c r="G208" s="69"/>
      <c r="H208" s="69"/>
      <c r="I208" s="106" t="s">
        <v>10</v>
      </c>
      <c r="J208" s="69" t="s">
        <v>18</v>
      </c>
      <c r="K208" s="69" t="s">
        <v>1865</v>
      </c>
      <c r="L208" s="69"/>
      <c r="M208" s="106" t="s">
        <v>2007</v>
      </c>
    </row>
    <row r="209" spans="1:13" ht="12.75" customHeight="1">
      <c r="A209" s="121">
        <v>46062</v>
      </c>
      <c r="B209" s="68" t="s">
        <v>23</v>
      </c>
      <c r="C209" s="114">
        <v>0.625</v>
      </c>
      <c r="D209" s="137">
        <v>0.66666666666666663</v>
      </c>
      <c r="E209" s="127" t="s">
        <v>25</v>
      </c>
      <c r="F209" s="68"/>
      <c r="G209" s="68"/>
      <c r="H209" s="68"/>
      <c r="I209" s="106" t="s">
        <v>14</v>
      </c>
      <c r="J209" s="69" t="s">
        <v>15</v>
      </c>
      <c r="K209" s="68"/>
      <c r="L209" s="69">
        <v>24</v>
      </c>
      <c r="M209" s="105" t="s">
        <v>2007</v>
      </c>
    </row>
    <row r="210" spans="1:13" ht="12.75" customHeight="1">
      <c r="A210" s="122">
        <v>46062</v>
      </c>
      <c r="B210" s="69" t="s">
        <v>23</v>
      </c>
      <c r="C210" s="113">
        <v>0.70833333333333337</v>
      </c>
      <c r="D210" s="136">
        <v>0.75</v>
      </c>
      <c r="E210" s="127" t="s">
        <v>1934</v>
      </c>
      <c r="F210" s="69" t="s">
        <v>1839</v>
      </c>
      <c r="G210" s="69"/>
      <c r="H210" s="69"/>
      <c r="I210" s="105" t="s">
        <v>56</v>
      </c>
      <c r="J210" s="68" t="s">
        <v>18</v>
      </c>
      <c r="K210" s="69"/>
      <c r="L210" s="68"/>
      <c r="M210" s="106" t="s">
        <v>2019</v>
      </c>
    </row>
    <row r="211" spans="1:13" ht="12.75" customHeight="1">
      <c r="A211" s="121">
        <v>46062</v>
      </c>
      <c r="B211" s="68" t="s">
        <v>23</v>
      </c>
      <c r="C211" s="114">
        <v>0.79166666666666663</v>
      </c>
      <c r="D211" s="137">
        <v>0.83333333333333337</v>
      </c>
      <c r="E211" s="127" t="s">
        <v>97</v>
      </c>
      <c r="F211" s="68" t="s">
        <v>1840</v>
      </c>
      <c r="G211" s="68"/>
      <c r="H211" s="68"/>
      <c r="I211" s="106" t="s">
        <v>38</v>
      </c>
      <c r="J211" s="69" t="s">
        <v>18</v>
      </c>
      <c r="K211" s="68"/>
      <c r="L211" s="69">
        <v>46</v>
      </c>
      <c r="M211" s="105" t="s">
        <v>2019</v>
      </c>
    </row>
    <row r="212" spans="1:13" ht="12.75" customHeight="1">
      <c r="A212" s="122">
        <v>46063</v>
      </c>
      <c r="B212" s="69" t="s">
        <v>24</v>
      </c>
      <c r="C212" s="113">
        <v>0.35416666666666669</v>
      </c>
      <c r="D212" s="136">
        <v>0.39583333333333331</v>
      </c>
      <c r="E212" s="128" t="s">
        <v>44</v>
      </c>
      <c r="F212" s="69"/>
      <c r="G212" s="69"/>
      <c r="H212" s="69"/>
      <c r="I212" s="106" t="s">
        <v>52</v>
      </c>
      <c r="J212" s="69" t="s">
        <v>11</v>
      </c>
      <c r="K212" s="69"/>
      <c r="L212" s="69">
        <v>44</v>
      </c>
      <c r="M212" s="106" t="s">
        <v>2007</v>
      </c>
    </row>
    <row r="213" spans="1:13" ht="12.75" customHeight="1">
      <c r="A213" s="121">
        <v>46063</v>
      </c>
      <c r="B213" s="68" t="s">
        <v>24</v>
      </c>
      <c r="C213" s="114">
        <v>0.4375</v>
      </c>
      <c r="D213" s="137">
        <v>0.47916666666666669</v>
      </c>
      <c r="E213" s="127" t="s">
        <v>1539</v>
      </c>
      <c r="F213" s="68" t="s">
        <v>1944</v>
      </c>
      <c r="G213" s="68"/>
      <c r="H213" s="68"/>
      <c r="I213" s="105" t="s">
        <v>12</v>
      </c>
      <c r="J213" s="68" t="s">
        <v>11</v>
      </c>
      <c r="K213" s="68"/>
      <c r="L213" s="68">
        <v>58</v>
      </c>
      <c r="M213" s="105" t="s">
        <v>2007</v>
      </c>
    </row>
    <row r="214" spans="1:13" ht="12.75" customHeight="1">
      <c r="A214" s="122">
        <v>46063</v>
      </c>
      <c r="B214" s="69" t="s">
        <v>24</v>
      </c>
      <c r="C214" s="113">
        <v>0.52083333333333337</v>
      </c>
      <c r="D214" s="136">
        <v>0.5625</v>
      </c>
      <c r="E214" s="128" t="s">
        <v>1830</v>
      </c>
      <c r="F214" s="69" t="s">
        <v>1850</v>
      </c>
      <c r="G214" s="69"/>
      <c r="H214" s="69"/>
      <c r="I214" s="106" t="s">
        <v>10</v>
      </c>
      <c r="J214" s="69" t="s">
        <v>18</v>
      </c>
      <c r="K214" s="69" t="s">
        <v>1865</v>
      </c>
      <c r="L214" s="69"/>
      <c r="M214" s="106"/>
    </row>
    <row r="215" spans="1:13" ht="12.75" customHeight="1">
      <c r="A215" s="121">
        <v>46063</v>
      </c>
      <c r="B215" s="68" t="s">
        <v>24</v>
      </c>
      <c r="C215" s="114">
        <v>0.625</v>
      </c>
      <c r="D215" s="137">
        <v>0.66666666666666663</v>
      </c>
      <c r="E215" s="127" t="s">
        <v>1833</v>
      </c>
      <c r="F215" s="68" t="s">
        <v>1976</v>
      </c>
      <c r="G215" s="68"/>
      <c r="H215" s="68"/>
      <c r="I215" s="105" t="s">
        <v>14</v>
      </c>
      <c r="J215" s="68" t="s">
        <v>15</v>
      </c>
      <c r="K215" s="68"/>
      <c r="L215" s="68">
        <v>58</v>
      </c>
      <c r="M215" s="105" t="s">
        <v>2008</v>
      </c>
    </row>
    <row r="216" spans="1:13" ht="12.75" customHeight="1">
      <c r="A216" s="122">
        <v>46063</v>
      </c>
      <c r="B216" s="69" t="s">
        <v>24</v>
      </c>
      <c r="C216" s="113">
        <v>0.70833333333333337</v>
      </c>
      <c r="D216" s="136">
        <v>0.75</v>
      </c>
      <c r="E216" s="128" t="s">
        <v>21</v>
      </c>
      <c r="F216" s="69"/>
      <c r="G216" s="69"/>
      <c r="H216" s="69"/>
      <c r="I216" s="106" t="s">
        <v>14</v>
      </c>
      <c r="J216" s="69" t="s">
        <v>15</v>
      </c>
      <c r="K216" s="69"/>
      <c r="L216" s="69">
        <v>25</v>
      </c>
      <c r="M216" s="106" t="s">
        <v>2008</v>
      </c>
    </row>
    <row r="217" spans="1:13" ht="12.75" customHeight="1">
      <c r="A217" s="121">
        <v>46063</v>
      </c>
      <c r="B217" s="68" t="s">
        <v>24</v>
      </c>
      <c r="C217" s="114">
        <v>0.79166666666666663</v>
      </c>
      <c r="D217" s="137">
        <v>0.83333333333333337</v>
      </c>
      <c r="E217" s="127" t="s">
        <v>1846</v>
      </c>
      <c r="F217" s="68" t="s">
        <v>1901</v>
      </c>
      <c r="G217" s="68"/>
      <c r="H217" s="68"/>
      <c r="I217" s="105" t="s">
        <v>14</v>
      </c>
      <c r="J217" s="68" t="s">
        <v>15</v>
      </c>
      <c r="K217" s="68"/>
      <c r="L217" s="68">
        <v>48</v>
      </c>
      <c r="M217" s="105" t="s">
        <v>2007</v>
      </c>
    </row>
    <row r="218" spans="1:13" ht="12.75" customHeight="1">
      <c r="A218" s="122">
        <v>46064</v>
      </c>
      <c r="B218" s="69" t="s">
        <v>8</v>
      </c>
      <c r="C218" s="113">
        <v>0.35416666666666669</v>
      </c>
      <c r="D218" s="136">
        <v>0.39583333333333331</v>
      </c>
      <c r="E218" s="128" t="s">
        <v>121</v>
      </c>
      <c r="F218" s="69" t="s">
        <v>1870</v>
      </c>
      <c r="G218" s="69" t="s">
        <v>44</v>
      </c>
      <c r="H218" s="69"/>
      <c r="I218" s="106" t="s">
        <v>52</v>
      </c>
      <c r="J218" s="69" t="s">
        <v>11</v>
      </c>
      <c r="K218" s="69" t="s">
        <v>1871</v>
      </c>
      <c r="L218" s="68">
        <v>48</v>
      </c>
      <c r="M218" s="105" t="s">
        <v>2007</v>
      </c>
    </row>
    <row r="219" spans="1:13" ht="12.75" customHeight="1">
      <c r="A219" s="121">
        <v>46064</v>
      </c>
      <c r="B219" s="68" t="s">
        <v>8</v>
      </c>
      <c r="C219" s="114">
        <v>0.4375</v>
      </c>
      <c r="D219" s="137">
        <v>0.47916666666666669</v>
      </c>
      <c r="E219" s="128"/>
      <c r="F219" s="69"/>
      <c r="G219" s="69"/>
      <c r="H219" s="69"/>
      <c r="I219" s="106"/>
      <c r="J219" s="69"/>
      <c r="K219" s="69"/>
      <c r="L219" s="69"/>
      <c r="M219" s="106"/>
    </row>
    <row r="220" spans="1:13" ht="12.75" customHeight="1">
      <c r="A220" s="121">
        <v>46064</v>
      </c>
      <c r="B220" s="68" t="s">
        <v>8</v>
      </c>
      <c r="C220" s="113">
        <v>0.52083333333333337</v>
      </c>
      <c r="D220" s="136">
        <v>0.5625</v>
      </c>
      <c r="E220" s="127" t="s">
        <v>1830</v>
      </c>
      <c r="F220" s="68" t="s">
        <v>1850</v>
      </c>
      <c r="G220" s="68"/>
      <c r="H220" s="68"/>
      <c r="I220" s="105" t="s">
        <v>10</v>
      </c>
      <c r="J220" s="68" t="s">
        <v>18</v>
      </c>
      <c r="K220" s="69" t="s">
        <v>1865</v>
      </c>
      <c r="L220" s="68"/>
      <c r="M220" s="106"/>
    </row>
    <row r="221" spans="1:13" ht="12.75" customHeight="1">
      <c r="A221" s="122">
        <v>46064</v>
      </c>
      <c r="B221" s="69" t="s">
        <v>8</v>
      </c>
      <c r="C221" s="114">
        <v>0.625</v>
      </c>
      <c r="D221" s="137">
        <v>0.66666666666666663</v>
      </c>
      <c r="E221" s="128" t="s">
        <v>1834</v>
      </c>
      <c r="F221" s="69" t="s">
        <v>1890</v>
      </c>
      <c r="G221" s="69"/>
      <c r="H221" s="69"/>
      <c r="I221" s="106" t="s">
        <v>14</v>
      </c>
      <c r="J221" s="69" t="s">
        <v>15</v>
      </c>
      <c r="K221" s="69"/>
      <c r="L221" s="69">
        <v>87</v>
      </c>
      <c r="M221" s="106" t="s">
        <v>2007</v>
      </c>
    </row>
    <row r="222" spans="1:13" ht="12.75" customHeight="1">
      <c r="A222" s="121">
        <v>46064</v>
      </c>
      <c r="B222" s="68" t="s">
        <v>8</v>
      </c>
      <c r="C222" s="115">
        <v>0.70833333333333337</v>
      </c>
      <c r="D222" s="138">
        <v>0.75</v>
      </c>
      <c r="E222" s="127" t="s">
        <v>1835</v>
      </c>
      <c r="F222" s="68" t="s">
        <v>1831</v>
      </c>
      <c r="G222" s="68"/>
      <c r="H222" s="68"/>
      <c r="I222" s="105" t="s">
        <v>26</v>
      </c>
      <c r="J222" s="68" t="s">
        <v>18</v>
      </c>
      <c r="K222" s="68" t="s">
        <v>1865</v>
      </c>
      <c r="L222" s="68"/>
      <c r="M222" s="105"/>
    </row>
    <row r="223" spans="1:13" ht="12.75" customHeight="1">
      <c r="A223" s="122">
        <v>46064</v>
      </c>
      <c r="B223" s="69" t="s">
        <v>8</v>
      </c>
      <c r="C223" s="116">
        <v>0.79166666666666663</v>
      </c>
      <c r="D223" s="139">
        <v>0.83333333333333337</v>
      </c>
      <c r="E223" s="128" t="s">
        <v>25</v>
      </c>
      <c r="F223" s="69"/>
      <c r="G223" s="69"/>
      <c r="H223" s="69"/>
      <c r="I223" s="106" t="s">
        <v>14</v>
      </c>
      <c r="J223" s="69" t="s">
        <v>15</v>
      </c>
      <c r="K223" s="69"/>
      <c r="L223" s="69">
        <v>26</v>
      </c>
      <c r="M223" s="106" t="s">
        <v>2008</v>
      </c>
    </row>
    <row r="224" spans="1:13" ht="12.75" customHeight="1">
      <c r="A224" s="121">
        <v>46065</v>
      </c>
      <c r="B224" s="68" t="s">
        <v>9</v>
      </c>
      <c r="C224" s="113">
        <v>0.35416666666666669</v>
      </c>
      <c r="D224" s="136">
        <v>0.39583333333333331</v>
      </c>
      <c r="E224" s="127" t="s">
        <v>44</v>
      </c>
      <c r="F224" s="68"/>
      <c r="G224" s="68"/>
      <c r="H224" s="68"/>
      <c r="I224" s="105" t="s">
        <v>52</v>
      </c>
      <c r="J224" s="68" t="s">
        <v>11</v>
      </c>
      <c r="K224" s="68"/>
      <c r="L224" s="68">
        <v>40</v>
      </c>
      <c r="M224" s="105" t="s">
        <v>2007</v>
      </c>
    </row>
    <row r="225" spans="1:13" ht="12.75" customHeight="1">
      <c r="A225" s="122">
        <v>46065</v>
      </c>
      <c r="B225" s="69" t="s">
        <v>9</v>
      </c>
      <c r="C225" s="114">
        <v>0.4375</v>
      </c>
      <c r="D225" s="137">
        <v>0.47916666666666669</v>
      </c>
      <c r="E225" s="127" t="s">
        <v>1539</v>
      </c>
      <c r="F225" s="69" t="s">
        <v>1956</v>
      </c>
      <c r="G225" s="69"/>
      <c r="H225" s="69"/>
      <c r="I225" s="106" t="s">
        <v>12</v>
      </c>
      <c r="J225" s="69" t="s">
        <v>11</v>
      </c>
      <c r="K225" s="69"/>
      <c r="L225" s="69">
        <v>48</v>
      </c>
      <c r="M225" s="106" t="s">
        <v>2007</v>
      </c>
    </row>
    <row r="226" spans="1:13" ht="12.75" customHeight="1">
      <c r="A226" s="121">
        <v>46065</v>
      </c>
      <c r="B226" s="68" t="s">
        <v>9</v>
      </c>
      <c r="C226" s="113">
        <v>0.52083333333333337</v>
      </c>
      <c r="D226" s="136">
        <v>0.5625</v>
      </c>
      <c r="E226" s="127" t="s">
        <v>1830</v>
      </c>
      <c r="F226" s="68" t="s">
        <v>1850</v>
      </c>
      <c r="G226" s="68"/>
      <c r="H226" s="68"/>
      <c r="I226" s="105" t="s">
        <v>10</v>
      </c>
      <c r="J226" s="68" t="s">
        <v>18</v>
      </c>
      <c r="K226" s="69" t="s">
        <v>1865</v>
      </c>
      <c r="L226" s="68"/>
      <c r="M226" s="106"/>
    </row>
    <row r="227" spans="1:13" ht="12.75" customHeight="1">
      <c r="A227" s="121">
        <v>46065</v>
      </c>
      <c r="B227" s="68" t="s">
        <v>9</v>
      </c>
      <c r="C227" s="114">
        <v>0.625</v>
      </c>
      <c r="D227" s="137">
        <v>0.66666666666666663</v>
      </c>
      <c r="E227" s="127"/>
      <c r="F227" s="68"/>
      <c r="G227" s="68"/>
      <c r="H227" s="68"/>
      <c r="I227" s="105"/>
      <c r="J227" s="68"/>
      <c r="K227" s="68"/>
      <c r="L227" s="68"/>
      <c r="M227" s="105"/>
    </row>
    <row r="228" spans="1:13" ht="12.75" customHeight="1">
      <c r="A228" s="122">
        <v>46065</v>
      </c>
      <c r="B228" s="69" t="s">
        <v>9</v>
      </c>
      <c r="C228" s="113">
        <v>0.70833333333333337</v>
      </c>
      <c r="D228" s="136">
        <v>0.75</v>
      </c>
      <c r="E228" s="128" t="s">
        <v>1833</v>
      </c>
      <c r="F228" s="69" t="s">
        <v>1985</v>
      </c>
      <c r="G228" s="69"/>
      <c r="H228" s="69"/>
      <c r="I228" s="106" t="s">
        <v>14</v>
      </c>
      <c r="J228" s="69" t="s">
        <v>15</v>
      </c>
      <c r="K228" s="69"/>
      <c r="L228" s="68">
        <v>68</v>
      </c>
      <c r="M228" s="105" t="s">
        <v>2007</v>
      </c>
    </row>
    <row r="229" spans="1:13" ht="12.75" customHeight="1">
      <c r="A229" s="121">
        <v>46065</v>
      </c>
      <c r="B229" s="68" t="s">
        <v>9</v>
      </c>
      <c r="C229" s="114">
        <v>0.79166666666666663</v>
      </c>
      <c r="D229" s="137">
        <v>0.83333333333333337</v>
      </c>
      <c r="E229" s="127" t="s">
        <v>97</v>
      </c>
      <c r="F229" s="68" t="s">
        <v>1874</v>
      </c>
      <c r="G229" s="68"/>
      <c r="H229" s="68"/>
      <c r="I229" s="106" t="s">
        <v>38</v>
      </c>
      <c r="J229" s="69" t="s">
        <v>18</v>
      </c>
      <c r="K229" s="68"/>
      <c r="L229" s="69">
        <v>27</v>
      </c>
      <c r="M229" s="106" t="s">
        <v>2007</v>
      </c>
    </row>
    <row r="230" spans="1:13" ht="12.75" customHeight="1">
      <c r="A230" s="122">
        <v>46066</v>
      </c>
      <c r="B230" s="69" t="s">
        <v>16</v>
      </c>
      <c r="C230" s="113">
        <v>0.35416666666666669</v>
      </c>
      <c r="D230" s="136">
        <v>0.39583333333333331</v>
      </c>
      <c r="E230" s="128" t="s">
        <v>121</v>
      </c>
      <c r="F230" s="69" t="s">
        <v>1852</v>
      </c>
      <c r="G230" s="69"/>
      <c r="H230" s="69"/>
      <c r="I230" s="105" t="s">
        <v>17</v>
      </c>
      <c r="J230" s="69" t="s">
        <v>11</v>
      </c>
      <c r="K230" s="69"/>
      <c r="L230" s="69">
        <v>70</v>
      </c>
      <c r="M230" s="106" t="s">
        <v>2008</v>
      </c>
    </row>
    <row r="231" spans="1:13" ht="12.75" customHeight="1">
      <c r="A231" s="121">
        <v>46066</v>
      </c>
      <c r="B231" s="68" t="s">
        <v>16</v>
      </c>
      <c r="C231" s="114">
        <v>0.4375</v>
      </c>
      <c r="D231" s="137">
        <v>0.47916666666666669</v>
      </c>
      <c r="E231" s="127" t="s">
        <v>31</v>
      </c>
      <c r="F231" s="68" t="s">
        <v>1999</v>
      </c>
      <c r="G231" s="68"/>
      <c r="H231" s="68"/>
      <c r="I231" s="105" t="s">
        <v>83</v>
      </c>
      <c r="J231" s="69" t="s">
        <v>18</v>
      </c>
      <c r="K231" s="68"/>
      <c r="L231" s="69">
        <v>48</v>
      </c>
      <c r="M231" s="105" t="s">
        <v>2008</v>
      </c>
    </row>
    <row r="232" spans="1:13" ht="12.75" customHeight="1">
      <c r="A232" s="122">
        <v>46066</v>
      </c>
      <c r="B232" s="69" t="s">
        <v>16</v>
      </c>
      <c r="C232" s="113">
        <v>0.52083333333333337</v>
      </c>
      <c r="D232" s="136">
        <v>0.5625</v>
      </c>
      <c r="E232" s="128" t="s">
        <v>1830</v>
      </c>
      <c r="F232" s="69" t="s">
        <v>1850</v>
      </c>
      <c r="G232" s="69"/>
      <c r="H232" s="69"/>
      <c r="I232" s="106" t="s">
        <v>10</v>
      </c>
      <c r="J232" s="69" t="s">
        <v>18</v>
      </c>
      <c r="K232" s="69" t="s">
        <v>1865</v>
      </c>
      <c r="L232" s="69"/>
      <c r="M232" s="106"/>
    </row>
    <row r="233" spans="1:13" ht="12.75" customHeight="1">
      <c r="A233" s="121">
        <v>46066</v>
      </c>
      <c r="B233" s="68" t="s">
        <v>16</v>
      </c>
      <c r="C233" s="114">
        <v>0.625</v>
      </c>
      <c r="D233" s="137">
        <v>0.66666666666666663</v>
      </c>
      <c r="E233" s="127" t="s">
        <v>27</v>
      </c>
      <c r="F233" s="68" t="s">
        <v>1892</v>
      </c>
      <c r="G233" s="68"/>
      <c r="H233" s="68"/>
      <c r="I233" s="105" t="s">
        <v>14</v>
      </c>
      <c r="J233" s="68" t="s">
        <v>15</v>
      </c>
      <c r="K233" s="68"/>
      <c r="L233" s="68">
        <v>106</v>
      </c>
      <c r="M233" s="105" t="s">
        <v>2008</v>
      </c>
    </row>
    <row r="234" spans="1:13" ht="12.75" customHeight="1">
      <c r="A234" s="122">
        <v>46066</v>
      </c>
      <c r="B234" s="69" t="s">
        <v>16</v>
      </c>
      <c r="C234" s="113">
        <v>0.70833333333333337</v>
      </c>
      <c r="D234" s="136">
        <v>0.75</v>
      </c>
      <c r="E234" s="128" t="s">
        <v>58</v>
      </c>
      <c r="F234" s="69"/>
      <c r="G234" s="69"/>
      <c r="H234" s="69"/>
      <c r="I234" s="106" t="s">
        <v>14</v>
      </c>
      <c r="J234" s="69" t="s">
        <v>15</v>
      </c>
      <c r="K234" s="69"/>
      <c r="L234" s="69">
        <v>26</v>
      </c>
      <c r="M234" s="106" t="s">
        <v>2008</v>
      </c>
    </row>
    <row r="235" spans="1:13" ht="12.75" customHeight="1">
      <c r="A235" s="121">
        <v>46066</v>
      </c>
      <c r="B235" s="68" t="s">
        <v>16</v>
      </c>
      <c r="C235" s="114">
        <v>0.79166666666666663</v>
      </c>
      <c r="D235" s="137">
        <v>0.83333333333333337</v>
      </c>
      <c r="E235" s="127" t="s">
        <v>1832</v>
      </c>
      <c r="F235" s="68" t="s">
        <v>1897</v>
      </c>
      <c r="G235" s="68"/>
      <c r="H235" s="68"/>
      <c r="I235" s="106" t="s">
        <v>14</v>
      </c>
      <c r="J235" s="68" t="s">
        <v>15</v>
      </c>
      <c r="K235" s="68"/>
      <c r="L235" s="68">
        <v>89</v>
      </c>
      <c r="M235" s="105" t="s">
        <v>2020</v>
      </c>
    </row>
    <row r="236" spans="1:13" ht="12.75" customHeight="1">
      <c r="A236" s="122">
        <v>46067</v>
      </c>
      <c r="B236" s="69" t="s">
        <v>20</v>
      </c>
      <c r="C236" s="113">
        <v>0.35416666666666669</v>
      </c>
      <c r="D236" s="136">
        <v>0.39583333333333331</v>
      </c>
      <c r="E236" s="128" t="s">
        <v>44</v>
      </c>
      <c r="F236" s="69"/>
      <c r="G236" s="69"/>
      <c r="H236" s="69"/>
      <c r="I236" s="106" t="s">
        <v>52</v>
      </c>
      <c r="J236" s="69" t="s">
        <v>11</v>
      </c>
      <c r="K236" s="69"/>
      <c r="L236" s="69">
        <v>48</v>
      </c>
      <c r="M236" s="106" t="s">
        <v>2008</v>
      </c>
    </row>
    <row r="237" spans="1:13" ht="12.75" customHeight="1">
      <c r="A237" s="121">
        <v>46067</v>
      </c>
      <c r="B237" s="68" t="s">
        <v>20</v>
      </c>
      <c r="C237" s="114">
        <v>0.4375</v>
      </c>
      <c r="D237" s="137">
        <v>0.47916666666666669</v>
      </c>
      <c r="E237" s="127" t="s">
        <v>58</v>
      </c>
      <c r="F237" s="68"/>
      <c r="G237" s="68"/>
      <c r="H237" s="68"/>
      <c r="I237" s="105" t="s">
        <v>14</v>
      </c>
      <c r="J237" s="68" t="s">
        <v>15</v>
      </c>
      <c r="K237" s="68"/>
      <c r="L237" s="68">
        <v>20</v>
      </c>
      <c r="M237" s="105" t="s">
        <v>2008</v>
      </c>
    </row>
    <row r="238" spans="1:13" ht="12.75" customHeight="1">
      <c r="A238" s="122">
        <v>46067</v>
      </c>
      <c r="B238" s="69" t="s">
        <v>20</v>
      </c>
      <c r="C238" s="113">
        <v>0.52083333333333337</v>
      </c>
      <c r="D238" s="136">
        <v>0.5625</v>
      </c>
      <c r="E238" s="128"/>
      <c r="F238" s="69"/>
      <c r="G238" s="69" t="s">
        <v>2017</v>
      </c>
      <c r="H238" s="69" t="s">
        <v>2021</v>
      </c>
      <c r="I238" s="106" t="s">
        <v>14</v>
      </c>
      <c r="J238" s="69" t="s">
        <v>11</v>
      </c>
      <c r="K238" s="69"/>
      <c r="L238" s="69">
        <v>10</v>
      </c>
      <c r="M238" s="106" t="s">
        <v>2008</v>
      </c>
    </row>
    <row r="239" spans="1:13" ht="12.75" customHeight="1">
      <c r="A239" s="122">
        <v>46067</v>
      </c>
      <c r="B239" s="69" t="s">
        <v>20</v>
      </c>
      <c r="C239" s="114">
        <v>0.625</v>
      </c>
      <c r="D239" s="137">
        <v>0.66666666666666663</v>
      </c>
      <c r="E239" s="128" t="s">
        <v>21</v>
      </c>
      <c r="F239" s="69"/>
      <c r="G239" s="69"/>
      <c r="H239" s="69"/>
      <c r="I239" s="106" t="s">
        <v>14</v>
      </c>
      <c r="J239" s="69" t="s">
        <v>15</v>
      </c>
      <c r="K239" s="69"/>
      <c r="L239" s="69">
        <v>29</v>
      </c>
      <c r="M239" s="105" t="s">
        <v>2008</v>
      </c>
    </row>
    <row r="240" spans="1:13" ht="12.75" customHeight="1">
      <c r="A240" s="121">
        <v>46067</v>
      </c>
      <c r="B240" s="68" t="s">
        <v>20</v>
      </c>
      <c r="C240" s="113">
        <v>0.70833333333333337</v>
      </c>
      <c r="D240" s="136">
        <v>0.75</v>
      </c>
      <c r="E240" s="127" t="s">
        <v>97</v>
      </c>
      <c r="F240" s="68" t="s">
        <v>1874</v>
      </c>
      <c r="G240" s="68"/>
      <c r="H240" s="68"/>
      <c r="I240" s="106" t="s">
        <v>38</v>
      </c>
      <c r="J240" s="69" t="s">
        <v>18</v>
      </c>
      <c r="K240" s="68"/>
      <c r="L240" s="69">
        <v>39</v>
      </c>
      <c r="M240" s="106" t="s">
        <v>2008</v>
      </c>
    </row>
    <row r="241" spans="1:13" ht="12.75" customHeight="1">
      <c r="A241" s="122">
        <v>46067</v>
      </c>
      <c r="B241" s="69" t="s">
        <v>20</v>
      </c>
      <c r="C241" s="114">
        <v>0.79166666666666663</v>
      </c>
      <c r="D241" s="137">
        <v>0.83333333333333337</v>
      </c>
      <c r="E241" s="128" t="s">
        <v>1833</v>
      </c>
      <c r="F241" s="69" t="s">
        <v>1977</v>
      </c>
      <c r="G241" s="69"/>
      <c r="H241" s="69"/>
      <c r="I241" s="106" t="s">
        <v>14</v>
      </c>
      <c r="J241" s="69" t="s">
        <v>15</v>
      </c>
      <c r="K241" s="69"/>
      <c r="L241" s="69">
        <v>48</v>
      </c>
      <c r="M241" s="105" t="s">
        <v>2008</v>
      </c>
    </row>
    <row r="242" spans="1:13" ht="12.75" customHeight="1">
      <c r="A242" s="121">
        <v>46068</v>
      </c>
      <c r="B242" s="68" t="s">
        <v>22</v>
      </c>
      <c r="C242" s="114">
        <v>0.52083333333333337</v>
      </c>
      <c r="D242" s="137">
        <v>0.5625</v>
      </c>
      <c r="E242" s="127" t="s">
        <v>21</v>
      </c>
      <c r="F242" s="68"/>
      <c r="G242" s="69" t="s">
        <v>2017</v>
      </c>
      <c r="H242" s="69" t="s">
        <v>2021</v>
      </c>
      <c r="I242" s="106" t="s">
        <v>14</v>
      </c>
      <c r="J242" s="69" t="s">
        <v>15</v>
      </c>
      <c r="K242" s="68"/>
      <c r="L242" s="69">
        <v>29</v>
      </c>
      <c r="M242" s="105" t="s">
        <v>2007</v>
      </c>
    </row>
    <row r="243" spans="1:13" ht="12.75" customHeight="1">
      <c r="A243" s="121">
        <v>46068</v>
      </c>
      <c r="B243" s="68" t="s">
        <v>22</v>
      </c>
      <c r="C243" s="113">
        <v>0.69444444444444442</v>
      </c>
      <c r="D243" s="136">
        <v>0.75</v>
      </c>
      <c r="E243" s="127" t="s">
        <v>1834</v>
      </c>
      <c r="F243" s="68" t="s">
        <v>1889</v>
      </c>
      <c r="G243" s="68"/>
      <c r="H243" s="68"/>
      <c r="I243" s="105" t="s">
        <v>14</v>
      </c>
      <c r="J243" s="68" t="s">
        <v>15</v>
      </c>
      <c r="K243" s="68"/>
      <c r="L243" s="68">
        <v>98</v>
      </c>
      <c r="M243" s="105" t="s">
        <v>2008</v>
      </c>
    </row>
    <row r="244" spans="1:13" ht="12.75" customHeight="1">
      <c r="A244" s="122">
        <v>46069</v>
      </c>
      <c r="B244" s="69" t="s">
        <v>23</v>
      </c>
      <c r="C244" s="113">
        <v>0.35416666666666669</v>
      </c>
      <c r="D244" s="136">
        <v>0.39583333333333331</v>
      </c>
      <c r="E244" s="128" t="s">
        <v>121</v>
      </c>
      <c r="F244" s="69"/>
      <c r="G244" s="69"/>
      <c r="H244" s="69"/>
      <c r="I244" s="105" t="s">
        <v>17</v>
      </c>
      <c r="J244" s="69" t="s">
        <v>11</v>
      </c>
      <c r="K244" s="69"/>
      <c r="L244" s="69">
        <v>59</v>
      </c>
      <c r="M244" s="106" t="s">
        <v>2008</v>
      </c>
    </row>
    <row r="245" spans="1:13" ht="12.75" customHeight="1">
      <c r="A245" s="121">
        <v>46069</v>
      </c>
      <c r="B245" s="68" t="s">
        <v>23</v>
      </c>
      <c r="C245" s="114">
        <v>0.4375</v>
      </c>
      <c r="D245" s="137">
        <v>0.47916666666666669</v>
      </c>
      <c r="E245" s="127" t="s">
        <v>1539</v>
      </c>
      <c r="F245" s="68" t="s">
        <v>1945</v>
      </c>
      <c r="G245" s="69" t="s">
        <v>2017</v>
      </c>
      <c r="H245" s="69" t="s">
        <v>2021</v>
      </c>
      <c r="I245" s="105" t="s">
        <v>12</v>
      </c>
      <c r="J245" s="68" t="s">
        <v>11</v>
      </c>
      <c r="K245" s="68"/>
      <c r="L245" s="68">
        <v>58</v>
      </c>
      <c r="M245" s="105" t="s">
        <v>2007</v>
      </c>
    </row>
    <row r="246" spans="1:13" ht="12.75" customHeight="1">
      <c r="A246" s="122">
        <v>46069</v>
      </c>
      <c r="B246" s="69" t="s">
        <v>23</v>
      </c>
      <c r="C246" s="113">
        <v>0.52083333333333337</v>
      </c>
      <c r="D246" s="136">
        <v>0.5625</v>
      </c>
      <c r="E246" s="128" t="s">
        <v>1830</v>
      </c>
      <c r="F246" s="69" t="s">
        <v>1993</v>
      </c>
      <c r="G246" s="69"/>
      <c r="H246" s="69"/>
      <c r="I246" s="106" t="s">
        <v>10</v>
      </c>
      <c r="J246" s="69" t="s">
        <v>18</v>
      </c>
      <c r="K246" s="69" t="s">
        <v>1865</v>
      </c>
      <c r="L246" s="69"/>
      <c r="M246" s="106"/>
    </row>
    <row r="247" spans="1:13" ht="12.75" customHeight="1">
      <c r="A247" s="122">
        <v>46069</v>
      </c>
      <c r="B247" s="69" t="s">
        <v>23</v>
      </c>
      <c r="C247" s="114">
        <v>0.625</v>
      </c>
      <c r="D247" s="137">
        <v>0.66666666666666663</v>
      </c>
      <c r="E247" s="128" t="s">
        <v>25</v>
      </c>
      <c r="F247" s="69"/>
      <c r="G247" s="69"/>
      <c r="H247" s="69"/>
      <c r="I247" s="106" t="s">
        <v>14</v>
      </c>
      <c r="J247" s="69" t="s">
        <v>15</v>
      </c>
      <c r="K247" s="69"/>
      <c r="L247" s="69">
        <v>29</v>
      </c>
      <c r="M247" s="106" t="s">
        <v>2008</v>
      </c>
    </row>
    <row r="248" spans="1:13" ht="12.75" customHeight="1">
      <c r="A248" s="121">
        <v>46069</v>
      </c>
      <c r="B248" s="68" t="s">
        <v>23</v>
      </c>
      <c r="C248" s="113">
        <v>0.70833333333333337</v>
      </c>
      <c r="D248" s="136">
        <v>0.75</v>
      </c>
      <c r="E248" s="127" t="s">
        <v>1934</v>
      </c>
      <c r="F248" s="68" t="s">
        <v>1921</v>
      </c>
      <c r="G248" s="68"/>
      <c r="H248" s="68"/>
      <c r="I248" s="105" t="s">
        <v>56</v>
      </c>
      <c r="J248" s="68" t="s">
        <v>18</v>
      </c>
      <c r="K248" s="68"/>
      <c r="L248" s="68">
        <v>26</v>
      </c>
      <c r="M248" s="105" t="s">
        <v>2007</v>
      </c>
    </row>
    <row r="249" spans="1:13" ht="12.75" customHeight="1">
      <c r="A249" s="122">
        <v>46069</v>
      </c>
      <c r="B249" s="69" t="s">
        <v>23</v>
      </c>
      <c r="C249" s="114">
        <v>0.79166666666666663</v>
      </c>
      <c r="D249" s="137">
        <v>0.83333333333333337</v>
      </c>
      <c r="E249" s="128" t="s">
        <v>97</v>
      </c>
      <c r="F249" s="69" t="s">
        <v>1841</v>
      </c>
      <c r="G249" s="69"/>
      <c r="H249" s="69"/>
      <c r="I249" s="106" t="s">
        <v>38</v>
      </c>
      <c r="J249" s="69" t="s">
        <v>18</v>
      </c>
      <c r="K249" s="69"/>
      <c r="L249" s="69">
        <v>40</v>
      </c>
      <c r="M249" s="106" t="s">
        <v>2008</v>
      </c>
    </row>
    <row r="250" spans="1:13" ht="12.75" customHeight="1">
      <c r="A250" s="121">
        <v>46070</v>
      </c>
      <c r="B250" s="68" t="s">
        <v>24</v>
      </c>
      <c r="C250" s="113">
        <v>0.35416666666666669</v>
      </c>
      <c r="D250" s="136">
        <v>0.39583333333333331</v>
      </c>
      <c r="E250" s="127" t="s">
        <v>121</v>
      </c>
      <c r="F250" s="69" t="s">
        <v>707</v>
      </c>
      <c r="G250" s="68"/>
      <c r="H250" s="68"/>
      <c r="I250" s="105" t="s">
        <v>17</v>
      </c>
      <c r="J250" s="68" t="s">
        <v>11</v>
      </c>
      <c r="K250" s="68"/>
      <c r="L250" s="68">
        <v>64</v>
      </c>
      <c r="M250" s="105" t="s">
        <v>2007</v>
      </c>
    </row>
    <row r="251" spans="1:13" ht="12.75" customHeight="1">
      <c r="A251" s="122">
        <v>46070</v>
      </c>
      <c r="B251" s="69" t="s">
        <v>24</v>
      </c>
      <c r="C251" s="114">
        <v>0.4375</v>
      </c>
      <c r="D251" s="137">
        <v>0.47916666666666669</v>
      </c>
      <c r="E251" s="127" t="s">
        <v>1539</v>
      </c>
      <c r="F251" s="69" t="s">
        <v>1946</v>
      </c>
      <c r="G251" s="69"/>
      <c r="H251" s="69"/>
      <c r="I251" s="106" t="s">
        <v>12</v>
      </c>
      <c r="J251" s="69" t="s">
        <v>11</v>
      </c>
      <c r="K251" s="69"/>
      <c r="L251" s="69">
        <v>64</v>
      </c>
      <c r="M251" s="106" t="s">
        <v>2007</v>
      </c>
    </row>
    <row r="252" spans="1:13" ht="12.75" customHeight="1">
      <c r="A252" s="121">
        <v>46070</v>
      </c>
      <c r="B252" s="68" t="s">
        <v>24</v>
      </c>
      <c r="C252" s="113">
        <v>0.52083333333333337</v>
      </c>
      <c r="D252" s="136">
        <v>0.5625</v>
      </c>
      <c r="E252" s="127" t="s">
        <v>1830</v>
      </c>
      <c r="F252" s="68" t="s">
        <v>1993</v>
      </c>
      <c r="G252" s="68"/>
      <c r="H252" s="68"/>
      <c r="I252" s="105" t="s">
        <v>10</v>
      </c>
      <c r="J252" s="68" t="s">
        <v>18</v>
      </c>
      <c r="K252" s="68"/>
      <c r="L252" s="68">
        <v>38</v>
      </c>
      <c r="M252" s="105" t="s">
        <v>2008</v>
      </c>
    </row>
    <row r="253" spans="1:13" ht="12.75" customHeight="1">
      <c r="A253" s="122">
        <v>46070</v>
      </c>
      <c r="B253" s="69" t="s">
        <v>24</v>
      </c>
      <c r="C253" s="114">
        <v>0.625</v>
      </c>
      <c r="D253" s="137">
        <v>0.66666666666666663</v>
      </c>
      <c r="E253" s="128" t="s">
        <v>1833</v>
      </c>
      <c r="F253" s="69" t="s">
        <v>1978</v>
      </c>
      <c r="G253" s="69"/>
      <c r="H253" s="69"/>
      <c r="I253" s="106" t="s">
        <v>14</v>
      </c>
      <c r="J253" s="69" t="s">
        <v>15</v>
      </c>
      <c r="K253" s="69"/>
      <c r="L253" s="69">
        <v>39</v>
      </c>
      <c r="M253" s="106" t="s">
        <v>2010</v>
      </c>
    </row>
    <row r="254" spans="1:13" ht="12.75" customHeight="1">
      <c r="A254" s="121">
        <v>46070</v>
      </c>
      <c r="B254" s="68" t="s">
        <v>24</v>
      </c>
      <c r="C254" s="113">
        <v>0.70833333333333337</v>
      </c>
      <c r="D254" s="136">
        <v>0.75</v>
      </c>
      <c r="E254" s="127" t="s">
        <v>21</v>
      </c>
      <c r="F254" s="68"/>
      <c r="G254" s="68"/>
      <c r="H254" s="68"/>
      <c r="I254" s="106" t="s">
        <v>14</v>
      </c>
      <c r="J254" s="69" t="s">
        <v>15</v>
      </c>
      <c r="K254" s="68"/>
      <c r="L254" s="69">
        <v>23</v>
      </c>
      <c r="M254" s="105" t="s">
        <v>2007</v>
      </c>
    </row>
    <row r="255" spans="1:13" ht="12.75" customHeight="1">
      <c r="A255" s="122">
        <v>46070</v>
      </c>
      <c r="B255" s="69" t="s">
        <v>24</v>
      </c>
      <c r="C255" s="114">
        <v>0.79166666666666663</v>
      </c>
      <c r="D255" s="137">
        <v>0.83333333333333337</v>
      </c>
      <c r="E255" s="127" t="s">
        <v>1932</v>
      </c>
      <c r="F255" s="69" t="s">
        <v>1915</v>
      </c>
      <c r="G255" s="69"/>
      <c r="H255" s="69"/>
      <c r="I255" s="106" t="s">
        <v>45</v>
      </c>
      <c r="J255" s="69" t="s">
        <v>18</v>
      </c>
      <c r="K255" s="69"/>
      <c r="L255" s="69">
        <v>55</v>
      </c>
      <c r="M255" s="106" t="s">
        <v>2008</v>
      </c>
    </row>
    <row r="256" spans="1:13" ht="12.75" customHeight="1">
      <c r="A256" s="121">
        <v>46071</v>
      </c>
      <c r="B256" s="68" t="s">
        <v>8</v>
      </c>
      <c r="C256" s="113">
        <v>0.35416666666666669</v>
      </c>
      <c r="D256" s="136">
        <v>0.39583333333333331</v>
      </c>
      <c r="E256" s="127" t="s">
        <v>121</v>
      </c>
      <c r="F256" s="69"/>
      <c r="G256" s="68"/>
      <c r="H256" s="68"/>
      <c r="I256" s="105" t="s">
        <v>17</v>
      </c>
      <c r="J256" s="68" t="s">
        <v>11</v>
      </c>
      <c r="K256" s="69" t="s">
        <v>1858</v>
      </c>
      <c r="L256" s="68">
        <v>56</v>
      </c>
      <c r="M256" s="106" t="s">
        <v>2007</v>
      </c>
    </row>
    <row r="257" spans="1:13" ht="12.75" customHeight="1">
      <c r="A257" s="122">
        <v>46071</v>
      </c>
      <c r="B257" s="69" t="s">
        <v>8</v>
      </c>
      <c r="C257" s="114">
        <v>0.4375</v>
      </c>
      <c r="D257" s="137">
        <v>0.47916666666666669</v>
      </c>
      <c r="E257" s="127"/>
      <c r="F257" s="68"/>
      <c r="G257" s="68"/>
      <c r="H257" s="68"/>
      <c r="I257" s="105"/>
      <c r="J257" s="68"/>
      <c r="K257" s="68"/>
      <c r="L257" s="68"/>
      <c r="M257" s="105"/>
    </row>
    <row r="258" spans="1:13" ht="12.75" customHeight="1">
      <c r="A258" s="122">
        <v>46071</v>
      </c>
      <c r="B258" s="69" t="s">
        <v>8</v>
      </c>
      <c r="C258" s="113">
        <v>0.52083333333333337</v>
      </c>
      <c r="D258" s="136">
        <v>0.5625</v>
      </c>
      <c r="E258" s="128" t="s">
        <v>1830</v>
      </c>
      <c r="F258" s="69" t="s">
        <v>1993</v>
      </c>
      <c r="G258" s="69"/>
      <c r="H258" s="69"/>
      <c r="I258" s="106" t="s">
        <v>10</v>
      </c>
      <c r="J258" s="69" t="s">
        <v>18</v>
      </c>
      <c r="K258" s="69"/>
      <c r="L258" s="68">
        <v>38</v>
      </c>
      <c r="M258" s="105" t="s">
        <v>2008</v>
      </c>
    </row>
    <row r="259" spans="1:13" ht="12.75" customHeight="1">
      <c r="A259" s="121">
        <v>46071</v>
      </c>
      <c r="B259" s="68" t="s">
        <v>8</v>
      </c>
      <c r="C259" s="114">
        <v>0.625</v>
      </c>
      <c r="D259" s="137">
        <v>0.66666666666666663</v>
      </c>
      <c r="E259" s="127" t="s">
        <v>1834</v>
      </c>
      <c r="F259" s="68" t="s">
        <v>1892</v>
      </c>
      <c r="G259" s="68"/>
      <c r="H259" s="68"/>
      <c r="I259" s="105" t="s">
        <v>14</v>
      </c>
      <c r="J259" s="68" t="s">
        <v>15</v>
      </c>
      <c r="K259" s="68"/>
      <c r="L259" s="69">
        <v>92</v>
      </c>
      <c r="M259" s="106" t="s">
        <v>2022</v>
      </c>
    </row>
    <row r="260" spans="1:13" ht="12.75" customHeight="1">
      <c r="A260" s="122">
        <v>46071</v>
      </c>
      <c r="B260" s="69" t="s">
        <v>8</v>
      </c>
      <c r="C260" s="115">
        <v>0.70833333333333337</v>
      </c>
      <c r="D260" s="138">
        <v>0.75</v>
      </c>
      <c r="E260" s="128" t="s">
        <v>1835</v>
      </c>
      <c r="F260" s="69" t="s">
        <v>1910</v>
      </c>
      <c r="G260" s="69"/>
      <c r="H260" s="69"/>
      <c r="I260" s="106" t="s">
        <v>26</v>
      </c>
      <c r="J260" s="69" t="s">
        <v>18</v>
      </c>
      <c r="K260" s="69"/>
      <c r="L260" s="68"/>
      <c r="M260" s="105" t="s">
        <v>2008</v>
      </c>
    </row>
    <row r="261" spans="1:13" ht="12.75" customHeight="1">
      <c r="A261" s="121">
        <v>46071</v>
      </c>
      <c r="B261" s="68" t="s">
        <v>8</v>
      </c>
      <c r="C261" s="116">
        <v>0.79166666666666663</v>
      </c>
      <c r="D261" s="139">
        <v>0.83333333333333337</v>
      </c>
      <c r="E261" s="127" t="s">
        <v>25</v>
      </c>
      <c r="F261" s="68"/>
      <c r="G261" s="68"/>
      <c r="H261" s="68"/>
      <c r="I261" s="106" t="s">
        <v>14</v>
      </c>
      <c r="J261" s="69" t="s">
        <v>15</v>
      </c>
      <c r="K261" s="68"/>
      <c r="L261" s="69">
        <v>30</v>
      </c>
      <c r="M261" s="106" t="s">
        <v>2007</v>
      </c>
    </row>
    <row r="262" spans="1:13" ht="12.75" customHeight="1">
      <c r="A262" s="122">
        <v>46072</v>
      </c>
      <c r="B262" s="69" t="s">
        <v>9</v>
      </c>
      <c r="C262" s="113">
        <v>0.35416666666666669</v>
      </c>
      <c r="D262" s="136">
        <v>0.39583333333333331</v>
      </c>
      <c r="E262" s="128" t="s">
        <v>44</v>
      </c>
      <c r="F262" s="69"/>
      <c r="G262" s="69"/>
      <c r="H262" s="69"/>
      <c r="I262" s="106" t="s">
        <v>52</v>
      </c>
      <c r="J262" s="69" t="s">
        <v>11</v>
      </c>
      <c r="K262" s="69" t="s">
        <v>1858</v>
      </c>
      <c r="L262" s="69">
        <v>38</v>
      </c>
      <c r="M262" s="106" t="s">
        <v>2007</v>
      </c>
    </row>
    <row r="263" spans="1:13" ht="12.75" customHeight="1">
      <c r="A263" s="121">
        <v>46072</v>
      </c>
      <c r="B263" s="68" t="s">
        <v>9</v>
      </c>
      <c r="C263" s="114">
        <v>0.4375</v>
      </c>
      <c r="D263" s="137">
        <v>0.47916666666666669</v>
      </c>
      <c r="E263" s="127" t="s">
        <v>1539</v>
      </c>
      <c r="F263" s="68" t="s">
        <v>1962</v>
      </c>
      <c r="G263" s="68"/>
      <c r="H263" s="68"/>
      <c r="I263" s="105" t="s">
        <v>12</v>
      </c>
      <c r="J263" s="68" t="s">
        <v>11</v>
      </c>
      <c r="K263" s="68"/>
      <c r="L263" s="68">
        <v>54</v>
      </c>
      <c r="M263" s="105" t="s">
        <v>2007</v>
      </c>
    </row>
    <row r="264" spans="1:13" ht="12.75" customHeight="1">
      <c r="A264" s="122">
        <v>46072</v>
      </c>
      <c r="B264" s="69" t="s">
        <v>9</v>
      </c>
      <c r="C264" s="113">
        <v>0.52083333333333337</v>
      </c>
      <c r="D264" s="136">
        <v>0.5625</v>
      </c>
      <c r="E264" s="128" t="s">
        <v>1830</v>
      </c>
      <c r="F264" s="69" t="s">
        <v>1993</v>
      </c>
      <c r="G264" s="69"/>
      <c r="H264" s="69"/>
      <c r="I264" s="106" t="s">
        <v>10</v>
      </c>
      <c r="J264" s="69" t="s">
        <v>18</v>
      </c>
      <c r="K264" s="69"/>
      <c r="L264" s="69">
        <v>28</v>
      </c>
      <c r="M264" s="106" t="s">
        <v>2007</v>
      </c>
    </row>
    <row r="265" spans="1:13" ht="12.75" customHeight="1">
      <c r="A265" s="122">
        <v>46072</v>
      </c>
      <c r="B265" s="69" t="s">
        <v>9</v>
      </c>
      <c r="C265" s="114">
        <v>0.625</v>
      </c>
      <c r="D265" s="137">
        <v>0.66666666666666663</v>
      </c>
      <c r="E265" s="128"/>
      <c r="F265" s="69"/>
      <c r="G265" s="69"/>
      <c r="H265" s="69"/>
      <c r="I265" s="106"/>
      <c r="J265" s="69"/>
      <c r="K265" s="69"/>
      <c r="L265" s="69"/>
      <c r="M265" s="106"/>
    </row>
    <row r="266" spans="1:13" ht="12.75" customHeight="1">
      <c r="A266" s="121">
        <v>46072</v>
      </c>
      <c r="B266" s="68" t="s">
        <v>9</v>
      </c>
      <c r="C266" s="113">
        <v>0.70833333333333337</v>
      </c>
      <c r="D266" s="136">
        <v>0.75</v>
      </c>
      <c r="E266" s="127" t="s">
        <v>1833</v>
      </c>
      <c r="F266" s="69" t="s">
        <v>1985</v>
      </c>
      <c r="G266" s="68"/>
      <c r="H266" s="68"/>
      <c r="I266" s="105" t="s">
        <v>14</v>
      </c>
      <c r="J266" s="68" t="s">
        <v>15</v>
      </c>
      <c r="K266" s="68"/>
      <c r="L266" s="69">
        <v>65</v>
      </c>
      <c r="M266" s="106" t="s">
        <v>2007</v>
      </c>
    </row>
    <row r="267" spans="1:13" ht="12.75" customHeight="1">
      <c r="A267" s="122">
        <v>46072</v>
      </c>
      <c r="B267" s="69" t="s">
        <v>9</v>
      </c>
      <c r="C267" s="114">
        <v>0.79166666666666663</v>
      </c>
      <c r="D267" s="137">
        <v>0.83333333333333337</v>
      </c>
      <c r="E267" s="128" t="s">
        <v>51</v>
      </c>
      <c r="F267" s="69"/>
      <c r="G267" s="69"/>
      <c r="H267" s="69"/>
      <c r="I267" s="106" t="s">
        <v>14</v>
      </c>
      <c r="J267" s="69" t="s">
        <v>15</v>
      </c>
      <c r="K267" s="69"/>
      <c r="L267" s="68">
        <v>56</v>
      </c>
      <c r="M267" s="105" t="s">
        <v>2007</v>
      </c>
    </row>
    <row r="268" spans="1:13" ht="12.75" customHeight="1">
      <c r="A268" s="121">
        <v>46073</v>
      </c>
      <c r="B268" s="68" t="s">
        <v>16</v>
      </c>
      <c r="C268" s="113">
        <v>0.35416666666666669</v>
      </c>
      <c r="D268" s="136">
        <v>0.39583333333333331</v>
      </c>
      <c r="E268" s="127" t="s">
        <v>44</v>
      </c>
      <c r="F268" s="68"/>
      <c r="G268" s="68"/>
      <c r="H268" s="68"/>
      <c r="I268" s="106" t="s">
        <v>52</v>
      </c>
      <c r="J268" s="68" t="s">
        <v>11</v>
      </c>
      <c r="K268" s="68"/>
      <c r="L268" s="68"/>
      <c r="M268" s="105" t="s">
        <v>2008</v>
      </c>
    </row>
    <row r="269" spans="1:13" ht="12.75" customHeight="1">
      <c r="A269" s="122">
        <v>46073</v>
      </c>
      <c r="B269" s="69" t="s">
        <v>16</v>
      </c>
      <c r="C269" s="114">
        <v>0.4375</v>
      </c>
      <c r="D269" s="137">
        <v>0.47916666666666669</v>
      </c>
      <c r="E269" s="128" t="s">
        <v>31</v>
      </c>
      <c r="F269" s="69" t="s">
        <v>2000</v>
      </c>
      <c r="G269" s="69"/>
      <c r="H269" s="69"/>
      <c r="I269" s="106" t="s">
        <v>83</v>
      </c>
      <c r="J269" s="69" t="s">
        <v>18</v>
      </c>
      <c r="K269" s="69"/>
      <c r="L269" s="69">
        <v>46</v>
      </c>
      <c r="M269" s="106" t="s">
        <v>2008</v>
      </c>
    </row>
    <row r="270" spans="1:13" ht="12.75" customHeight="1">
      <c r="A270" s="121">
        <v>46073</v>
      </c>
      <c r="B270" s="68" t="s">
        <v>16</v>
      </c>
      <c r="C270" s="113">
        <v>0.52083333333333337</v>
      </c>
      <c r="D270" s="136">
        <v>0.5625</v>
      </c>
      <c r="E270" s="127" t="s">
        <v>1830</v>
      </c>
      <c r="F270" s="68" t="s">
        <v>1993</v>
      </c>
      <c r="G270" s="68"/>
      <c r="H270" s="68"/>
      <c r="I270" s="105" t="s">
        <v>10</v>
      </c>
      <c r="J270" s="68" t="s">
        <v>18</v>
      </c>
      <c r="K270" s="68"/>
      <c r="L270" s="68">
        <v>37</v>
      </c>
      <c r="M270" s="105" t="s">
        <v>2008</v>
      </c>
    </row>
    <row r="271" spans="1:13" ht="12.75" customHeight="1">
      <c r="A271" s="122">
        <v>46073</v>
      </c>
      <c r="B271" s="69" t="s">
        <v>16</v>
      </c>
      <c r="C271" s="114">
        <v>0.625</v>
      </c>
      <c r="D271" s="137">
        <v>0.66666666666666663</v>
      </c>
      <c r="E271" s="127" t="s">
        <v>27</v>
      </c>
      <c r="F271" s="68" t="s">
        <v>1892</v>
      </c>
      <c r="G271" s="69"/>
      <c r="H271" s="69"/>
      <c r="I271" s="106" t="s">
        <v>14</v>
      </c>
      <c r="J271" s="69" t="s">
        <v>15</v>
      </c>
      <c r="K271" s="69"/>
      <c r="L271" s="69">
        <v>110</v>
      </c>
      <c r="M271" s="106" t="s">
        <v>2008</v>
      </c>
    </row>
    <row r="272" spans="1:13" ht="12.75" customHeight="1">
      <c r="A272" s="121">
        <v>46073</v>
      </c>
      <c r="B272" s="68" t="s">
        <v>16</v>
      </c>
      <c r="C272" s="113">
        <v>0.70833333333333337</v>
      </c>
      <c r="D272" s="136">
        <v>0.75</v>
      </c>
      <c r="E272" s="127" t="s">
        <v>58</v>
      </c>
      <c r="F272" s="68"/>
      <c r="G272" s="68"/>
      <c r="H272" s="68"/>
      <c r="I272" s="105" t="s">
        <v>14</v>
      </c>
      <c r="J272" s="68" t="s">
        <v>15</v>
      </c>
      <c r="K272" s="68"/>
      <c r="L272" s="68">
        <v>25</v>
      </c>
      <c r="M272" s="105" t="s">
        <v>2008</v>
      </c>
    </row>
    <row r="273" spans="1:13" ht="12.75" customHeight="1">
      <c r="A273" s="122">
        <v>46073</v>
      </c>
      <c r="B273" s="69" t="s">
        <v>16</v>
      </c>
      <c r="C273" s="114">
        <v>0.79166666666666663</v>
      </c>
      <c r="D273" s="137">
        <v>0.83333333333333337</v>
      </c>
      <c r="E273" s="128" t="s">
        <v>1836</v>
      </c>
      <c r="F273" s="69" t="s">
        <v>1965</v>
      </c>
      <c r="G273" s="69"/>
      <c r="H273" s="69"/>
      <c r="I273" s="105" t="s">
        <v>14</v>
      </c>
      <c r="J273" s="68" t="s">
        <v>15</v>
      </c>
      <c r="K273" s="69"/>
      <c r="L273" s="68">
        <v>55</v>
      </c>
      <c r="M273" s="106" t="s">
        <v>2008</v>
      </c>
    </row>
    <row r="274" spans="1:13" ht="12.75" customHeight="1">
      <c r="A274" s="121">
        <v>46074</v>
      </c>
      <c r="B274" s="68" t="s">
        <v>20</v>
      </c>
      <c r="C274" s="113">
        <v>0.35416666666666669</v>
      </c>
      <c r="D274" s="136">
        <v>0.39583333333333331</v>
      </c>
      <c r="E274" s="127" t="s">
        <v>44</v>
      </c>
      <c r="F274" s="68"/>
      <c r="G274" s="68"/>
      <c r="H274" s="68"/>
      <c r="I274" s="105" t="s">
        <v>52</v>
      </c>
      <c r="J274" s="68" t="s">
        <v>11</v>
      </c>
      <c r="K274" s="68"/>
      <c r="L274" s="68">
        <v>46</v>
      </c>
      <c r="M274" s="105" t="s">
        <v>2007</v>
      </c>
    </row>
    <row r="275" spans="1:13" ht="12.75" customHeight="1">
      <c r="A275" s="122">
        <v>46074</v>
      </c>
      <c r="B275" s="69" t="s">
        <v>20</v>
      </c>
      <c r="C275" s="114">
        <v>0.4375</v>
      </c>
      <c r="D275" s="137">
        <v>0.47916666666666669</v>
      </c>
      <c r="E275" s="128" t="s">
        <v>58</v>
      </c>
      <c r="F275" s="69"/>
      <c r="G275" s="69"/>
      <c r="H275" s="69"/>
      <c r="I275" s="106" t="s">
        <v>14</v>
      </c>
      <c r="J275" s="69" t="s">
        <v>15</v>
      </c>
      <c r="K275" s="69"/>
      <c r="L275" s="69">
        <v>27</v>
      </c>
      <c r="M275" s="106" t="s">
        <v>2007</v>
      </c>
    </row>
    <row r="276" spans="1:13" ht="12.75" customHeight="1">
      <c r="A276" s="121">
        <v>46074</v>
      </c>
      <c r="B276" s="68" t="s">
        <v>20</v>
      </c>
      <c r="C276" s="113">
        <v>0.52083333333333337</v>
      </c>
      <c r="D276" s="136">
        <v>0.5625</v>
      </c>
      <c r="E276" s="127" t="s">
        <v>1830</v>
      </c>
      <c r="F276" s="68" t="s">
        <v>1993</v>
      </c>
      <c r="G276" s="68"/>
      <c r="H276" s="68"/>
      <c r="I276" s="105" t="s">
        <v>10</v>
      </c>
      <c r="J276" s="68" t="s">
        <v>18</v>
      </c>
      <c r="K276" s="68" t="s">
        <v>1988</v>
      </c>
      <c r="L276" s="68"/>
      <c r="M276" s="105" t="s">
        <v>2008</v>
      </c>
    </row>
    <row r="277" spans="1:13" ht="12.75" customHeight="1">
      <c r="A277" s="122">
        <v>46074</v>
      </c>
      <c r="B277" s="69" t="s">
        <v>20</v>
      </c>
      <c r="C277" s="114">
        <v>0.625</v>
      </c>
      <c r="D277" s="137">
        <v>0.66666666666666663</v>
      </c>
      <c r="E277" s="128" t="s">
        <v>21</v>
      </c>
      <c r="F277" s="69"/>
      <c r="G277" s="69"/>
      <c r="H277" s="69"/>
      <c r="I277" s="106" t="s">
        <v>14</v>
      </c>
      <c r="J277" s="69" t="s">
        <v>15</v>
      </c>
      <c r="K277" s="69"/>
      <c r="L277" s="69">
        <v>28</v>
      </c>
      <c r="M277" s="106" t="s">
        <v>2008</v>
      </c>
    </row>
    <row r="278" spans="1:13" ht="12.75" customHeight="1">
      <c r="A278" s="121">
        <v>46074</v>
      </c>
      <c r="B278" s="68" t="s">
        <v>20</v>
      </c>
      <c r="C278" s="113">
        <v>0.70833333333333337</v>
      </c>
      <c r="D278" s="136">
        <v>0.75</v>
      </c>
      <c r="E278" s="128" t="s">
        <v>97</v>
      </c>
      <c r="F278" s="68" t="s">
        <v>1884</v>
      </c>
      <c r="G278" s="68"/>
      <c r="H278" s="68"/>
      <c r="I278" s="106" t="s">
        <v>38</v>
      </c>
      <c r="J278" s="69" t="s">
        <v>18</v>
      </c>
      <c r="K278" s="68"/>
      <c r="L278" s="69">
        <v>40</v>
      </c>
      <c r="M278" s="105" t="s">
        <v>2007</v>
      </c>
    </row>
    <row r="279" spans="1:13" ht="12.75" customHeight="1">
      <c r="A279" s="122">
        <v>46074</v>
      </c>
      <c r="B279" s="69" t="s">
        <v>20</v>
      </c>
      <c r="C279" s="114">
        <v>0.79166666666666663</v>
      </c>
      <c r="D279" s="137">
        <v>0.83333333333333337</v>
      </c>
      <c r="E279" s="128" t="s">
        <v>1833</v>
      </c>
      <c r="F279" s="69" t="s">
        <v>1979</v>
      </c>
      <c r="G279" s="69"/>
      <c r="H279" s="69"/>
      <c r="I279" s="106" t="s">
        <v>14</v>
      </c>
      <c r="J279" s="69" t="s">
        <v>15</v>
      </c>
      <c r="K279" s="69"/>
      <c r="L279" s="69">
        <v>49</v>
      </c>
      <c r="M279" s="106" t="s">
        <v>2008</v>
      </c>
    </row>
    <row r="280" spans="1:13" ht="12.75" customHeight="1">
      <c r="A280" s="121">
        <v>46075</v>
      </c>
      <c r="B280" s="68" t="s">
        <v>22</v>
      </c>
      <c r="C280" s="114">
        <v>0.52083333333333337</v>
      </c>
      <c r="D280" s="137">
        <v>0.5625</v>
      </c>
      <c r="E280" s="127" t="s">
        <v>21</v>
      </c>
      <c r="F280" s="68"/>
      <c r="G280" s="68"/>
      <c r="H280" s="68"/>
      <c r="I280" s="106" t="s">
        <v>14</v>
      </c>
      <c r="J280" s="69" t="s">
        <v>15</v>
      </c>
      <c r="K280" s="68"/>
      <c r="L280" s="69">
        <v>34</v>
      </c>
      <c r="M280" s="105" t="s">
        <v>2008</v>
      </c>
    </row>
    <row r="281" spans="1:13" ht="12.75" customHeight="1">
      <c r="A281" s="122">
        <v>46075</v>
      </c>
      <c r="B281" s="69" t="s">
        <v>22</v>
      </c>
      <c r="C281" s="113">
        <v>0.69444444444444442</v>
      </c>
      <c r="D281" s="136">
        <v>0.75</v>
      </c>
      <c r="E281" s="128" t="s">
        <v>1834</v>
      </c>
      <c r="F281" s="69" t="s">
        <v>1888</v>
      </c>
      <c r="G281" s="69"/>
      <c r="H281" s="69"/>
      <c r="I281" s="106" t="s">
        <v>14</v>
      </c>
      <c r="J281" s="69" t="s">
        <v>15</v>
      </c>
      <c r="K281" s="69"/>
      <c r="L281" s="69">
        <v>99</v>
      </c>
      <c r="M281" s="106" t="s">
        <v>2008</v>
      </c>
    </row>
    <row r="282" spans="1:13" ht="12.75" customHeight="1">
      <c r="A282" s="121">
        <v>46076</v>
      </c>
      <c r="B282" s="68" t="s">
        <v>23</v>
      </c>
      <c r="C282" s="113">
        <v>0.35416666666666669</v>
      </c>
      <c r="D282" s="136">
        <v>0.39583333333333331</v>
      </c>
      <c r="E282" s="127" t="s">
        <v>121</v>
      </c>
      <c r="F282" s="69" t="s">
        <v>1859</v>
      </c>
      <c r="G282" s="68"/>
      <c r="H282" s="68"/>
      <c r="I282" s="105" t="s">
        <v>17</v>
      </c>
      <c r="J282" s="68" t="s">
        <v>11</v>
      </c>
      <c r="K282" s="68"/>
      <c r="L282" s="68">
        <v>78</v>
      </c>
      <c r="M282" s="105" t="s">
        <v>2007</v>
      </c>
    </row>
    <row r="283" spans="1:13" ht="12.75" customHeight="1">
      <c r="A283" s="122">
        <v>46076</v>
      </c>
      <c r="B283" s="69" t="s">
        <v>23</v>
      </c>
      <c r="C283" s="114">
        <v>0.4375</v>
      </c>
      <c r="D283" s="137">
        <v>0.47916666666666669</v>
      </c>
      <c r="E283" s="127" t="s">
        <v>1539</v>
      </c>
      <c r="F283" s="69" t="s">
        <v>1947</v>
      </c>
      <c r="G283" s="69"/>
      <c r="H283" s="69"/>
      <c r="I283" s="106" t="s">
        <v>12</v>
      </c>
      <c r="J283" s="69" t="s">
        <v>11</v>
      </c>
      <c r="K283" s="69"/>
      <c r="L283" s="69">
        <v>68</v>
      </c>
      <c r="M283" s="106" t="s">
        <v>2008</v>
      </c>
    </row>
    <row r="284" spans="1:13" ht="12.75" customHeight="1">
      <c r="A284" s="121">
        <v>46076</v>
      </c>
      <c r="B284" s="68" t="s">
        <v>23</v>
      </c>
      <c r="C284" s="113">
        <v>0.52083333333333337</v>
      </c>
      <c r="D284" s="136">
        <v>0.5625</v>
      </c>
      <c r="E284" s="127" t="s">
        <v>1830</v>
      </c>
      <c r="F284" s="68" t="s">
        <v>1994</v>
      </c>
      <c r="G284" s="68"/>
      <c r="H284" s="68"/>
      <c r="I284" s="105" t="s">
        <v>10</v>
      </c>
      <c r="J284" s="68" t="s">
        <v>18</v>
      </c>
      <c r="K284" s="68"/>
      <c r="L284" s="68">
        <v>30</v>
      </c>
      <c r="M284" s="105" t="s">
        <v>2007</v>
      </c>
    </row>
    <row r="285" spans="1:13" ht="12.75" customHeight="1">
      <c r="A285" s="122">
        <v>46076</v>
      </c>
      <c r="B285" s="69" t="s">
        <v>23</v>
      </c>
      <c r="C285" s="114">
        <v>0.625</v>
      </c>
      <c r="D285" s="137">
        <v>0.66666666666666663</v>
      </c>
      <c r="E285" s="128" t="s">
        <v>25</v>
      </c>
      <c r="F285" s="69"/>
      <c r="G285" s="69"/>
      <c r="H285" s="69"/>
      <c r="I285" s="106" t="s">
        <v>14</v>
      </c>
      <c r="J285" s="69" t="s">
        <v>15</v>
      </c>
      <c r="K285" s="69"/>
      <c r="L285" s="69">
        <v>32</v>
      </c>
      <c r="M285" s="106" t="s">
        <v>2008</v>
      </c>
    </row>
    <row r="286" spans="1:13" ht="12.75" customHeight="1">
      <c r="A286" s="121">
        <v>46076</v>
      </c>
      <c r="B286" s="68" t="s">
        <v>23</v>
      </c>
      <c r="C286" s="113">
        <v>0.70833333333333337</v>
      </c>
      <c r="D286" s="136">
        <v>0.75</v>
      </c>
      <c r="E286" s="127" t="s">
        <v>1934</v>
      </c>
      <c r="F286" s="68" t="s">
        <v>1920</v>
      </c>
      <c r="G286" s="68"/>
      <c r="H286" s="68"/>
      <c r="I286" s="105" t="s">
        <v>56</v>
      </c>
      <c r="J286" s="68" t="s">
        <v>18</v>
      </c>
      <c r="K286" s="68"/>
      <c r="L286" s="68">
        <v>27</v>
      </c>
      <c r="M286" s="105" t="s">
        <v>2007</v>
      </c>
    </row>
    <row r="287" spans="1:13" ht="12.75" customHeight="1">
      <c r="A287" s="122">
        <v>46076</v>
      </c>
      <c r="B287" s="69" t="s">
        <v>23</v>
      </c>
      <c r="C287" s="114">
        <v>0.79166666666666663</v>
      </c>
      <c r="D287" s="137">
        <v>0.83333333333333337</v>
      </c>
      <c r="E287" s="128" t="s">
        <v>97</v>
      </c>
      <c r="F287" s="69" t="s">
        <v>1842</v>
      </c>
      <c r="G287" s="69"/>
      <c r="H287" s="69"/>
      <c r="I287" s="106" t="s">
        <v>38</v>
      </c>
      <c r="J287" s="69" t="s">
        <v>18</v>
      </c>
      <c r="K287" s="69"/>
      <c r="L287" s="69">
        <v>50</v>
      </c>
      <c r="M287" s="106" t="s">
        <v>2008</v>
      </c>
    </row>
    <row r="288" spans="1:13" ht="12.75" customHeight="1">
      <c r="A288" s="121">
        <v>46077</v>
      </c>
      <c r="B288" s="68" t="s">
        <v>24</v>
      </c>
      <c r="C288" s="113">
        <v>0.35416666666666669</v>
      </c>
      <c r="D288" s="136">
        <v>0.39583333333333331</v>
      </c>
      <c r="E288" s="127" t="s">
        <v>44</v>
      </c>
      <c r="F288" s="68"/>
      <c r="G288" s="68"/>
      <c r="H288" s="68"/>
      <c r="I288" s="105" t="s">
        <v>52</v>
      </c>
      <c r="J288" s="68" t="s">
        <v>11</v>
      </c>
      <c r="K288" s="68"/>
      <c r="L288" s="68">
        <v>44</v>
      </c>
      <c r="M288" s="105" t="s">
        <v>2007</v>
      </c>
    </row>
    <row r="289" spans="1:13" ht="12.75" customHeight="1">
      <c r="A289" s="122">
        <v>46077</v>
      </c>
      <c r="B289" s="69" t="s">
        <v>24</v>
      </c>
      <c r="C289" s="114">
        <v>0.4375</v>
      </c>
      <c r="D289" s="137">
        <v>0.47916666666666669</v>
      </c>
      <c r="E289" s="127" t="s">
        <v>1539</v>
      </c>
      <c r="F289" s="69" t="s">
        <v>1948</v>
      </c>
      <c r="G289" s="69"/>
      <c r="H289" s="69"/>
      <c r="I289" s="106" t="s">
        <v>12</v>
      </c>
      <c r="J289" s="69" t="s">
        <v>11</v>
      </c>
      <c r="K289" s="69"/>
      <c r="L289" s="69">
        <v>47</v>
      </c>
      <c r="M289" s="106" t="s">
        <v>2007</v>
      </c>
    </row>
    <row r="290" spans="1:13" ht="12.75" customHeight="1">
      <c r="A290" s="121">
        <v>46077</v>
      </c>
      <c r="B290" s="68" t="s">
        <v>24</v>
      </c>
      <c r="C290" s="113">
        <v>0.52083333333333337</v>
      </c>
      <c r="D290" s="136">
        <v>0.5625</v>
      </c>
      <c r="E290" s="127" t="s">
        <v>1830</v>
      </c>
      <c r="F290" s="68" t="s">
        <v>1994</v>
      </c>
      <c r="G290" s="68"/>
      <c r="H290" s="68"/>
      <c r="I290" s="105" t="s">
        <v>10</v>
      </c>
      <c r="J290" s="68" t="s">
        <v>18</v>
      </c>
      <c r="K290" s="68"/>
      <c r="L290" s="68">
        <v>30</v>
      </c>
      <c r="M290" s="105" t="s">
        <v>2007</v>
      </c>
    </row>
    <row r="291" spans="1:13" ht="12.75" customHeight="1">
      <c r="A291" s="122">
        <v>46077</v>
      </c>
      <c r="B291" s="69" t="s">
        <v>24</v>
      </c>
      <c r="C291" s="114">
        <v>0.625</v>
      </c>
      <c r="D291" s="137">
        <v>0.66666666666666663</v>
      </c>
      <c r="E291" s="128" t="s">
        <v>1833</v>
      </c>
      <c r="F291" s="69" t="s">
        <v>1980</v>
      </c>
      <c r="G291" s="69"/>
      <c r="H291" s="69"/>
      <c r="I291" s="106" t="s">
        <v>14</v>
      </c>
      <c r="J291" s="69" t="s">
        <v>15</v>
      </c>
      <c r="K291" s="69"/>
      <c r="L291" s="69">
        <v>58</v>
      </c>
      <c r="M291" s="106" t="s">
        <v>2007</v>
      </c>
    </row>
    <row r="292" spans="1:13" ht="12.75" customHeight="1">
      <c r="A292" s="121">
        <v>46077</v>
      </c>
      <c r="B292" s="68" t="s">
        <v>24</v>
      </c>
      <c r="C292" s="113">
        <v>0.70833333333333337</v>
      </c>
      <c r="D292" s="136">
        <v>0.75</v>
      </c>
      <c r="E292" s="127" t="s">
        <v>21</v>
      </c>
      <c r="F292" s="68"/>
      <c r="G292" s="68"/>
      <c r="H292" s="68"/>
      <c r="I292" s="106" t="s">
        <v>14</v>
      </c>
      <c r="J292" s="69" t="s">
        <v>15</v>
      </c>
      <c r="K292" s="68"/>
      <c r="L292" s="69">
        <v>30</v>
      </c>
      <c r="M292" s="105" t="s">
        <v>2007</v>
      </c>
    </row>
    <row r="293" spans="1:13" ht="12.75" customHeight="1">
      <c r="A293" s="122">
        <v>46077</v>
      </c>
      <c r="B293" s="69" t="s">
        <v>24</v>
      </c>
      <c r="C293" s="114">
        <v>0.79166666666666663</v>
      </c>
      <c r="D293" s="137">
        <v>0.83333333333333337</v>
      </c>
      <c r="E293" s="128"/>
      <c r="F293" s="69"/>
      <c r="G293" s="69"/>
      <c r="H293" s="69"/>
      <c r="I293" s="106"/>
      <c r="J293" s="69"/>
      <c r="K293" s="69"/>
      <c r="L293" s="69"/>
      <c r="M293" s="106"/>
    </row>
    <row r="294" spans="1:13" ht="12.75" customHeight="1">
      <c r="A294" s="121">
        <v>46078</v>
      </c>
      <c r="B294" s="68" t="s">
        <v>8</v>
      </c>
      <c r="C294" s="113">
        <v>0.35416666666666669</v>
      </c>
      <c r="D294" s="136">
        <v>0.39583333333333331</v>
      </c>
      <c r="E294" s="127" t="s">
        <v>121</v>
      </c>
      <c r="F294" s="69" t="s">
        <v>125</v>
      </c>
      <c r="G294" s="68"/>
      <c r="H294" s="68"/>
      <c r="I294" s="105" t="s">
        <v>17</v>
      </c>
      <c r="J294" s="68" t="s">
        <v>11</v>
      </c>
      <c r="K294" s="68"/>
      <c r="L294" s="68">
        <v>67</v>
      </c>
      <c r="M294" s="105" t="s">
        <v>2007</v>
      </c>
    </row>
    <row r="295" spans="1:13" ht="12.75" customHeight="1">
      <c r="A295" s="122">
        <v>46078</v>
      </c>
      <c r="B295" s="69" t="s">
        <v>8</v>
      </c>
      <c r="C295" s="114">
        <v>0.4375</v>
      </c>
      <c r="D295" s="137">
        <v>0.47916666666666669</v>
      </c>
      <c r="E295" s="127"/>
      <c r="F295" s="68"/>
      <c r="G295" s="68"/>
      <c r="H295" s="68"/>
      <c r="I295" s="105"/>
      <c r="J295" s="68"/>
      <c r="K295" s="68"/>
      <c r="L295" s="68"/>
      <c r="M295" s="105"/>
    </row>
    <row r="296" spans="1:13" ht="12.75" customHeight="1">
      <c r="A296" s="122">
        <v>46078</v>
      </c>
      <c r="B296" s="69" t="s">
        <v>8</v>
      </c>
      <c r="C296" s="113">
        <v>0.52083333333333337</v>
      </c>
      <c r="D296" s="136">
        <v>0.5625</v>
      </c>
      <c r="E296" s="128" t="s">
        <v>1830</v>
      </c>
      <c r="F296" s="69" t="s">
        <v>1994</v>
      </c>
      <c r="G296" s="69"/>
      <c r="H296" s="69"/>
      <c r="I296" s="106" t="s">
        <v>10</v>
      </c>
      <c r="J296" s="69" t="s">
        <v>18</v>
      </c>
      <c r="K296" s="69"/>
      <c r="L296" s="68">
        <v>38</v>
      </c>
      <c r="M296" s="105" t="s">
        <v>2007</v>
      </c>
    </row>
    <row r="297" spans="1:13" ht="12.75" customHeight="1">
      <c r="A297" s="121">
        <v>46078</v>
      </c>
      <c r="B297" s="68" t="s">
        <v>8</v>
      </c>
      <c r="C297" s="114">
        <v>0.625</v>
      </c>
      <c r="D297" s="137">
        <v>0.66666666666666663</v>
      </c>
      <c r="E297" s="127" t="s">
        <v>1834</v>
      </c>
      <c r="F297" s="68" t="s">
        <v>1892</v>
      </c>
      <c r="G297" s="68"/>
      <c r="H297" s="68"/>
      <c r="I297" s="105" t="s">
        <v>14</v>
      </c>
      <c r="J297" s="68" t="s">
        <v>15</v>
      </c>
      <c r="K297" s="68"/>
      <c r="L297" s="69">
        <v>77</v>
      </c>
      <c r="M297" s="106" t="s">
        <v>2011</v>
      </c>
    </row>
    <row r="298" spans="1:13" ht="12.75" customHeight="1">
      <c r="A298" s="122">
        <v>46078</v>
      </c>
      <c r="B298" s="69" t="s">
        <v>8</v>
      </c>
      <c r="C298" s="115">
        <v>0.70833333333333337</v>
      </c>
      <c r="D298" s="138">
        <v>0.75</v>
      </c>
      <c r="E298" s="128" t="s">
        <v>1835</v>
      </c>
      <c r="F298" s="69" t="s">
        <v>1911</v>
      </c>
      <c r="G298" s="69"/>
      <c r="H298" s="69"/>
      <c r="I298" s="106" t="s">
        <v>26</v>
      </c>
      <c r="J298" s="69" t="s">
        <v>18</v>
      </c>
      <c r="K298" s="69"/>
      <c r="L298" s="68">
        <v>72</v>
      </c>
      <c r="M298" s="105" t="s">
        <v>2008</v>
      </c>
    </row>
    <row r="299" spans="1:13" ht="12.75" customHeight="1">
      <c r="A299" s="121">
        <v>46078</v>
      </c>
      <c r="B299" s="68" t="s">
        <v>8</v>
      </c>
      <c r="C299" s="116">
        <v>0.79166666666666663</v>
      </c>
      <c r="D299" s="139">
        <v>0.83333333333333337</v>
      </c>
      <c r="E299" s="127" t="s">
        <v>25</v>
      </c>
      <c r="F299" s="68"/>
      <c r="G299" s="68"/>
      <c r="H299" s="68"/>
      <c r="I299" s="106" t="s">
        <v>14</v>
      </c>
      <c r="J299" s="69" t="s">
        <v>15</v>
      </c>
      <c r="K299" s="68"/>
      <c r="L299" s="69">
        <v>29</v>
      </c>
      <c r="M299" s="106" t="s">
        <v>2008</v>
      </c>
    </row>
    <row r="300" spans="1:13" ht="12.75" customHeight="1">
      <c r="A300" s="122">
        <v>46079</v>
      </c>
      <c r="B300" s="69" t="s">
        <v>9</v>
      </c>
      <c r="C300" s="113">
        <v>0.35416666666666669</v>
      </c>
      <c r="D300" s="136">
        <v>0.39583333333333331</v>
      </c>
      <c r="E300" s="128" t="s">
        <v>44</v>
      </c>
      <c r="F300" s="69"/>
      <c r="G300" s="69"/>
      <c r="H300" s="69"/>
      <c r="I300" s="106" t="s">
        <v>52</v>
      </c>
      <c r="J300" s="69" t="s">
        <v>11</v>
      </c>
      <c r="K300" s="69"/>
      <c r="L300" s="69">
        <v>45</v>
      </c>
      <c r="M300" s="106" t="s">
        <v>2007</v>
      </c>
    </row>
    <row r="301" spans="1:13" ht="12.75" customHeight="1">
      <c r="A301" s="121">
        <v>46079</v>
      </c>
      <c r="B301" s="68" t="s">
        <v>9</v>
      </c>
      <c r="C301" s="114">
        <v>0.4375</v>
      </c>
      <c r="D301" s="137">
        <v>0.47916666666666669</v>
      </c>
      <c r="E301" s="127" t="s">
        <v>1539</v>
      </c>
      <c r="F301" s="68" t="s">
        <v>1957</v>
      </c>
      <c r="G301" s="68"/>
      <c r="H301" s="68"/>
      <c r="I301" s="105" t="s">
        <v>12</v>
      </c>
      <c r="J301" s="68" t="s">
        <v>11</v>
      </c>
      <c r="K301" s="68"/>
      <c r="L301" s="68">
        <v>63</v>
      </c>
      <c r="M301" s="105" t="s">
        <v>2007</v>
      </c>
    </row>
    <row r="302" spans="1:13" ht="12.75" customHeight="1">
      <c r="A302" s="122">
        <v>46079</v>
      </c>
      <c r="B302" s="69" t="s">
        <v>9</v>
      </c>
      <c r="C302" s="113">
        <v>0.52083333333333337</v>
      </c>
      <c r="D302" s="136">
        <v>0.5625</v>
      </c>
      <c r="E302" s="128" t="s">
        <v>1830</v>
      </c>
      <c r="F302" s="69" t="s">
        <v>1994</v>
      </c>
      <c r="G302" s="69"/>
      <c r="H302" s="69"/>
      <c r="I302" s="106" t="s">
        <v>10</v>
      </c>
      <c r="J302" s="69" t="s">
        <v>18</v>
      </c>
      <c r="K302" s="69"/>
      <c r="L302" s="69">
        <v>38</v>
      </c>
      <c r="M302" s="106" t="s">
        <v>2007</v>
      </c>
    </row>
    <row r="303" spans="1:13" ht="12.75" customHeight="1">
      <c r="A303" s="121">
        <v>46079</v>
      </c>
      <c r="B303" s="68" t="s">
        <v>9</v>
      </c>
      <c r="C303" s="114">
        <v>0.625</v>
      </c>
      <c r="D303" s="137">
        <v>0.66666666666666663</v>
      </c>
      <c r="E303" s="127"/>
      <c r="F303" s="68"/>
      <c r="G303" s="68"/>
      <c r="H303" s="68"/>
      <c r="I303" s="105" t="s">
        <v>14</v>
      </c>
      <c r="J303" s="68" t="s">
        <v>15</v>
      </c>
      <c r="K303" s="68"/>
      <c r="L303" s="68">
        <v>4</v>
      </c>
      <c r="M303" s="105" t="s">
        <v>2007</v>
      </c>
    </row>
    <row r="304" spans="1:13" ht="12.75" customHeight="1">
      <c r="A304" s="122">
        <v>46079</v>
      </c>
      <c r="B304" s="69" t="s">
        <v>9</v>
      </c>
      <c r="C304" s="113">
        <v>0.70833333333333337</v>
      </c>
      <c r="D304" s="136">
        <v>0.75</v>
      </c>
      <c r="E304" s="128" t="s">
        <v>1833</v>
      </c>
      <c r="F304" s="69" t="s">
        <v>1985</v>
      </c>
      <c r="G304" s="69"/>
      <c r="H304" s="69"/>
      <c r="I304" s="106" t="s">
        <v>14</v>
      </c>
      <c r="J304" s="69" t="s">
        <v>15</v>
      </c>
      <c r="K304" s="69"/>
      <c r="L304" s="69">
        <v>62</v>
      </c>
      <c r="M304" s="106" t="s">
        <v>2007</v>
      </c>
    </row>
    <row r="305" spans="1:13" ht="12.75" customHeight="1">
      <c r="A305" s="121">
        <v>46079</v>
      </c>
      <c r="B305" s="68" t="s">
        <v>9</v>
      </c>
      <c r="C305" s="114">
        <v>0.79166666666666663</v>
      </c>
      <c r="D305" s="137">
        <v>0.83333333333333337</v>
      </c>
      <c r="E305" s="128" t="s">
        <v>97</v>
      </c>
      <c r="F305" s="68" t="s">
        <v>1885</v>
      </c>
      <c r="G305" s="68"/>
      <c r="H305" s="68"/>
      <c r="I305" s="106" t="s">
        <v>38</v>
      </c>
      <c r="J305" s="69" t="s">
        <v>18</v>
      </c>
      <c r="K305" s="68"/>
      <c r="L305" s="69">
        <v>36</v>
      </c>
      <c r="M305" s="105" t="s">
        <v>2007</v>
      </c>
    </row>
    <row r="306" spans="1:13" ht="12.75" customHeight="1">
      <c r="A306" s="122">
        <v>46080</v>
      </c>
      <c r="B306" s="69" t="s">
        <v>16</v>
      </c>
      <c r="C306" s="113">
        <v>0.35416666666666669</v>
      </c>
      <c r="D306" s="136">
        <v>0.39583333333333331</v>
      </c>
      <c r="E306" s="128" t="s">
        <v>121</v>
      </c>
      <c r="F306" s="69" t="s">
        <v>1860</v>
      </c>
      <c r="G306" s="69"/>
      <c r="H306" s="69"/>
      <c r="I306" s="105" t="s">
        <v>17</v>
      </c>
      <c r="J306" s="69" t="s">
        <v>11</v>
      </c>
      <c r="K306" s="69"/>
      <c r="L306" s="69">
        <v>69</v>
      </c>
      <c r="M306" s="106" t="s">
        <v>2008</v>
      </c>
    </row>
    <row r="307" spans="1:13" ht="12.75" customHeight="1">
      <c r="A307" s="121">
        <v>46080</v>
      </c>
      <c r="B307" s="68" t="s">
        <v>16</v>
      </c>
      <c r="C307" s="114">
        <v>0.4375</v>
      </c>
      <c r="D307" s="137">
        <v>0.47916666666666669</v>
      </c>
      <c r="E307" s="127" t="s">
        <v>31</v>
      </c>
      <c r="F307" s="68"/>
      <c r="G307" s="68"/>
      <c r="H307" s="68"/>
      <c r="I307" s="105" t="s">
        <v>83</v>
      </c>
      <c r="J307" s="69" t="s">
        <v>18</v>
      </c>
      <c r="K307" s="68"/>
      <c r="L307" s="69">
        <v>49</v>
      </c>
      <c r="M307" s="105" t="s">
        <v>2008</v>
      </c>
    </row>
    <row r="308" spans="1:13" ht="12.75" customHeight="1">
      <c r="A308" s="122">
        <v>46080</v>
      </c>
      <c r="B308" s="69" t="s">
        <v>16</v>
      </c>
      <c r="C308" s="113">
        <v>0.52083333333333337</v>
      </c>
      <c r="D308" s="136">
        <v>0.5625</v>
      </c>
      <c r="E308" s="128" t="s">
        <v>1830</v>
      </c>
      <c r="F308" s="69" t="s">
        <v>1994</v>
      </c>
      <c r="G308" s="69"/>
      <c r="H308" s="69"/>
      <c r="I308" s="106" t="s">
        <v>10</v>
      </c>
      <c r="J308" s="69" t="s">
        <v>18</v>
      </c>
      <c r="K308" s="69"/>
      <c r="L308" s="69">
        <v>48</v>
      </c>
      <c r="M308" s="106" t="s">
        <v>2008</v>
      </c>
    </row>
    <row r="309" spans="1:13" ht="12.75" customHeight="1">
      <c r="A309" s="121">
        <v>46080</v>
      </c>
      <c r="B309" s="68" t="s">
        <v>16</v>
      </c>
      <c r="C309" s="114">
        <v>0.625</v>
      </c>
      <c r="D309" s="137">
        <v>0.66666666666666663</v>
      </c>
      <c r="E309" s="127" t="s">
        <v>27</v>
      </c>
      <c r="F309" s="68" t="s">
        <v>1892</v>
      </c>
      <c r="G309" s="68"/>
      <c r="H309" s="68"/>
      <c r="I309" s="105" t="s">
        <v>14</v>
      </c>
      <c r="J309" s="68" t="s">
        <v>15</v>
      </c>
      <c r="K309" s="68"/>
      <c r="L309" s="68"/>
      <c r="M309" s="105" t="s">
        <v>2008</v>
      </c>
    </row>
    <row r="310" spans="1:13" ht="12.75" customHeight="1">
      <c r="A310" s="122">
        <v>46080</v>
      </c>
      <c r="B310" s="69" t="s">
        <v>16</v>
      </c>
      <c r="C310" s="113">
        <v>0.70833333333333337</v>
      </c>
      <c r="D310" s="136">
        <v>0.75</v>
      </c>
      <c r="E310" s="128" t="s">
        <v>58</v>
      </c>
      <c r="F310" s="69"/>
      <c r="G310" s="69"/>
      <c r="H310" s="69"/>
      <c r="I310" s="106" t="s">
        <v>14</v>
      </c>
      <c r="J310" s="69" t="s">
        <v>15</v>
      </c>
      <c r="K310" s="69"/>
      <c r="L310" s="69"/>
      <c r="M310" s="106" t="s">
        <v>2008</v>
      </c>
    </row>
    <row r="311" spans="1:13" ht="12.75" customHeight="1">
      <c r="A311" s="121">
        <v>46080</v>
      </c>
      <c r="B311" s="68" t="s">
        <v>16</v>
      </c>
      <c r="C311" s="114">
        <v>0.79166666666666663</v>
      </c>
      <c r="D311" s="137">
        <v>0.83333333333333337</v>
      </c>
      <c r="E311" s="127" t="s">
        <v>29</v>
      </c>
      <c r="F311" s="68"/>
      <c r="G311" s="68"/>
      <c r="H311" s="68"/>
      <c r="I311" s="105" t="s">
        <v>14</v>
      </c>
      <c r="J311" s="68" t="s">
        <v>15</v>
      </c>
      <c r="K311" s="68"/>
      <c r="L311" s="68"/>
      <c r="M311" s="105" t="s">
        <v>2008</v>
      </c>
    </row>
    <row r="312" spans="1:13" ht="12.75" customHeight="1">
      <c r="A312" s="122">
        <v>46081</v>
      </c>
      <c r="B312" s="69" t="s">
        <v>20</v>
      </c>
      <c r="C312" s="113">
        <v>0.35416666666666669</v>
      </c>
      <c r="D312" s="136">
        <v>0.39583333333333331</v>
      </c>
      <c r="E312" s="128" t="s">
        <v>44</v>
      </c>
      <c r="F312" s="69"/>
      <c r="G312" s="69"/>
      <c r="H312" s="69"/>
      <c r="I312" s="106" t="s">
        <v>52</v>
      </c>
      <c r="J312" s="69" t="s">
        <v>11</v>
      </c>
      <c r="K312" s="69"/>
      <c r="L312" s="69">
        <v>54</v>
      </c>
      <c r="M312" s="106" t="s">
        <v>2007</v>
      </c>
    </row>
    <row r="313" spans="1:13" ht="12.75" customHeight="1">
      <c r="A313" s="121">
        <v>46081</v>
      </c>
      <c r="B313" s="68" t="s">
        <v>20</v>
      </c>
      <c r="C313" s="114">
        <v>0.4375</v>
      </c>
      <c r="D313" s="137">
        <v>0.47916666666666669</v>
      </c>
      <c r="E313" s="127" t="s">
        <v>58</v>
      </c>
      <c r="F313" s="68"/>
      <c r="G313" s="68"/>
      <c r="H313" s="68"/>
      <c r="I313" s="105" t="s">
        <v>14</v>
      </c>
      <c r="J313" s="68" t="s">
        <v>15</v>
      </c>
      <c r="K313" s="68"/>
      <c r="L313" s="68"/>
      <c r="M313" s="105" t="s">
        <v>2008</v>
      </c>
    </row>
    <row r="314" spans="1:13" ht="12.75" customHeight="1">
      <c r="A314" s="122">
        <v>46081</v>
      </c>
      <c r="B314" s="69" t="s">
        <v>20</v>
      </c>
      <c r="C314" s="113">
        <v>0.52083333333333337</v>
      </c>
      <c r="D314" s="136">
        <v>0.5625</v>
      </c>
      <c r="E314" s="127"/>
      <c r="F314" s="68"/>
      <c r="G314" s="68"/>
      <c r="H314" s="68"/>
      <c r="I314" s="105"/>
      <c r="J314" s="68"/>
      <c r="K314" s="68"/>
      <c r="L314" s="68"/>
      <c r="M314" s="105"/>
    </row>
    <row r="315" spans="1:13" ht="12.75" customHeight="1">
      <c r="A315" s="122">
        <v>46081</v>
      </c>
      <c r="B315" s="69" t="s">
        <v>20</v>
      </c>
      <c r="C315" s="114">
        <v>0.625</v>
      </c>
      <c r="D315" s="137">
        <v>0.66666666666666663</v>
      </c>
      <c r="E315" s="128" t="s">
        <v>21</v>
      </c>
      <c r="F315" s="69"/>
      <c r="G315" s="69"/>
      <c r="H315" s="69"/>
      <c r="I315" s="106" t="s">
        <v>14</v>
      </c>
      <c r="J315" s="69" t="s">
        <v>15</v>
      </c>
      <c r="K315" s="69"/>
      <c r="L315" s="68">
        <v>27</v>
      </c>
      <c r="M315" s="105" t="s">
        <v>2007</v>
      </c>
    </row>
    <row r="316" spans="1:13" ht="12.75" customHeight="1">
      <c r="A316" s="121">
        <v>46081</v>
      </c>
      <c r="B316" s="68" t="s">
        <v>20</v>
      </c>
      <c r="C316" s="113">
        <v>0.70833333333333337</v>
      </c>
      <c r="D316" s="136">
        <v>0.75</v>
      </c>
      <c r="E316" s="128" t="s">
        <v>97</v>
      </c>
      <c r="F316" s="68" t="s">
        <v>1885</v>
      </c>
      <c r="G316" s="68"/>
      <c r="H316" s="68"/>
      <c r="I316" s="106" t="s">
        <v>38</v>
      </c>
      <c r="J316" s="69" t="s">
        <v>18</v>
      </c>
      <c r="K316" s="68"/>
      <c r="L316" s="69"/>
      <c r="M316" s="106" t="s">
        <v>2008</v>
      </c>
    </row>
    <row r="317" spans="1:13" ht="12.75" customHeight="1">
      <c r="A317" s="122">
        <v>46081</v>
      </c>
      <c r="B317" s="69" t="s">
        <v>20</v>
      </c>
      <c r="C317" s="114">
        <v>0.79166666666666663</v>
      </c>
      <c r="D317" s="137">
        <v>0.83333333333333337</v>
      </c>
      <c r="E317" s="128" t="s">
        <v>1833</v>
      </c>
      <c r="F317" s="69" t="s">
        <v>1981</v>
      </c>
      <c r="G317" s="69"/>
      <c r="H317" s="69"/>
      <c r="I317" s="106" t="s">
        <v>14</v>
      </c>
      <c r="J317" s="69" t="s">
        <v>15</v>
      </c>
      <c r="K317" s="69"/>
      <c r="L317" s="69">
        <v>45</v>
      </c>
      <c r="M317" s="105" t="s">
        <v>2011</v>
      </c>
    </row>
    <row r="318" spans="1:13" ht="12.75" customHeight="1">
      <c r="A318" s="122">
        <v>46082</v>
      </c>
      <c r="B318" s="69" t="s">
        <v>22</v>
      </c>
      <c r="C318" s="114">
        <v>0.52083333333333337</v>
      </c>
      <c r="D318" s="137">
        <v>0.5625</v>
      </c>
      <c r="E318" s="128" t="s">
        <v>21</v>
      </c>
      <c r="F318" s="69"/>
      <c r="G318" s="69"/>
      <c r="H318" s="69"/>
      <c r="I318" s="106" t="s">
        <v>14</v>
      </c>
      <c r="J318" s="69" t="s">
        <v>15</v>
      </c>
      <c r="K318" s="69"/>
      <c r="L318" s="69"/>
      <c r="M318" s="106" t="s">
        <v>2008</v>
      </c>
    </row>
    <row r="319" spans="1:13" ht="12.75" customHeight="1">
      <c r="A319" s="121">
        <v>46082</v>
      </c>
      <c r="B319" s="68" t="s">
        <v>22</v>
      </c>
      <c r="C319" s="113">
        <v>0.69444444444444442</v>
      </c>
      <c r="D319" s="136">
        <v>0.75</v>
      </c>
      <c r="E319" s="127" t="s">
        <v>1834</v>
      </c>
      <c r="F319" s="68" t="s">
        <v>1889</v>
      </c>
      <c r="G319" s="68"/>
      <c r="H319" s="68"/>
      <c r="I319" s="105" t="s">
        <v>14</v>
      </c>
      <c r="J319" s="68" t="s">
        <v>15</v>
      </c>
      <c r="K319" s="68"/>
      <c r="L319" s="68">
        <v>98</v>
      </c>
      <c r="M319" s="105" t="s">
        <v>2022</v>
      </c>
    </row>
    <row r="320" spans="1:13" ht="12.75" customHeight="1">
      <c r="A320" s="122">
        <v>46083</v>
      </c>
      <c r="B320" s="69" t="s">
        <v>23</v>
      </c>
      <c r="C320" s="113">
        <v>0.35416666666666669</v>
      </c>
      <c r="D320" s="136">
        <v>0.39583333333333331</v>
      </c>
      <c r="E320" s="128" t="s">
        <v>121</v>
      </c>
      <c r="F320" s="69" t="s">
        <v>1857</v>
      </c>
      <c r="G320" s="69"/>
      <c r="H320" s="69"/>
      <c r="I320" s="105" t="s">
        <v>17</v>
      </c>
      <c r="J320" s="69" t="s">
        <v>11</v>
      </c>
      <c r="K320" s="69"/>
      <c r="L320" s="69"/>
      <c r="M320" s="106" t="s">
        <v>2008</v>
      </c>
    </row>
    <row r="321" spans="1:13" ht="12.75" customHeight="1">
      <c r="A321" s="121">
        <v>46083</v>
      </c>
      <c r="B321" s="68" t="s">
        <v>23</v>
      </c>
      <c r="C321" s="114">
        <v>0.4375</v>
      </c>
      <c r="D321" s="137">
        <v>0.47916666666666669</v>
      </c>
      <c r="E321" s="127" t="s">
        <v>1539</v>
      </c>
      <c r="F321" s="68" t="s">
        <v>1960</v>
      </c>
      <c r="G321" s="68"/>
      <c r="H321" s="68"/>
      <c r="I321" s="105" t="s">
        <v>12</v>
      </c>
      <c r="J321" s="68" t="s">
        <v>11</v>
      </c>
      <c r="K321" s="68"/>
      <c r="L321" s="68"/>
      <c r="M321" s="105" t="s">
        <v>2008</v>
      </c>
    </row>
    <row r="322" spans="1:13" ht="12.75" customHeight="1">
      <c r="A322" s="122">
        <v>46083</v>
      </c>
      <c r="B322" s="69" t="s">
        <v>23</v>
      </c>
      <c r="C322" s="113">
        <v>0.52083333333333337</v>
      </c>
      <c r="D322" s="136">
        <v>0.5625</v>
      </c>
      <c r="E322" s="128" t="s">
        <v>1830</v>
      </c>
      <c r="F322" s="69" t="s">
        <v>1997</v>
      </c>
      <c r="G322" s="69"/>
      <c r="H322" s="69"/>
      <c r="I322" s="106" t="s">
        <v>10</v>
      </c>
      <c r="J322" s="69" t="s">
        <v>18</v>
      </c>
      <c r="K322" s="69"/>
      <c r="L322" s="69"/>
      <c r="M322" s="106" t="s">
        <v>2008</v>
      </c>
    </row>
    <row r="323" spans="1:13" ht="12.75" customHeight="1">
      <c r="A323" s="121">
        <v>46083</v>
      </c>
      <c r="B323" s="68" t="s">
        <v>23</v>
      </c>
      <c r="C323" s="114">
        <v>0.625</v>
      </c>
      <c r="D323" s="137">
        <v>0.66666666666666663</v>
      </c>
      <c r="E323" s="127" t="s">
        <v>25</v>
      </c>
      <c r="F323" s="68"/>
      <c r="G323" s="68"/>
      <c r="H323" s="68"/>
      <c r="I323" s="106" t="s">
        <v>14</v>
      </c>
      <c r="J323" s="69" t="s">
        <v>15</v>
      </c>
      <c r="K323" s="68"/>
      <c r="L323" s="69"/>
      <c r="M323" s="105" t="s">
        <v>2008</v>
      </c>
    </row>
    <row r="324" spans="1:13" ht="12.75" customHeight="1">
      <c r="A324" s="122">
        <v>46083</v>
      </c>
      <c r="B324" s="69" t="s">
        <v>23</v>
      </c>
      <c r="C324" s="113">
        <v>0.70833333333333337</v>
      </c>
      <c r="D324" s="136">
        <v>0.75</v>
      </c>
      <c r="E324" s="127" t="s">
        <v>1934</v>
      </c>
      <c r="F324" s="69" t="s">
        <v>1919</v>
      </c>
      <c r="G324" s="69"/>
      <c r="H324" s="69"/>
      <c r="I324" s="105" t="s">
        <v>56</v>
      </c>
      <c r="J324" s="68" t="s">
        <v>18</v>
      </c>
      <c r="K324" s="69"/>
      <c r="L324" s="68"/>
      <c r="M324" s="106" t="s">
        <v>2008</v>
      </c>
    </row>
    <row r="325" spans="1:13" ht="12.75" customHeight="1">
      <c r="A325" s="121">
        <v>46083</v>
      </c>
      <c r="B325" s="68" t="s">
        <v>23</v>
      </c>
      <c r="C325" s="114">
        <v>0.79166666666666663</v>
      </c>
      <c r="D325" s="137">
        <v>0.83333333333333337</v>
      </c>
      <c r="E325" s="127" t="s">
        <v>97</v>
      </c>
      <c r="F325" s="68" t="s">
        <v>1843</v>
      </c>
      <c r="G325" s="68"/>
      <c r="H325" s="68"/>
      <c r="I325" s="106" t="s">
        <v>38</v>
      </c>
      <c r="J325" s="69" t="s">
        <v>18</v>
      </c>
      <c r="K325" s="68"/>
      <c r="L325" s="69"/>
      <c r="M325" s="105" t="s">
        <v>2008</v>
      </c>
    </row>
    <row r="326" spans="1:13" ht="12.75" customHeight="1">
      <c r="A326" s="122">
        <v>46084</v>
      </c>
      <c r="B326" s="69" t="s">
        <v>24</v>
      </c>
      <c r="C326" s="113">
        <v>0.35416666666666669</v>
      </c>
      <c r="D326" s="136">
        <v>0.39583333333333331</v>
      </c>
      <c r="E326" s="128" t="s">
        <v>44</v>
      </c>
      <c r="F326" s="69"/>
      <c r="G326" s="69"/>
      <c r="H326" s="69"/>
      <c r="I326" s="106" t="s">
        <v>52</v>
      </c>
      <c r="J326" s="69" t="s">
        <v>11</v>
      </c>
      <c r="K326" s="69"/>
      <c r="L326" s="69"/>
      <c r="M326" s="106" t="s">
        <v>2008</v>
      </c>
    </row>
    <row r="327" spans="1:13" ht="12.75" customHeight="1">
      <c r="A327" s="121">
        <v>46084</v>
      </c>
      <c r="B327" s="68" t="s">
        <v>24</v>
      </c>
      <c r="C327" s="114">
        <v>0.4375</v>
      </c>
      <c r="D327" s="137">
        <v>0.47916666666666669</v>
      </c>
      <c r="E327" s="127" t="s">
        <v>1539</v>
      </c>
      <c r="F327" s="68" t="s">
        <v>1949</v>
      </c>
      <c r="G327" s="68"/>
      <c r="H327" s="68"/>
      <c r="I327" s="105" t="s">
        <v>12</v>
      </c>
      <c r="J327" s="68" t="s">
        <v>11</v>
      </c>
      <c r="K327" s="68"/>
      <c r="L327" s="68"/>
      <c r="M327" s="105" t="s">
        <v>2008</v>
      </c>
    </row>
    <row r="328" spans="1:13" ht="12.75" customHeight="1">
      <c r="A328" s="122">
        <v>46084</v>
      </c>
      <c r="B328" s="69" t="s">
        <v>24</v>
      </c>
      <c r="C328" s="113">
        <v>0.52083333333333337</v>
      </c>
      <c r="D328" s="136">
        <v>0.5625</v>
      </c>
      <c r="E328" s="128" t="s">
        <v>1830</v>
      </c>
      <c r="F328" s="69" t="s">
        <v>1997</v>
      </c>
      <c r="G328" s="69"/>
      <c r="H328" s="69"/>
      <c r="I328" s="106" t="s">
        <v>10</v>
      </c>
      <c r="J328" s="69" t="s">
        <v>18</v>
      </c>
      <c r="K328" s="69"/>
      <c r="L328" s="69"/>
      <c r="M328" s="106" t="s">
        <v>2008</v>
      </c>
    </row>
    <row r="329" spans="1:13" ht="12.75" customHeight="1">
      <c r="A329" s="121">
        <v>46084</v>
      </c>
      <c r="B329" s="68" t="s">
        <v>24</v>
      </c>
      <c r="C329" s="114">
        <v>0.625</v>
      </c>
      <c r="D329" s="137">
        <v>0.66666666666666663</v>
      </c>
      <c r="E329" s="127" t="s">
        <v>1833</v>
      </c>
      <c r="F329" s="68" t="s">
        <v>1982</v>
      </c>
      <c r="G329" s="68"/>
      <c r="H329" s="68"/>
      <c r="I329" s="105" t="s">
        <v>14</v>
      </c>
      <c r="J329" s="68" t="s">
        <v>15</v>
      </c>
      <c r="K329" s="68"/>
      <c r="L329" s="68"/>
      <c r="M329" s="105" t="s">
        <v>2008</v>
      </c>
    </row>
    <row r="330" spans="1:13" ht="12.75" customHeight="1">
      <c r="A330" s="123">
        <v>46084</v>
      </c>
      <c r="B330" s="73" t="s">
        <v>24</v>
      </c>
      <c r="C330" s="115">
        <v>0.70833333333333337</v>
      </c>
      <c r="D330" s="138">
        <v>0.75</v>
      </c>
      <c r="E330" s="131" t="s">
        <v>21</v>
      </c>
      <c r="F330" s="73"/>
      <c r="G330" s="73"/>
      <c r="H330" s="73"/>
      <c r="I330" s="106" t="s">
        <v>14</v>
      </c>
      <c r="J330" s="69" t="s">
        <v>15</v>
      </c>
      <c r="K330" s="73"/>
      <c r="L330" s="69"/>
      <c r="M330" s="108" t="s">
        <v>2008</v>
      </c>
    </row>
    <row r="331" spans="1:13" ht="12.75" customHeight="1">
      <c r="A331" s="123">
        <v>46084</v>
      </c>
      <c r="B331" s="73" t="s">
        <v>24</v>
      </c>
      <c r="C331" s="116">
        <v>0.79166666666666663</v>
      </c>
      <c r="D331" s="139">
        <v>0.83333333333333337</v>
      </c>
      <c r="E331" s="131"/>
      <c r="F331" s="73"/>
      <c r="G331" s="73"/>
      <c r="H331" s="73"/>
      <c r="I331" s="108"/>
      <c r="J331" s="73"/>
      <c r="K331" s="73"/>
      <c r="L331" s="73"/>
      <c r="M331" s="108"/>
    </row>
    <row r="332" spans="1:13" ht="12.75" customHeight="1">
      <c r="A332" s="121">
        <v>46085</v>
      </c>
      <c r="B332" s="68" t="s">
        <v>8</v>
      </c>
      <c r="C332" s="113"/>
      <c r="D332" s="136"/>
      <c r="E332" s="127"/>
      <c r="F332" s="68"/>
      <c r="G332" s="68"/>
      <c r="H332" s="68"/>
      <c r="I332" s="105"/>
      <c r="J332" s="68"/>
      <c r="K332" s="68" t="s">
        <v>1829</v>
      </c>
      <c r="L332" s="68"/>
      <c r="M332" s="105"/>
    </row>
    <row r="333" spans="1:13" ht="12.75" customHeight="1">
      <c r="A333" s="122">
        <v>46086</v>
      </c>
      <c r="B333" s="69" t="s">
        <v>9</v>
      </c>
      <c r="C333" s="113">
        <v>0.35416666666666669</v>
      </c>
      <c r="D333" s="136">
        <v>0.39583333333333331</v>
      </c>
      <c r="E333" s="128" t="s">
        <v>44</v>
      </c>
      <c r="F333" s="69"/>
      <c r="G333" s="69"/>
      <c r="H333" s="69"/>
      <c r="I333" s="106" t="s">
        <v>52</v>
      </c>
      <c r="J333" s="69" t="s">
        <v>11</v>
      </c>
      <c r="K333" s="69"/>
      <c r="L333" s="69">
        <v>43</v>
      </c>
      <c r="M333" s="106" t="s">
        <v>2007</v>
      </c>
    </row>
    <row r="334" spans="1:13" ht="12.75" customHeight="1">
      <c r="A334" s="121">
        <v>46086</v>
      </c>
      <c r="B334" s="68" t="s">
        <v>9</v>
      </c>
      <c r="C334" s="114">
        <v>0.4375</v>
      </c>
      <c r="D334" s="137">
        <v>0.47916666666666669</v>
      </c>
      <c r="E334" s="127" t="s">
        <v>1539</v>
      </c>
      <c r="F334" s="68" t="s">
        <v>1958</v>
      </c>
      <c r="G334" s="68"/>
      <c r="H334" s="68"/>
      <c r="I334" s="105" t="s">
        <v>12</v>
      </c>
      <c r="J334" s="68" t="s">
        <v>11</v>
      </c>
      <c r="K334" s="68"/>
      <c r="L334" s="68">
        <v>46</v>
      </c>
      <c r="M334" s="105" t="s">
        <v>2007</v>
      </c>
    </row>
    <row r="335" spans="1:13" ht="12.75" customHeight="1">
      <c r="A335" s="122">
        <v>46086</v>
      </c>
      <c r="B335" s="69" t="s">
        <v>9</v>
      </c>
      <c r="C335" s="113">
        <v>0.52083333333333337</v>
      </c>
      <c r="D335" s="136">
        <v>0.5625</v>
      </c>
      <c r="E335" s="128" t="s">
        <v>1830</v>
      </c>
      <c r="F335" s="69" t="s">
        <v>1997</v>
      </c>
      <c r="G335" s="69"/>
      <c r="H335" s="69"/>
      <c r="I335" s="106" t="s">
        <v>10</v>
      </c>
      <c r="J335" s="69" t="s">
        <v>18</v>
      </c>
      <c r="K335" s="69"/>
      <c r="L335" s="69"/>
      <c r="M335" s="106"/>
    </row>
    <row r="336" spans="1:13" ht="12.75" customHeight="1">
      <c r="A336" s="122">
        <v>46086</v>
      </c>
      <c r="B336" s="69" t="s">
        <v>9</v>
      </c>
      <c r="C336" s="114">
        <v>0.625</v>
      </c>
      <c r="D336" s="137">
        <v>0.66666666666666663</v>
      </c>
      <c r="E336" s="128"/>
      <c r="F336" s="69"/>
      <c r="G336" s="69"/>
      <c r="H336" s="69"/>
      <c r="I336" s="106"/>
      <c r="J336" s="69"/>
      <c r="K336" s="69"/>
      <c r="L336" s="69">
        <v>36</v>
      </c>
      <c r="M336" s="106" t="s">
        <v>2007</v>
      </c>
    </row>
    <row r="337" spans="1:13" ht="12.75" customHeight="1">
      <c r="A337" s="121">
        <v>46086</v>
      </c>
      <c r="B337" s="68" t="s">
        <v>9</v>
      </c>
      <c r="C337" s="113">
        <v>0.70833333333333337</v>
      </c>
      <c r="D337" s="136">
        <v>0.75</v>
      </c>
      <c r="E337" s="127" t="s">
        <v>1833</v>
      </c>
      <c r="F337" s="69" t="s">
        <v>1985</v>
      </c>
      <c r="G337" s="68"/>
      <c r="H337" s="68"/>
      <c r="I337" s="105" t="s">
        <v>14</v>
      </c>
      <c r="J337" s="68" t="s">
        <v>15</v>
      </c>
      <c r="K337" s="68"/>
      <c r="L337" s="69">
        <v>69</v>
      </c>
      <c r="M337" s="106" t="s">
        <v>2007</v>
      </c>
    </row>
    <row r="338" spans="1:13" ht="12.75" customHeight="1">
      <c r="A338" s="122">
        <v>46086</v>
      </c>
      <c r="B338" s="69" t="s">
        <v>9</v>
      </c>
      <c r="C338" s="114">
        <v>0.79166666666666663</v>
      </c>
      <c r="D338" s="137">
        <v>0.83333333333333337</v>
      </c>
      <c r="E338" s="127" t="s">
        <v>1832</v>
      </c>
      <c r="F338" s="69" t="s">
        <v>1895</v>
      </c>
      <c r="G338" s="69"/>
      <c r="H338" s="69"/>
      <c r="I338" s="106" t="s">
        <v>14</v>
      </c>
      <c r="J338" s="69" t="s">
        <v>15</v>
      </c>
      <c r="K338" s="69"/>
      <c r="L338" s="68">
        <v>98</v>
      </c>
      <c r="M338" s="105" t="s">
        <v>2020</v>
      </c>
    </row>
    <row r="339" spans="1:13" ht="12.75" customHeight="1">
      <c r="A339" s="121">
        <v>46087</v>
      </c>
      <c r="B339" s="68" t="s">
        <v>16</v>
      </c>
      <c r="C339" s="113">
        <v>0.35416666666666669</v>
      </c>
      <c r="D339" s="136">
        <v>0.39583333333333331</v>
      </c>
      <c r="E339" s="127" t="s">
        <v>121</v>
      </c>
      <c r="F339" s="68" t="s">
        <v>1849</v>
      </c>
      <c r="G339" s="68"/>
      <c r="H339" s="68"/>
      <c r="I339" s="105" t="s">
        <v>17</v>
      </c>
      <c r="J339" s="68" t="s">
        <v>11</v>
      </c>
      <c r="K339" s="68"/>
      <c r="L339" s="68"/>
      <c r="M339" s="105" t="s">
        <v>2008</v>
      </c>
    </row>
    <row r="340" spans="1:13" ht="12.75" customHeight="1">
      <c r="A340" s="122">
        <v>46087</v>
      </c>
      <c r="B340" s="69" t="s">
        <v>16</v>
      </c>
      <c r="C340" s="114">
        <v>0.4375</v>
      </c>
      <c r="D340" s="137">
        <v>0.47916666666666669</v>
      </c>
      <c r="E340" s="128" t="s">
        <v>31</v>
      </c>
      <c r="F340" s="69"/>
      <c r="G340" s="69"/>
      <c r="H340" s="69"/>
      <c r="I340" s="106" t="s">
        <v>83</v>
      </c>
      <c r="J340" s="69" t="s">
        <v>18</v>
      </c>
      <c r="K340" s="69"/>
      <c r="L340" s="69"/>
      <c r="M340" s="106" t="s">
        <v>2008</v>
      </c>
    </row>
    <row r="341" spans="1:13" ht="12.75" customHeight="1">
      <c r="A341" s="121">
        <v>46087</v>
      </c>
      <c r="B341" s="68" t="s">
        <v>16</v>
      </c>
      <c r="C341" s="113">
        <v>0.52083333333333337</v>
      </c>
      <c r="D341" s="136">
        <v>0.5625</v>
      </c>
      <c r="E341" s="127" t="s">
        <v>1830</v>
      </c>
      <c r="F341" s="69" t="s">
        <v>1997</v>
      </c>
      <c r="G341" s="68"/>
      <c r="H341" s="68"/>
      <c r="I341" s="105" t="s">
        <v>10</v>
      </c>
      <c r="J341" s="68" t="s">
        <v>18</v>
      </c>
      <c r="K341" s="68"/>
      <c r="L341" s="68"/>
      <c r="M341" s="105" t="s">
        <v>2008</v>
      </c>
    </row>
    <row r="342" spans="1:13" ht="12.75" customHeight="1">
      <c r="A342" s="122">
        <v>46087</v>
      </c>
      <c r="B342" s="69" t="s">
        <v>16</v>
      </c>
      <c r="C342" s="114">
        <v>0.625</v>
      </c>
      <c r="D342" s="137">
        <v>0.66666666666666663</v>
      </c>
      <c r="E342" s="127" t="s">
        <v>27</v>
      </c>
      <c r="F342" s="68" t="s">
        <v>1892</v>
      </c>
      <c r="G342" s="69"/>
      <c r="H342" s="69"/>
      <c r="I342" s="106" t="s">
        <v>14</v>
      </c>
      <c r="J342" s="69" t="s">
        <v>15</v>
      </c>
      <c r="K342" s="69"/>
      <c r="L342" s="69"/>
      <c r="M342" s="106" t="s">
        <v>2008</v>
      </c>
    </row>
    <row r="343" spans="1:13" ht="12.75" customHeight="1">
      <c r="A343" s="121">
        <v>46087</v>
      </c>
      <c r="B343" s="68" t="s">
        <v>16</v>
      </c>
      <c r="C343" s="113">
        <v>0.70833333333333337</v>
      </c>
      <c r="D343" s="136">
        <v>0.75</v>
      </c>
      <c r="E343" s="127" t="s">
        <v>58</v>
      </c>
      <c r="F343" s="68"/>
      <c r="G343" s="68"/>
      <c r="H343" s="68"/>
      <c r="I343" s="105" t="s">
        <v>14</v>
      </c>
      <c r="J343" s="68" t="s">
        <v>15</v>
      </c>
      <c r="K343" s="68"/>
      <c r="L343" s="68"/>
      <c r="M343" s="105" t="s">
        <v>2008</v>
      </c>
    </row>
    <row r="344" spans="1:13" ht="12.75" customHeight="1">
      <c r="A344" s="122">
        <v>46087</v>
      </c>
      <c r="B344" s="69" t="s">
        <v>16</v>
      </c>
      <c r="C344" s="114">
        <v>0.79166666666666663</v>
      </c>
      <c r="D344" s="137">
        <v>0.83333333333333337</v>
      </c>
      <c r="E344" s="127" t="s">
        <v>1926</v>
      </c>
      <c r="F344" s="69" t="s">
        <v>1929</v>
      </c>
      <c r="G344" s="69"/>
      <c r="H344" s="69"/>
      <c r="I344" s="106" t="s">
        <v>32</v>
      </c>
      <c r="J344" s="69" t="s">
        <v>18</v>
      </c>
      <c r="K344" s="69"/>
      <c r="L344" s="69"/>
      <c r="M344" s="106" t="s">
        <v>2008</v>
      </c>
    </row>
    <row r="345" spans="1:13" ht="12.75" customHeight="1">
      <c r="A345" s="121">
        <v>46088</v>
      </c>
      <c r="B345" s="68" t="s">
        <v>20</v>
      </c>
      <c r="C345" s="113">
        <v>0.35416666666666669</v>
      </c>
      <c r="D345" s="136">
        <v>0.39583333333333331</v>
      </c>
      <c r="E345" s="127" t="s">
        <v>44</v>
      </c>
      <c r="F345" s="68"/>
      <c r="G345" s="68"/>
      <c r="H345" s="68"/>
      <c r="I345" s="105" t="s">
        <v>52</v>
      </c>
      <c r="J345" s="68" t="s">
        <v>11</v>
      </c>
      <c r="K345" s="68"/>
      <c r="L345" s="68">
        <v>50</v>
      </c>
      <c r="M345" s="105" t="s">
        <v>2007</v>
      </c>
    </row>
    <row r="346" spans="1:13" ht="12.75" customHeight="1">
      <c r="A346" s="122">
        <v>46088</v>
      </c>
      <c r="B346" s="69" t="s">
        <v>20</v>
      </c>
      <c r="C346" s="114">
        <v>0.4375</v>
      </c>
      <c r="D346" s="137">
        <v>0.47916666666666669</v>
      </c>
      <c r="E346" s="128" t="s">
        <v>58</v>
      </c>
      <c r="F346" s="69"/>
      <c r="G346" s="69"/>
      <c r="H346" s="69"/>
      <c r="I346" s="106" t="s">
        <v>14</v>
      </c>
      <c r="J346" s="69" t="s">
        <v>15</v>
      </c>
      <c r="K346" s="69"/>
      <c r="L346" s="69">
        <v>30</v>
      </c>
      <c r="M346" s="106" t="s">
        <v>2007</v>
      </c>
    </row>
    <row r="347" spans="1:13" ht="12.75" customHeight="1">
      <c r="A347" s="121">
        <v>46088</v>
      </c>
      <c r="B347" s="68" t="s">
        <v>20</v>
      </c>
      <c r="C347" s="113">
        <v>0.52083333333333337</v>
      </c>
      <c r="D347" s="136">
        <v>0.5625</v>
      </c>
      <c r="E347" s="127" t="s">
        <v>1830</v>
      </c>
      <c r="F347" s="68" t="s">
        <v>2023</v>
      </c>
      <c r="G347" s="68" t="s">
        <v>21</v>
      </c>
      <c r="H347" s="68"/>
      <c r="I347" s="106" t="s">
        <v>10</v>
      </c>
      <c r="J347" s="69" t="s">
        <v>18</v>
      </c>
      <c r="K347" s="68" t="s">
        <v>1988</v>
      </c>
      <c r="L347" s="69">
        <v>37</v>
      </c>
      <c r="M347" s="105" t="s">
        <v>2007</v>
      </c>
    </row>
    <row r="348" spans="1:13" ht="12.75" customHeight="1">
      <c r="A348" s="121">
        <v>46088</v>
      </c>
      <c r="B348" s="68" t="s">
        <v>20</v>
      </c>
      <c r="C348" s="114">
        <v>0.625</v>
      </c>
      <c r="D348" s="137">
        <v>0.66666666666666663</v>
      </c>
      <c r="E348" s="127" t="s">
        <v>21</v>
      </c>
      <c r="F348" s="68"/>
      <c r="G348" s="68"/>
      <c r="H348" s="68"/>
      <c r="I348" s="106" t="s">
        <v>14</v>
      </c>
      <c r="J348" s="69" t="s">
        <v>15</v>
      </c>
      <c r="K348" s="68"/>
      <c r="L348" s="69">
        <v>26</v>
      </c>
      <c r="M348" s="105" t="s">
        <v>2007</v>
      </c>
    </row>
    <row r="349" spans="1:13" ht="12.75" customHeight="1">
      <c r="A349" s="122">
        <v>46088</v>
      </c>
      <c r="B349" s="69" t="s">
        <v>20</v>
      </c>
      <c r="C349" s="113">
        <v>0.70833333333333337</v>
      </c>
      <c r="D349" s="136">
        <v>0.75</v>
      </c>
      <c r="E349" s="128" t="s">
        <v>97</v>
      </c>
      <c r="F349" s="68" t="s">
        <v>1887</v>
      </c>
      <c r="G349" s="69"/>
      <c r="H349" s="69"/>
      <c r="I349" s="106" t="s">
        <v>38</v>
      </c>
      <c r="J349" s="69" t="s">
        <v>18</v>
      </c>
      <c r="K349" s="69"/>
      <c r="L349" s="69"/>
      <c r="M349" s="106" t="s">
        <v>2008</v>
      </c>
    </row>
    <row r="350" spans="1:13" ht="12.75" customHeight="1">
      <c r="A350" s="121">
        <v>46088</v>
      </c>
      <c r="B350" s="68" t="s">
        <v>20</v>
      </c>
      <c r="C350" s="114">
        <v>0.79166666666666663</v>
      </c>
      <c r="D350" s="137">
        <v>0.83333333333333337</v>
      </c>
      <c r="E350" s="127" t="s">
        <v>1833</v>
      </c>
      <c r="F350" s="68" t="s">
        <v>1983</v>
      </c>
      <c r="G350" s="68"/>
      <c r="H350" s="68"/>
      <c r="I350" s="105" t="s">
        <v>14</v>
      </c>
      <c r="J350" s="68" t="s">
        <v>15</v>
      </c>
      <c r="K350" s="68"/>
      <c r="L350" s="68"/>
      <c r="M350" s="105" t="s">
        <v>2010</v>
      </c>
    </row>
    <row r="351" spans="1:13" ht="12.75" customHeight="1">
      <c r="A351" s="122">
        <v>46089</v>
      </c>
      <c r="B351" s="69" t="s">
        <v>22</v>
      </c>
      <c r="C351" s="114">
        <v>0.52083333333333337</v>
      </c>
      <c r="D351" s="137">
        <v>0.5625</v>
      </c>
      <c r="E351" s="128" t="s">
        <v>21</v>
      </c>
      <c r="F351" s="69"/>
      <c r="G351" s="69"/>
      <c r="H351" s="69"/>
      <c r="I351" s="106" t="s">
        <v>14</v>
      </c>
      <c r="J351" s="69" t="s">
        <v>15</v>
      </c>
      <c r="K351" s="69"/>
      <c r="L351" s="69">
        <v>27</v>
      </c>
      <c r="M351" s="106" t="s">
        <v>2007</v>
      </c>
    </row>
    <row r="352" spans="1:13" ht="12.75" customHeight="1">
      <c r="A352" s="121">
        <v>46089</v>
      </c>
      <c r="B352" s="68" t="s">
        <v>22</v>
      </c>
      <c r="C352" s="113">
        <v>0.69444444444444442</v>
      </c>
      <c r="D352" s="136">
        <v>0.75</v>
      </c>
      <c r="E352" s="127" t="s">
        <v>1834</v>
      </c>
      <c r="F352" s="68" t="s">
        <v>1888</v>
      </c>
      <c r="G352" s="68"/>
      <c r="H352" s="68"/>
      <c r="I352" s="105" t="s">
        <v>14</v>
      </c>
      <c r="J352" s="68" t="s">
        <v>15</v>
      </c>
      <c r="K352" s="68"/>
      <c r="L352" s="68">
        <v>99</v>
      </c>
      <c r="M352" s="105" t="s">
        <v>2011</v>
      </c>
    </row>
    <row r="353" spans="1:13" ht="12.75" customHeight="1">
      <c r="A353" s="122">
        <v>46090</v>
      </c>
      <c r="B353" s="69" t="s">
        <v>23</v>
      </c>
      <c r="C353" s="113">
        <v>0.35416666666666669</v>
      </c>
      <c r="D353" s="136">
        <v>0.39583333333333331</v>
      </c>
      <c r="E353" s="128" t="s">
        <v>121</v>
      </c>
      <c r="F353" s="69" t="s">
        <v>1861</v>
      </c>
      <c r="G353" s="69"/>
      <c r="H353" s="69"/>
      <c r="I353" s="105" t="s">
        <v>17</v>
      </c>
      <c r="J353" s="69" t="s">
        <v>11</v>
      </c>
      <c r="K353" s="69"/>
      <c r="L353" s="69">
        <v>68</v>
      </c>
      <c r="M353" s="106" t="s">
        <v>2007</v>
      </c>
    </row>
    <row r="354" spans="1:13" ht="12.75" customHeight="1">
      <c r="A354" s="121">
        <v>46090</v>
      </c>
      <c r="B354" s="68" t="s">
        <v>23</v>
      </c>
      <c r="C354" s="114">
        <v>0.4375</v>
      </c>
      <c r="D354" s="137">
        <v>0.47916666666666669</v>
      </c>
      <c r="E354" s="127" t="s">
        <v>1539</v>
      </c>
      <c r="F354" s="68" t="s">
        <v>1950</v>
      </c>
      <c r="G354" s="68"/>
      <c r="H354" s="68"/>
      <c r="I354" s="105" t="s">
        <v>12</v>
      </c>
      <c r="J354" s="68" t="s">
        <v>11</v>
      </c>
      <c r="K354" s="68"/>
      <c r="L354" s="68">
        <v>50</v>
      </c>
      <c r="M354" s="105" t="s">
        <v>2007</v>
      </c>
    </row>
    <row r="355" spans="1:13" ht="12.75" customHeight="1">
      <c r="A355" s="122">
        <v>46090</v>
      </c>
      <c r="B355" s="69" t="s">
        <v>23</v>
      </c>
      <c r="C355" s="113">
        <v>0.52083333333333337</v>
      </c>
      <c r="D355" s="136">
        <v>0.5625</v>
      </c>
      <c r="E355" s="128" t="s">
        <v>1830</v>
      </c>
      <c r="F355" s="69" t="s">
        <v>1995</v>
      </c>
      <c r="G355" s="69"/>
      <c r="H355" s="69"/>
      <c r="I355" s="106" t="s">
        <v>10</v>
      </c>
      <c r="J355" s="69" t="s">
        <v>18</v>
      </c>
      <c r="K355" s="69"/>
      <c r="L355" s="69"/>
      <c r="M355" s="106" t="s">
        <v>2008</v>
      </c>
    </row>
    <row r="356" spans="1:13" ht="12.75" customHeight="1">
      <c r="A356" s="121">
        <v>46090</v>
      </c>
      <c r="B356" s="68" t="s">
        <v>23</v>
      </c>
      <c r="C356" s="114">
        <v>0.625</v>
      </c>
      <c r="D356" s="137">
        <v>0.66666666666666663</v>
      </c>
      <c r="E356" s="127" t="s">
        <v>25</v>
      </c>
      <c r="F356" s="68"/>
      <c r="G356" s="68"/>
      <c r="H356" s="68"/>
      <c r="I356" s="106" t="s">
        <v>14</v>
      </c>
      <c r="J356" s="69" t="s">
        <v>15</v>
      </c>
      <c r="K356" s="68"/>
      <c r="L356" s="69">
        <v>16</v>
      </c>
      <c r="M356" s="105" t="s">
        <v>2007</v>
      </c>
    </row>
    <row r="357" spans="1:13" ht="12.75" customHeight="1">
      <c r="A357" s="122">
        <v>46090</v>
      </c>
      <c r="B357" s="69" t="s">
        <v>23</v>
      </c>
      <c r="C357" s="113">
        <v>0.70833333333333337</v>
      </c>
      <c r="D357" s="136">
        <v>0.75</v>
      </c>
      <c r="E357" s="127" t="s">
        <v>1934</v>
      </c>
      <c r="F357" s="69" t="s">
        <v>1844</v>
      </c>
      <c r="G357" s="69"/>
      <c r="H357" s="69"/>
      <c r="I357" s="105" t="s">
        <v>56</v>
      </c>
      <c r="J357" s="68" t="s">
        <v>18</v>
      </c>
      <c r="K357" s="69"/>
      <c r="L357" s="68"/>
      <c r="M357" s="106" t="s">
        <v>2008</v>
      </c>
    </row>
    <row r="358" spans="1:13" ht="12.75" customHeight="1">
      <c r="A358" s="121">
        <v>46090</v>
      </c>
      <c r="B358" s="68" t="s">
        <v>23</v>
      </c>
      <c r="C358" s="114">
        <v>0.79166666666666663</v>
      </c>
      <c r="D358" s="137">
        <v>0.83333333333333337</v>
      </c>
      <c r="E358" s="127" t="s">
        <v>97</v>
      </c>
      <c r="F358" s="68" t="s">
        <v>1845</v>
      </c>
      <c r="G358" s="68"/>
      <c r="H358" s="68"/>
      <c r="I358" s="106" t="s">
        <v>38</v>
      </c>
      <c r="J358" s="69" t="s">
        <v>18</v>
      </c>
      <c r="K358" s="68"/>
      <c r="L358" s="69"/>
      <c r="M358" s="105" t="s">
        <v>2008</v>
      </c>
    </row>
    <row r="359" spans="1:13" ht="12.75" customHeight="1">
      <c r="A359" s="122">
        <v>46091</v>
      </c>
      <c r="B359" s="69" t="s">
        <v>24</v>
      </c>
      <c r="C359" s="113">
        <v>0.35416666666666669</v>
      </c>
      <c r="D359" s="136">
        <v>0.39583333333333331</v>
      </c>
      <c r="E359" s="128" t="s">
        <v>44</v>
      </c>
      <c r="F359" s="69"/>
      <c r="G359" s="69"/>
      <c r="H359" s="69"/>
      <c r="I359" s="106" t="s">
        <v>52</v>
      </c>
      <c r="J359" s="69" t="s">
        <v>11</v>
      </c>
      <c r="K359" s="69"/>
      <c r="L359" s="69"/>
      <c r="M359" s="105" t="s">
        <v>2008</v>
      </c>
    </row>
    <row r="360" spans="1:13" ht="12.75" customHeight="1">
      <c r="A360" s="121">
        <v>46091</v>
      </c>
      <c r="B360" s="68" t="s">
        <v>24</v>
      </c>
      <c r="C360" s="114">
        <v>0.4375</v>
      </c>
      <c r="D360" s="137">
        <v>0.47916666666666669</v>
      </c>
      <c r="E360" s="127" t="s">
        <v>1539</v>
      </c>
      <c r="F360" s="68" t="s">
        <v>1951</v>
      </c>
      <c r="G360" s="68"/>
      <c r="H360" s="68"/>
      <c r="I360" s="105" t="s">
        <v>12</v>
      </c>
      <c r="J360" s="68" t="s">
        <v>11</v>
      </c>
      <c r="K360" s="68"/>
      <c r="L360" s="68">
        <v>58</v>
      </c>
      <c r="M360" s="106" t="s">
        <v>2007</v>
      </c>
    </row>
    <row r="361" spans="1:13" ht="12.75" customHeight="1">
      <c r="A361" s="122">
        <v>46091</v>
      </c>
      <c r="B361" s="69" t="s">
        <v>24</v>
      </c>
      <c r="C361" s="113">
        <v>0.52083333333333337</v>
      </c>
      <c r="D361" s="136">
        <v>0.5625</v>
      </c>
      <c r="E361" s="128" t="s">
        <v>1830</v>
      </c>
      <c r="F361" s="69" t="s">
        <v>1995</v>
      </c>
      <c r="G361" s="69"/>
      <c r="H361" s="69"/>
      <c r="I361" s="106" t="s">
        <v>10</v>
      </c>
      <c r="J361" s="69" t="s">
        <v>18</v>
      </c>
      <c r="K361" s="69"/>
      <c r="L361" s="69"/>
      <c r="M361" s="105" t="s">
        <v>2008</v>
      </c>
    </row>
    <row r="362" spans="1:13" ht="12.75" customHeight="1">
      <c r="A362" s="121">
        <v>46091</v>
      </c>
      <c r="B362" s="68" t="s">
        <v>24</v>
      </c>
      <c r="C362" s="114">
        <v>0.625</v>
      </c>
      <c r="D362" s="137">
        <v>0.66666666666666663</v>
      </c>
      <c r="E362" s="127" t="s">
        <v>1833</v>
      </c>
      <c r="F362" s="68" t="s">
        <v>1984</v>
      </c>
      <c r="G362" s="68"/>
      <c r="H362" s="68"/>
      <c r="I362" s="105" t="s">
        <v>14</v>
      </c>
      <c r="J362" s="68" t="s">
        <v>15</v>
      </c>
      <c r="K362" s="68"/>
      <c r="L362" s="68">
        <v>48</v>
      </c>
      <c r="M362" s="106" t="s">
        <v>2007</v>
      </c>
    </row>
    <row r="363" spans="1:13" ht="12.75" customHeight="1">
      <c r="A363" s="122">
        <v>46091</v>
      </c>
      <c r="B363" s="69" t="s">
        <v>24</v>
      </c>
      <c r="C363" s="115">
        <v>0.70833333333333337</v>
      </c>
      <c r="D363" s="138">
        <v>0.75</v>
      </c>
      <c r="E363" s="128" t="s">
        <v>21</v>
      </c>
      <c r="F363" s="69"/>
      <c r="G363" s="69"/>
      <c r="H363" s="69"/>
      <c r="I363" s="106" t="s">
        <v>14</v>
      </c>
      <c r="J363" s="69" t="s">
        <v>15</v>
      </c>
      <c r="K363" s="69"/>
      <c r="L363" s="69"/>
      <c r="M363" s="106" t="s">
        <v>2007</v>
      </c>
    </row>
    <row r="364" spans="1:13" ht="12.75" customHeight="1">
      <c r="A364" s="121">
        <v>46091</v>
      </c>
      <c r="B364" s="68" t="s">
        <v>24</v>
      </c>
      <c r="C364" s="116">
        <v>0.79166666666666663</v>
      </c>
      <c r="D364" s="139">
        <v>0.83333333333333337</v>
      </c>
      <c r="E364" s="127" t="s">
        <v>1932</v>
      </c>
      <c r="F364" s="68" t="s">
        <v>1916</v>
      </c>
      <c r="G364" s="68"/>
      <c r="H364" s="68"/>
      <c r="I364" s="105" t="s">
        <v>45</v>
      </c>
      <c r="J364" s="68" t="s">
        <v>18</v>
      </c>
      <c r="K364" s="68"/>
      <c r="L364" s="68"/>
      <c r="M364" s="105" t="s">
        <v>2008</v>
      </c>
    </row>
    <row r="365" spans="1:13" ht="12.75" customHeight="1">
      <c r="A365" s="122">
        <v>46092</v>
      </c>
      <c r="B365" s="69" t="s">
        <v>8</v>
      </c>
      <c r="C365" s="113">
        <v>0.35416666666666669</v>
      </c>
      <c r="D365" s="136">
        <v>0.39583333333333331</v>
      </c>
      <c r="E365" s="128" t="s">
        <v>121</v>
      </c>
      <c r="F365" s="69" t="s">
        <v>707</v>
      </c>
      <c r="G365" s="69"/>
      <c r="H365" s="69"/>
      <c r="I365" s="105" t="s">
        <v>17</v>
      </c>
      <c r="J365" s="69" t="s">
        <v>11</v>
      </c>
      <c r="K365" s="69"/>
      <c r="L365" s="69"/>
      <c r="M365" s="106"/>
    </row>
    <row r="366" spans="1:13" ht="12.75" customHeight="1">
      <c r="A366" s="121">
        <v>46092</v>
      </c>
      <c r="B366" s="68" t="s">
        <v>8</v>
      </c>
      <c r="C366" s="114">
        <v>0.4375</v>
      </c>
      <c r="D366" s="137">
        <v>0.47916666666666669</v>
      </c>
      <c r="E366" s="128"/>
      <c r="F366" s="69"/>
      <c r="G366" s="69"/>
      <c r="H366" s="69"/>
      <c r="I366" s="106"/>
      <c r="J366" s="69"/>
      <c r="K366" s="69"/>
      <c r="L366" s="69"/>
      <c r="M366" s="106"/>
    </row>
    <row r="367" spans="1:13" ht="12.75" customHeight="1">
      <c r="A367" s="121">
        <v>46092</v>
      </c>
      <c r="B367" s="68" t="s">
        <v>8</v>
      </c>
      <c r="C367" s="113">
        <v>0.52083333333333337</v>
      </c>
      <c r="D367" s="136">
        <v>0.5625</v>
      </c>
      <c r="E367" s="127" t="s">
        <v>1830</v>
      </c>
      <c r="F367" s="68" t="s">
        <v>1995</v>
      </c>
      <c r="G367" s="68"/>
      <c r="H367" s="68"/>
      <c r="I367" s="105" t="s">
        <v>10</v>
      </c>
      <c r="J367" s="68" t="s">
        <v>18</v>
      </c>
      <c r="K367" s="68"/>
      <c r="L367" s="68"/>
      <c r="M367" s="105"/>
    </row>
    <row r="368" spans="1:13" ht="12.75" customHeight="1">
      <c r="A368" s="122">
        <v>46092</v>
      </c>
      <c r="B368" s="69" t="s">
        <v>8</v>
      </c>
      <c r="C368" s="114">
        <v>0.625</v>
      </c>
      <c r="D368" s="137">
        <v>0.66666666666666663</v>
      </c>
      <c r="E368" s="128" t="s">
        <v>1834</v>
      </c>
      <c r="F368" s="69" t="s">
        <v>1892</v>
      </c>
      <c r="G368" s="69"/>
      <c r="H368" s="69"/>
      <c r="I368" s="106" t="s">
        <v>14</v>
      </c>
      <c r="J368" s="69" t="s">
        <v>15</v>
      </c>
      <c r="K368" s="69"/>
      <c r="L368" s="69"/>
      <c r="M368" s="106"/>
    </row>
    <row r="369" spans="1:13" ht="12.75" customHeight="1">
      <c r="A369" s="121">
        <v>46092</v>
      </c>
      <c r="B369" s="68" t="s">
        <v>8</v>
      </c>
      <c r="C369" s="115">
        <v>0.70833333333333337</v>
      </c>
      <c r="D369" s="138">
        <v>0.75</v>
      </c>
      <c r="E369" s="127" t="s">
        <v>1835</v>
      </c>
      <c r="F369" s="68" t="s">
        <v>1912</v>
      </c>
      <c r="G369" s="68"/>
      <c r="H369" s="68"/>
      <c r="I369" s="105" t="s">
        <v>26</v>
      </c>
      <c r="J369" s="68" t="s">
        <v>18</v>
      </c>
      <c r="K369" s="68"/>
      <c r="L369" s="68"/>
      <c r="M369" s="105"/>
    </row>
    <row r="370" spans="1:13" ht="12.75" customHeight="1">
      <c r="A370" s="122">
        <v>46092</v>
      </c>
      <c r="B370" s="69" t="s">
        <v>8</v>
      </c>
      <c r="C370" s="116">
        <v>0.79166666666666663</v>
      </c>
      <c r="D370" s="139">
        <v>0.83333333333333337</v>
      </c>
      <c r="E370" s="128" t="s">
        <v>25</v>
      </c>
      <c r="F370" s="69"/>
      <c r="G370" s="69"/>
      <c r="H370" s="69"/>
      <c r="I370" s="106" t="s">
        <v>14</v>
      </c>
      <c r="J370" s="69" t="s">
        <v>15</v>
      </c>
      <c r="K370" s="69"/>
      <c r="L370" s="69"/>
      <c r="M370" s="106"/>
    </row>
    <row r="371" spans="1:13" ht="12.75" customHeight="1">
      <c r="A371" s="121">
        <v>46093</v>
      </c>
      <c r="B371" s="68" t="s">
        <v>9</v>
      </c>
      <c r="C371" s="113">
        <v>0.35416666666666669</v>
      </c>
      <c r="D371" s="136">
        <v>0.39583333333333331</v>
      </c>
      <c r="E371" s="127" t="s">
        <v>44</v>
      </c>
      <c r="F371" s="68"/>
      <c r="G371" s="68"/>
      <c r="H371" s="68"/>
      <c r="I371" s="105" t="s">
        <v>52</v>
      </c>
      <c r="J371" s="68" t="s">
        <v>11</v>
      </c>
      <c r="K371" s="68"/>
      <c r="L371" s="68"/>
      <c r="M371" s="105"/>
    </row>
    <row r="372" spans="1:13" ht="12.75" customHeight="1">
      <c r="A372" s="122">
        <v>46093</v>
      </c>
      <c r="B372" s="69" t="s">
        <v>9</v>
      </c>
      <c r="C372" s="114">
        <v>0.4375</v>
      </c>
      <c r="D372" s="137">
        <v>0.47916666666666669</v>
      </c>
      <c r="E372" s="127" t="s">
        <v>1539</v>
      </c>
      <c r="F372" s="69" t="s">
        <v>1959</v>
      </c>
      <c r="G372" s="69"/>
      <c r="H372" s="69"/>
      <c r="I372" s="106" t="s">
        <v>12</v>
      </c>
      <c r="J372" s="69" t="s">
        <v>11</v>
      </c>
      <c r="K372" s="69"/>
      <c r="L372" s="69"/>
      <c r="M372" s="106"/>
    </row>
    <row r="373" spans="1:13" ht="12.75" customHeight="1">
      <c r="A373" s="121">
        <v>46093</v>
      </c>
      <c r="B373" s="68" t="s">
        <v>9</v>
      </c>
      <c r="C373" s="113">
        <v>0.52083333333333337</v>
      </c>
      <c r="D373" s="136">
        <v>0.5625</v>
      </c>
      <c r="E373" s="127" t="s">
        <v>1830</v>
      </c>
      <c r="F373" s="68" t="s">
        <v>1995</v>
      </c>
      <c r="G373" s="68"/>
      <c r="H373" s="68"/>
      <c r="I373" s="105" t="s">
        <v>10</v>
      </c>
      <c r="J373" s="68" t="s">
        <v>18</v>
      </c>
      <c r="K373" s="68"/>
      <c r="L373" s="68"/>
      <c r="M373" s="105"/>
    </row>
    <row r="374" spans="1:13" ht="12.75" customHeight="1">
      <c r="A374" s="121">
        <v>46093</v>
      </c>
      <c r="B374" s="68" t="s">
        <v>9</v>
      </c>
      <c r="C374" s="114">
        <v>0.625</v>
      </c>
      <c r="D374" s="137">
        <v>0.66666666666666663</v>
      </c>
      <c r="E374" s="127"/>
      <c r="F374" s="68"/>
      <c r="G374" s="68"/>
      <c r="H374" s="68"/>
      <c r="I374" s="105"/>
      <c r="J374" s="68"/>
      <c r="K374" s="68"/>
      <c r="L374" s="68"/>
      <c r="M374" s="105"/>
    </row>
    <row r="375" spans="1:13" ht="12.75" customHeight="1">
      <c r="A375" s="122">
        <v>46093</v>
      </c>
      <c r="B375" s="69" t="s">
        <v>9</v>
      </c>
      <c r="C375" s="113">
        <v>0.70833333333333337</v>
      </c>
      <c r="D375" s="136">
        <v>0.75</v>
      </c>
      <c r="E375" s="128" t="s">
        <v>1833</v>
      </c>
      <c r="F375" s="69" t="s">
        <v>1985</v>
      </c>
      <c r="G375" s="69"/>
      <c r="H375" s="69"/>
      <c r="I375" s="106" t="s">
        <v>14</v>
      </c>
      <c r="J375" s="69" t="s">
        <v>15</v>
      </c>
      <c r="K375" s="69"/>
      <c r="L375" s="69"/>
      <c r="M375" s="106"/>
    </row>
    <row r="376" spans="1:13" ht="12.75" customHeight="1">
      <c r="A376" s="121">
        <v>46093</v>
      </c>
      <c r="B376" s="68" t="s">
        <v>9</v>
      </c>
      <c r="C376" s="114">
        <v>0.79166666666666663</v>
      </c>
      <c r="D376" s="137">
        <v>0.83333333333333337</v>
      </c>
      <c r="E376" s="127" t="s">
        <v>1846</v>
      </c>
      <c r="F376" s="68" t="s">
        <v>1899</v>
      </c>
      <c r="G376" s="68"/>
      <c r="H376" s="68"/>
      <c r="I376" s="105" t="s">
        <v>14</v>
      </c>
      <c r="J376" s="68" t="s">
        <v>15</v>
      </c>
      <c r="K376" s="68"/>
      <c r="L376" s="68"/>
      <c r="M376" s="105"/>
    </row>
    <row r="377" spans="1:13" ht="12.75" customHeight="1">
      <c r="A377" s="122">
        <v>46094</v>
      </c>
      <c r="B377" s="69" t="s">
        <v>16</v>
      </c>
      <c r="C377" s="113">
        <v>0.35416666666666669</v>
      </c>
      <c r="D377" s="136">
        <v>0.39583333333333331</v>
      </c>
      <c r="E377" s="128" t="s">
        <v>121</v>
      </c>
      <c r="F377" s="69" t="s">
        <v>1862</v>
      </c>
      <c r="G377" s="69"/>
      <c r="H377" s="69"/>
      <c r="I377" s="105" t="s">
        <v>17</v>
      </c>
      <c r="J377" s="69" t="s">
        <v>11</v>
      </c>
      <c r="K377" s="69"/>
      <c r="L377" s="69"/>
      <c r="M377" s="106"/>
    </row>
    <row r="378" spans="1:13" ht="12.75" customHeight="1">
      <c r="A378" s="121">
        <v>46094</v>
      </c>
      <c r="B378" s="68" t="s">
        <v>16</v>
      </c>
      <c r="C378" s="114">
        <v>0.4375</v>
      </c>
      <c r="D378" s="137">
        <v>0.47916666666666669</v>
      </c>
      <c r="E378" s="127" t="s">
        <v>31</v>
      </c>
      <c r="F378" s="68"/>
      <c r="G378" s="68"/>
      <c r="H378" s="68"/>
      <c r="I378" s="105" t="s">
        <v>83</v>
      </c>
      <c r="J378" s="69" t="s">
        <v>18</v>
      </c>
      <c r="K378" s="68"/>
      <c r="L378" s="69"/>
      <c r="M378" s="105"/>
    </row>
    <row r="379" spans="1:13" ht="12.75" customHeight="1">
      <c r="A379" s="122">
        <v>46094</v>
      </c>
      <c r="B379" s="69" t="s">
        <v>16</v>
      </c>
      <c r="C379" s="113">
        <v>0.52083333333333337</v>
      </c>
      <c r="D379" s="136">
        <v>0.5625</v>
      </c>
      <c r="E379" s="128" t="s">
        <v>1830</v>
      </c>
      <c r="F379" s="69" t="s">
        <v>1995</v>
      </c>
      <c r="G379" s="69"/>
      <c r="H379" s="69"/>
      <c r="I379" s="106" t="s">
        <v>10</v>
      </c>
      <c r="J379" s="69" t="s">
        <v>18</v>
      </c>
      <c r="K379" s="69"/>
      <c r="L379" s="69"/>
      <c r="M379" s="106"/>
    </row>
    <row r="380" spans="1:13" ht="12.75" customHeight="1">
      <c r="A380" s="121">
        <v>46094</v>
      </c>
      <c r="B380" s="68" t="s">
        <v>16</v>
      </c>
      <c r="C380" s="114">
        <v>0.625</v>
      </c>
      <c r="D380" s="137">
        <v>0.66666666666666663</v>
      </c>
      <c r="E380" s="127" t="s">
        <v>27</v>
      </c>
      <c r="F380" s="68" t="s">
        <v>1892</v>
      </c>
      <c r="G380" s="68"/>
      <c r="H380" s="68"/>
      <c r="I380" s="105" t="s">
        <v>14</v>
      </c>
      <c r="J380" s="68" t="s">
        <v>15</v>
      </c>
      <c r="K380" s="68"/>
      <c r="L380" s="68"/>
      <c r="M380" s="105"/>
    </row>
    <row r="381" spans="1:13" ht="12.75" customHeight="1">
      <c r="A381" s="122">
        <v>46094</v>
      </c>
      <c r="B381" s="69" t="s">
        <v>16</v>
      </c>
      <c r="C381" s="113">
        <v>0.70833333333333337</v>
      </c>
      <c r="D381" s="136">
        <v>0.75</v>
      </c>
      <c r="E381" s="128" t="s">
        <v>58</v>
      </c>
      <c r="F381" s="69"/>
      <c r="G381" s="69"/>
      <c r="H381" s="69"/>
      <c r="I381" s="106" t="s">
        <v>14</v>
      </c>
      <c r="J381" s="69" t="s">
        <v>15</v>
      </c>
      <c r="K381" s="69"/>
      <c r="L381" s="69"/>
      <c r="M381" s="106"/>
    </row>
    <row r="382" spans="1:13" ht="12.75" customHeight="1">
      <c r="A382" s="121">
        <v>46094</v>
      </c>
      <c r="B382" s="68" t="s">
        <v>16</v>
      </c>
      <c r="C382" s="114">
        <v>0.79166666666666663</v>
      </c>
      <c r="D382" s="137">
        <v>0.83333333333333337</v>
      </c>
      <c r="E382" s="127" t="s">
        <v>1926</v>
      </c>
      <c r="F382" s="68" t="s">
        <v>1930</v>
      </c>
      <c r="G382" s="68"/>
      <c r="H382" s="68"/>
      <c r="I382" s="105" t="s">
        <v>32</v>
      </c>
      <c r="J382" s="68" t="s">
        <v>18</v>
      </c>
      <c r="K382" s="68"/>
      <c r="L382" s="68"/>
      <c r="M382" s="105"/>
    </row>
    <row r="383" spans="1:13" ht="12.75" customHeight="1">
      <c r="A383" s="122">
        <v>46095</v>
      </c>
      <c r="B383" s="69" t="s">
        <v>20</v>
      </c>
      <c r="C383" s="113">
        <v>0.35416666666666669</v>
      </c>
      <c r="D383" s="136">
        <v>0.39583333333333331</v>
      </c>
      <c r="E383" s="128" t="s">
        <v>44</v>
      </c>
      <c r="F383" s="69"/>
      <c r="G383" s="69"/>
      <c r="H383" s="69"/>
      <c r="I383" s="106" t="s">
        <v>52</v>
      </c>
      <c r="J383" s="69" t="s">
        <v>11</v>
      </c>
      <c r="K383" s="69"/>
      <c r="L383" s="69"/>
      <c r="M383" s="106"/>
    </row>
    <row r="384" spans="1:13" ht="12.75" customHeight="1">
      <c r="A384" s="121">
        <v>46095</v>
      </c>
      <c r="B384" s="68" t="s">
        <v>20</v>
      </c>
      <c r="C384" s="114">
        <v>0.4375</v>
      </c>
      <c r="D384" s="137">
        <v>0.47916666666666669</v>
      </c>
      <c r="E384" s="127" t="s">
        <v>58</v>
      </c>
      <c r="F384" s="68"/>
      <c r="G384" s="68"/>
      <c r="H384" s="68"/>
      <c r="I384" s="105" t="s">
        <v>14</v>
      </c>
      <c r="J384" s="68" t="s">
        <v>15</v>
      </c>
      <c r="K384" s="68"/>
      <c r="L384" s="68"/>
      <c r="M384" s="105"/>
    </row>
    <row r="385" spans="1:13" ht="12.75" customHeight="1">
      <c r="A385" s="122">
        <v>46095</v>
      </c>
      <c r="B385" s="69" t="s">
        <v>20</v>
      </c>
      <c r="C385" s="113">
        <v>0.52083333333333337</v>
      </c>
      <c r="D385" s="136">
        <v>0.5625</v>
      </c>
      <c r="E385" s="128" t="s">
        <v>21</v>
      </c>
      <c r="F385" s="68"/>
      <c r="G385" s="68"/>
      <c r="H385" s="68"/>
      <c r="I385" s="106" t="s">
        <v>14</v>
      </c>
      <c r="J385" s="69" t="s">
        <v>15</v>
      </c>
      <c r="K385" s="68"/>
      <c r="L385" s="69"/>
      <c r="M385" s="105"/>
    </row>
    <row r="386" spans="1:13" ht="12.75" customHeight="1">
      <c r="A386" s="122">
        <v>46095</v>
      </c>
      <c r="B386" s="69" t="s">
        <v>20</v>
      </c>
      <c r="C386" s="114">
        <v>0.625</v>
      </c>
      <c r="D386" s="137">
        <v>0.66666666666666663</v>
      </c>
      <c r="E386" s="128" t="s">
        <v>21</v>
      </c>
      <c r="F386" s="69"/>
      <c r="G386" s="69"/>
      <c r="H386" s="69"/>
      <c r="I386" s="106" t="s">
        <v>14</v>
      </c>
      <c r="J386" s="69" t="s">
        <v>15</v>
      </c>
      <c r="K386" s="69"/>
      <c r="L386" s="69"/>
      <c r="M386" s="106"/>
    </row>
    <row r="387" spans="1:13" ht="12.75" customHeight="1">
      <c r="A387" s="121">
        <v>46095</v>
      </c>
      <c r="B387" s="68" t="s">
        <v>20</v>
      </c>
      <c r="C387" s="113">
        <v>0.70833333333333337</v>
      </c>
      <c r="D387" s="136">
        <v>0.75</v>
      </c>
      <c r="E387" s="128" t="s">
        <v>97</v>
      </c>
      <c r="F387" s="68" t="s">
        <v>1886</v>
      </c>
      <c r="G387" s="68"/>
      <c r="H387" s="68"/>
      <c r="I387" s="106" t="s">
        <v>38</v>
      </c>
      <c r="J387" s="69" t="s">
        <v>18</v>
      </c>
      <c r="K387" s="68"/>
      <c r="L387" s="69"/>
      <c r="M387" s="105"/>
    </row>
    <row r="388" spans="1:13" ht="12.75" customHeight="1">
      <c r="A388" s="122">
        <v>46095</v>
      </c>
      <c r="B388" s="69" t="s">
        <v>20</v>
      </c>
      <c r="C388" s="114">
        <v>0.79166666666666663</v>
      </c>
      <c r="D388" s="137">
        <v>0.83333333333333337</v>
      </c>
      <c r="E388" s="128" t="s">
        <v>1833</v>
      </c>
      <c r="F388" s="69" t="s">
        <v>1847</v>
      </c>
      <c r="G388" s="69"/>
      <c r="H388" s="69"/>
      <c r="I388" s="106" t="s">
        <v>14</v>
      </c>
      <c r="J388" s="69" t="s">
        <v>15</v>
      </c>
      <c r="K388" s="69"/>
      <c r="L388" s="69"/>
      <c r="M388" s="106"/>
    </row>
    <row r="389" spans="1:13" ht="12.75" customHeight="1">
      <c r="A389" s="121">
        <v>46096</v>
      </c>
      <c r="B389" s="68" t="s">
        <v>22</v>
      </c>
      <c r="C389" s="114">
        <v>0.52083333333333337</v>
      </c>
      <c r="D389" s="137">
        <v>0.5625</v>
      </c>
      <c r="E389" s="127" t="s">
        <v>21</v>
      </c>
      <c r="F389" s="68"/>
      <c r="G389" s="68"/>
      <c r="H389" s="68"/>
      <c r="I389" s="106" t="s">
        <v>14</v>
      </c>
      <c r="J389" s="69" t="s">
        <v>15</v>
      </c>
      <c r="K389" s="68"/>
      <c r="L389" s="69"/>
      <c r="M389" s="105"/>
    </row>
    <row r="390" spans="1:13" ht="12.75" customHeight="1">
      <c r="A390" s="122">
        <v>46096</v>
      </c>
      <c r="B390" s="69" t="s">
        <v>22</v>
      </c>
      <c r="C390" s="113">
        <v>0.69444444444444442</v>
      </c>
      <c r="D390" s="136">
        <v>0.75</v>
      </c>
      <c r="E390" s="128" t="s">
        <v>1834</v>
      </c>
      <c r="F390" s="69" t="s">
        <v>1889</v>
      </c>
      <c r="G390" s="69"/>
      <c r="H390" s="69"/>
      <c r="I390" s="106" t="s">
        <v>14</v>
      </c>
      <c r="J390" s="69" t="s">
        <v>15</v>
      </c>
      <c r="K390" s="69"/>
      <c r="L390" s="69"/>
      <c r="M390" s="106"/>
    </row>
    <row r="391" spans="1:13" ht="12.75" customHeight="1">
      <c r="A391" s="121">
        <v>46097</v>
      </c>
      <c r="B391" s="68" t="s">
        <v>23</v>
      </c>
      <c r="C391" s="113">
        <v>0.35416666666666669</v>
      </c>
      <c r="D391" s="136">
        <v>0.39583333333333331</v>
      </c>
      <c r="E391" s="127" t="s">
        <v>121</v>
      </c>
      <c r="F391" s="68"/>
      <c r="G391" s="68"/>
      <c r="H391" s="68"/>
      <c r="I391" s="105" t="s">
        <v>17</v>
      </c>
      <c r="J391" s="68" t="s">
        <v>11</v>
      </c>
      <c r="K391" s="68"/>
      <c r="L391" s="68"/>
      <c r="M391" s="105"/>
    </row>
    <row r="392" spans="1:13" ht="12.75" customHeight="1">
      <c r="A392" s="122">
        <v>46097</v>
      </c>
      <c r="B392" s="69" t="s">
        <v>23</v>
      </c>
      <c r="C392" s="114">
        <v>0.4375</v>
      </c>
      <c r="D392" s="137">
        <v>0.47916666666666669</v>
      </c>
      <c r="E392" s="127" t="s">
        <v>1539</v>
      </c>
      <c r="F392" s="69" t="s">
        <v>1963</v>
      </c>
      <c r="G392" s="69"/>
      <c r="H392" s="69"/>
      <c r="I392" s="106" t="s">
        <v>12</v>
      </c>
      <c r="J392" s="69" t="s">
        <v>11</v>
      </c>
      <c r="K392" s="69"/>
      <c r="L392" s="69"/>
      <c r="M392" s="106"/>
    </row>
    <row r="393" spans="1:13" ht="12.75" customHeight="1">
      <c r="A393" s="121">
        <v>46097</v>
      </c>
      <c r="B393" s="68" t="s">
        <v>23</v>
      </c>
      <c r="C393" s="113">
        <v>0.52083333333333337</v>
      </c>
      <c r="D393" s="136">
        <v>0.5625</v>
      </c>
      <c r="E393" s="127" t="s">
        <v>1830</v>
      </c>
      <c r="F393" s="68" t="s">
        <v>1831</v>
      </c>
      <c r="G393" s="68"/>
      <c r="H393" s="68"/>
      <c r="I393" s="105" t="s">
        <v>10</v>
      </c>
      <c r="J393" s="68" t="s">
        <v>18</v>
      </c>
      <c r="K393" s="68"/>
      <c r="L393" s="68"/>
      <c r="M393" s="105"/>
    </row>
    <row r="394" spans="1:13" ht="12.75" customHeight="1">
      <c r="A394" s="122">
        <v>46097</v>
      </c>
      <c r="B394" s="69" t="s">
        <v>23</v>
      </c>
      <c r="C394" s="114">
        <v>0.625</v>
      </c>
      <c r="D394" s="137">
        <v>0.66666666666666663</v>
      </c>
      <c r="E394" s="128" t="s">
        <v>25</v>
      </c>
      <c r="F394" s="69"/>
      <c r="G394" s="69"/>
      <c r="H394" s="69"/>
      <c r="I394" s="106" t="s">
        <v>14</v>
      </c>
      <c r="J394" s="69" t="s">
        <v>15</v>
      </c>
      <c r="K394" s="69"/>
      <c r="L394" s="69"/>
      <c r="M394" s="106"/>
    </row>
    <row r="395" spans="1:13" ht="12.75" customHeight="1">
      <c r="A395" s="121">
        <v>46097</v>
      </c>
      <c r="B395" s="68" t="s">
        <v>23</v>
      </c>
      <c r="C395" s="113">
        <v>0.70833333333333337</v>
      </c>
      <c r="D395" s="136">
        <v>0.75</v>
      </c>
      <c r="E395" s="127" t="s">
        <v>1934</v>
      </c>
      <c r="F395" s="68"/>
      <c r="G395" s="68"/>
      <c r="H395" s="68"/>
      <c r="I395" s="105" t="s">
        <v>56</v>
      </c>
      <c r="J395" s="68" t="s">
        <v>18</v>
      </c>
      <c r="K395" s="68"/>
      <c r="L395" s="68"/>
      <c r="M395" s="105"/>
    </row>
    <row r="396" spans="1:13" ht="12.75" customHeight="1">
      <c r="A396" s="122">
        <v>46097</v>
      </c>
      <c r="B396" s="69" t="s">
        <v>23</v>
      </c>
      <c r="C396" s="114">
        <v>0.79166666666666663</v>
      </c>
      <c r="D396" s="137">
        <v>0.83333333333333337</v>
      </c>
      <c r="E396" s="128" t="s">
        <v>97</v>
      </c>
      <c r="F396" s="69" t="s">
        <v>1848</v>
      </c>
      <c r="G396" s="69"/>
      <c r="H396" s="69"/>
      <c r="I396" s="106" t="s">
        <v>38</v>
      </c>
      <c r="J396" s="69" t="s">
        <v>18</v>
      </c>
      <c r="K396" s="69"/>
      <c r="L396" s="69"/>
      <c r="M396" s="106"/>
    </row>
    <row r="397" spans="1:13" ht="12.75" customHeight="1">
      <c r="A397" s="121">
        <v>46098</v>
      </c>
      <c r="B397" s="68" t="s">
        <v>24</v>
      </c>
      <c r="C397" s="113">
        <v>0.35416666666666669</v>
      </c>
      <c r="D397" s="136">
        <v>0.39583333333333331</v>
      </c>
      <c r="E397" s="127" t="s">
        <v>44</v>
      </c>
      <c r="F397" s="68"/>
      <c r="G397" s="68"/>
      <c r="H397" s="68"/>
      <c r="I397" s="105" t="s">
        <v>52</v>
      </c>
      <c r="J397" s="68" t="s">
        <v>11</v>
      </c>
      <c r="K397" s="68"/>
      <c r="L397" s="68"/>
      <c r="M397" s="105"/>
    </row>
    <row r="398" spans="1:13" ht="12.75" customHeight="1">
      <c r="A398" s="122">
        <v>46098</v>
      </c>
      <c r="B398" s="69" t="s">
        <v>24</v>
      </c>
      <c r="C398" s="114">
        <v>0.4375</v>
      </c>
      <c r="D398" s="137">
        <v>0.47916666666666669</v>
      </c>
      <c r="E398" s="127" t="s">
        <v>1539</v>
      </c>
      <c r="F398" s="69" t="s">
        <v>1946</v>
      </c>
      <c r="G398" s="69"/>
      <c r="H398" s="69"/>
      <c r="I398" s="106" t="s">
        <v>12</v>
      </c>
      <c r="J398" s="69" t="s">
        <v>11</v>
      </c>
      <c r="K398" s="69"/>
      <c r="L398" s="69"/>
      <c r="M398" s="106"/>
    </row>
    <row r="399" spans="1:13" ht="12.75" customHeight="1">
      <c r="A399" s="121">
        <v>46098</v>
      </c>
      <c r="B399" s="68" t="s">
        <v>24</v>
      </c>
      <c r="C399" s="113">
        <v>0.52083333333333337</v>
      </c>
      <c r="D399" s="136">
        <v>0.5625</v>
      </c>
      <c r="E399" s="127" t="s">
        <v>1830</v>
      </c>
      <c r="F399" s="68" t="s">
        <v>1831</v>
      </c>
      <c r="G399" s="68"/>
      <c r="H399" s="68"/>
      <c r="I399" s="105" t="s">
        <v>10</v>
      </c>
      <c r="J399" s="68" t="s">
        <v>18</v>
      </c>
      <c r="K399" s="68"/>
      <c r="L399" s="68"/>
      <c r="M399" s="105"/>
    </row>
    <row r="400" spans="1:13" ht="12.75" customHeight="1">
      <c r="A400" s="122">
        <v>46098</v>
      </c>
      <c r="B400" s="69" t="s">
        <v>24</v>
      </c>
      <c r="C400" s="114">
        <v>0.625</v>
      </c>
      <c r="D400" s="137">
        <v>0.66666666666666663</v>
      </c>
      <c r="E400" s="128" t="s">
        <v>1833</v>
      </c>
      <c r="F400" s="69"/>
      <c r="G400" s="69"/>
      <c r="H400" s="69"/>
      <c r="I400" s="106" t="s">
        <v>14</v>
      </c>
      <c r="J400" s="69" t="s">
        <v>15</v>
      </c>
      <c r="K400" s="69"/>
      <c r="L400" s="69"/>
      <c r="M400" s="106"/>
    </row>
    <row r="401" spans="1:13" ht="12.75" customHeight="1">
      <c r="A401" s="121">
        <v>46098</v>
      </c>
      <c r="B401" s="68" t="s">
        <v>24</v>
      </c>
      <c r="C401" s="115">
        <v>0.70833333333333337</v>
      </c>
      <c r="D401" s="138">
        <v>0.75</v>
      </c>
      <c r="E401" s="127" t="s">
        <v>21</v>
      </c>
      <c r="F401" s="68"/>
      <c r="G401" s="68"/>
      <c r="H401" s="68"/>
      <c r="I401" s="106" t="s">
        <v>14</v>
      </c>
      <c r="J401" s="69" t="s">
        <v>15</v>
      </c>
      <c r="K401" s="68"/>
      <c r="L401" s="69"/>
      <c r="M401" s="105"/>
    </row>
    <row r="402" spans="1:13" ht="12.75" customHeight="1">
      <c r="A402" s="122">
        <v>46098</v>
      </c>
      <c r="B402" s="69" t="s">
        <v>24</v>
      </c>
      <c r="C402" s="116">
        <v>0.79166666666666663</v>
      </c>
      <c r="D402" s="139">
        <v>0.83333333333333337</v>
      </c>
      <c r="E402" s="127" t="s">
        <v>1932</v>
      </c>
      <c r="F402" s="69" t="s">
        <v>1831</v>
      </c>
      <c r="G402" s="69"/>
      <c r="H402" s="69"/>
      <c r="I402" s="106" t="s">
        <v>45</v>
      </c>
      <c r="J402" s="69" t="s">
        <v>18</v>
      </c>
      <c r="K402" s="69"/>
      <c r="L402" s="69"/>
      <c r="M402" s="106"/>
    </row>
    <row r="403" spans="1:13" ht="12.75" customHeight="1">
      <c r="A403" s="121">
        <v>46099</v>
      </c>
      <c r="B403" s="68" t="s">
        <v>8</v>
      </c>
      <c r="C403" s="113">
        <v>0.35416666666666669</v>
      </c>
      <c r="D403" s="136">
        <v>0.39583333333333331</v>
      </c>
      <c r="E403" s="127" t="s">
        <v>121</v>
      </c>
      <c r="F403" s="68"/>
      <c r="G403" s="68"/>
      <c r="H403" s="68"/>
      <c r="I403" s="105" t="s">
        <v>17</v>
      </c>
      <c r="J403" s="68" t="s">
        <v>11</v>
      </c>
      <c r="K403" s="68"/>
      <c r="L403" s="68"/>
      <c r="M403" s="105"/>
    </row>
    <row r="404" spans="1:13" ht="12.75" customHeight="1">
      <c r="A404" s="122">
        <v>46099</v>
      </c>
      <c r="B404" s="69" t="s">
        <v>8</v>
      </c>
      <c r="C404" s="114">
        <v>0.4375</v>
      </c>
      <c r="D404" s="137">
        <v>0.47916666666666669</v>
      </c>
      <c r="E404" s="127"/>
      <c r="F404" s="68"/>
      <c r="G404" s="68"/>
      <c r="H404" s="68"/>
      <c r="I404" s="105"/>
      <c r="J404" s="68"/>
      <c r="K404" s="68"/>
      <c r="L404" s="68"/>
      <c r="M404" s="105"/>
    </row>
    <row r="405" spans="1:13" ht="12.75" customHeight="1">
      <c r="A405" s="122">
        <v>46099</v>
      </c>
      <c r="B405" s="69" t="s">
        <v>8</v>
      </c>
      <c r="C405" s="113">
        <v>0.52083333333333337</v>
      </c>
      <c r="D405" s="136">
        <v>0.5625</v>
      </c>
      <c r="E405" s="128" t="s">
        <v>1830</v>
      </c>
      <c r="F405" s="69"/>
      <c r="G405" s="69"/>
      <c r="H405" s="69"/>
      <c r="I405" s="106" t="s">
        <v>10</v>
      </c>
      <c r="J405" s="69" t="s">
        <v>18</v>
      </c>
      <c r="K405" s="69"/>
      <c r="L405" s="69"/>
      <c r="M405" s="106"/>
    </row>
    <row r="406" spans="1:13" ht="12.75" customHeight="1">
      <c r="A406" s="121">
        <v>46099</v>
      </c>
      <c r="B406" s="68" t="s">
        <v>8</v>
      </c>
      <c r="C406" s="114">
        <v>0.625</v>
      </c>
      <c r="D406" s="137">
        <v>0.66666666666666663</v>
      </c>
      <c r="E406" s="127" t="s">
        <v>1834</v>
      </c>
      <c r="F406" s="68" t="s">
        <v>1890</v>
      </c>
      <c r="G406" s="68"/>
      <c r="H406" s="68"/>
      <c r="I406" s="105" t="s">
        <v>14</v>
      </c>
      <c r="J406" s="68" t="s">
        <v>15</v>
      </c>
      <c r="K406" s="68"/>
      <c r="L406" s="68"/>
      <c r="M406" s="105"/>
    </row>
    <row r="407" spans="1:13" ht="12.75" customHeight="1">
      <c r="A407" s="122">
        <v>46099</v>
      </c>
      <c r="B407" s="69" t="s">
        <v>8</v>
      </c>
      <c r="C407" s="115">
        <v>0.70833333333333337</v>
      </c>
      <c r="D407" s="138">
        <v>0.75</v>
      </c>
      <c r="E407" s="128" t="s">
        <v>1835</v>
      </c>
      <c r="F407" s="69" t="s">
        <v>1831</v>
      </c>
      <c r="G407" s="69"/>
      <c r="H407" s="69"/>
      <c r="I407" s="106" t="s">
        <v>26</v>
      </c>
      <c r="J407" s="69" t="s">
        <v>18</v>
      </c>
      <c r="K407" s="69"/>
      <c r="L407" s="69"/>
      <c r="M407" s="106"/>
    </row>
    <row r="408" spans="1:13" ht="12.75" customHeight="1">
      <c r="A408" s="121">
        <v>46099</v>
      </c>
      <c r="B408" s="68" t="s">
        <v>8</v>
      </c>
      <c r="C408" s="116">
        <v>0.79166666666666663</v>
      </c>
      <c r="D408" s="139">
        <v>0.83333333333333337</v>
      </c>
      <c r="E408" s="127" t="s">
        <v>25</v>
      </c>
      <c r="F408" s="68"/>
      <c r="G408" s="68"/>
      <c r="H408" s="68"/>
      <c r="I408" s="106" t="s">
        <v>14</v>
      </c>
      <c r="J408" s="69" t="s">
        <v>15</v>
      </c>
      <c r="K408" s="68"/>
      <c r="L408" s="69"/>
      <c r="M408" s="105"/>
    </row>
    <row r="409" spans="1:13" ht="12.75" customHeight="1">
      <c r="A409" s="122">
        <v>46100</v>
      </c>
      <c r="B409" s="69" t="s">
        <v>9</v>
      </c>
      <c r="C409" s="113">
        <v>0.35416666666666669</v>
      </c>
      <c r="D409" s="136">
        <v>0.39583333333333331</v>
      </c>
      <c r="E409" s="128" t="s">
        <v>44</v>
      </c>
      <c r="F409" s="69"/>
      <c r="G409" s="69"/>
      <c r="H409" s="69"/>
      <c r="I409" s="106" t="s">
        <v>52</v>
      </c>
      <c r="J409" s="69" t="s">
        <v>11</v>
      </c>
      <c r="K409" s="69"/>
      <c r="L409" s="69"/>
      <c r="M409" s="106"/>
    </row>
    <row r="410" spans="1:13" ht="12.75" customHeight="1">
      <c r="A410" s="121">
        <v>46100</v>
      </c>
      <c r="B410" s="68" t="s">
        <v>9</v>
      </c>
      <c r="C410" s="114">
        <v>0.4375</v>
      </c>
      <c r="D410" s="137">
        <v>0.47916666666666669</v>
      </c>
      <c r="E410" s="127" t="s">
        <v>1539</v>
      </c>
      <c r="F410" s="68" t="s">
        <v>1831</v>
      </c>
      <c r="G410" s="68"/>
      <c r="H410" s="68"/>
      <c r="I410" s="105" t="s">
        <v>12</v>
      </c>
      <c r="J410" s="68" t="s">
        <v>11</v>
      </c>
      <c r="K410" s="68"/>
      <c r="L410" s="68"/>
      <c r="M410" s="105"/>
    </row>
    <row r="411" spans="1:13" ht="12.75" customHeight="1">
      <c r="A411" s="122">
        <v>46100</v>
      </c>
      <c r="B411" s="69" t="s">
        <v>9</v>
      </c>
      <c r="C411" s="113">
        <v>0.52083333333333337</v>
      </c>
      <c r="D411" s="136">
        <v>0.5625</v>
      </c>
      <c r="E411" s="128" t="s">
        <v>1830</v>
      </c>
      <c r="F411" s="69" t="s">
        <v>1831</v>
      </c>
      <c r="G411" s="69"/>
      <c r="H411" s="69"/>
      <c r="I411" s="106" t="s">
        <v>10</v>
      </c>
      <c r="J411" s="69" t="s">
        <v>18</v>
      </c>
      <c r="K411" s="69"/>
      <c r="L411" s="69"/>
      <c r="M411" s="106"/>
    </row>
    <row r="412" spans="1:13" ht="12.75" customHeight="1">
      <c r="A412" s="122">
        <v>46100</v>
      </c>
      <c r="B412" s="69" t="s">
        <v>9</v>
      </c>
      <c r="C412" s="114">
        <v>0.625</v>
      </c>
      <c r="D412" s="137">
        <v>0.66666666666666663</v>
      </c>
      <c r="E412" s="128"/>
      <c r="F412" s="69"/>
      <c r="G412" s="69"/>
      <c r="H412" s="69"/>
      <c r="I412" s="106"/>
      <c r="J412" s="69"/>
      <c r="K412" s="69"/>
      <c r="L412" s="69"/>
      <c r="M412" s="106"/>
    </row>
    <row r="413" spans="1:13" ht="12.75" customHeight="1">
      <c r="A413" s="121">
        <v>46100</v>
      </c>
      <c r="B413" s="68" t="s">
        <v>9</v>
      </c>
      <c r="C413" s="113">
        <v>0.70833333333333337</v>
      </c>
      <c r="D413" s="136">
        <v>0.75</v>
      </c>
      <c r="E413" s="127" t="s">
        <v>1833</v>
      </c>
      <c r="F413" s="69" t="s">
        <v>1985</v>
      </c>
      <c r="G413" s="68"/>
      <c r="H413" s="68"/>
      <c r="I413" s="105" t="s">
        <v>14</v>
      </c>
      <c r="J413" s="68" t="s">
        <v>15</v>
      </c>
      <c r="K413" s="68"/>
      <c r="L413" s="68"/>
      <c r="M413" s="105"/>
    </row>
    <row r="414" spans="1:13" ht="12.75" customHeight="1">
      <c r="A414" s="122">
        <v>46100</v>
      </c>
      <c r="B414" s="69" t="s">
        <v>9</v>
      </c>
      <c r="C414" s="114">
        <v>0.79166666666666663</v>
      </c>
      <c r="D414" s="137">
        <v>0.83333333333333337</v>
      </c>
      <c r="E414" s="128" t="s">
        <v>97</v>
      </c>
      <c r="F414" s="69"/>
      <c r="G414" s="69"/>
      <c r="H414" s="69"/>
      <c r="I414" s="106" t="s">
        <v>38</v>
      </c>
      <c r="J414" s="69" t="s">
        <v>18</v>
      </c>
      <c r="K414" s="69"/>
      <c r="L414" s="69"/>
      <c r="M414" s="106"/>
    </row>
    <row r="415" spans="1:13" ht="12.75" customHeight="1">
      <c r="A415" s="121">
        <v>46101</v>
      </c>
      <c r="B415" s="68" t="s">
        <v>16</v>
      </c>
      <c r="C415" s="113">
        <v>0.35416666666666669</v>
      </c>
      <c r="D415" s="136">
        <v>0.39583333333333331</v>
      </c>
      <c r="E415" s="127" t="s">
        <v>121</v>
      </c>
      <c r="F415" s="68"/>
      <c r="G415" s="68"/>
      <c r="H415" s="68"/>
      <c r="I415" s="105" t="s">
        <v>17</v>
      </c>
      <c r="J415" s="68" t="s">
        <v>11</v>
      </c>
      <c r="K415" s="68"/>
      <c r="L415" s="68"/>
      <c r="M415" s="105"/>
    </row>
    <row r="416" spans="1:13" ht="12.75" customHeight="1">
      <c r="A416" s="122">
        <v>46101</v>
      </c>
      <c r="B416" s="69" t="s">
        <v>16</v>
      </c>
      <c r="C416" s="114">
        <v>0.4375</v>
      </c>
      <c r="D416" s="137">
        <v>0.47916666666666669</v>
      </c>
      <c r="E416" s="128" t="s">
        <v>31</v>
      </c>
      <c r="F416" s="69"/>
      <c r="G416" s="69"/>
      <c r="H416" s="69"/>
      <c r="I416" s="106" t="s">
        <v>83</v>
      </c>
      <c r="J416" s="69" t="s">
        <v>18</v>
      </c>
      <c r="K416" s="69"/>
      <c r="L416" s="69"/>
      <c r="M416" s="106"/>
    </row>
    <row r="417" spans="1:13" ht="12.75" customHeight="1">
      <c r="A417" s="121">
        <v>46101</v>
      </c>
      <c r="B417" s="68" t="s">
        <v>16</v>
      </c>
      <c r="C417" s="113">
        <v>0.52083333333333337</v>
      </c>
      <c r="D417" s="136">
        <v>0.5625</v>
      </c>
      <c r="E417" s="127" t="s">
        <v>1830</v>
      </c>
      <c r="F417" s="68" t="s">
        <v>1831</v>
      </c>
      <c r="G417" s="68"/>
      <c r="H417" s="68"/>
      <c r="I417" s="105" t="s">
        <v>10</v>
      </c>
      <c r="J417" s="68" t="s">
        <v>18</v>
      </c>
      <c r="K417" s="68"/>
      <c r="L417" s="68"/>
      <c r="M417" s="105"/>
    </row>
    <row r="418" spans="1:13" ht="12.75" customHeight="1">
      <c r="A418" s="122">
        <v>46101</v>
      </c>
      <c r="B418" s="69" t="s">
        <v>16</v>
      </c>
      <c r="C418" s="114">
        <v>0.625</v>
      </c>
      <c r="D418" s="137">
        <v>0.66666666666666663</v>
      </c>
      <c r="E418" s="127" t="s">
        <v>27</v>
      </c>
      <c r="F418" s="68" t="s">
        <v>1892</v>
      </c>
      <c r="G418" s="69"/>
      <c r="H418" s="69"/>
      <c r="I418" s="106" t="s">
        <v>14</v>
      </c>
      <c r="J418" s="69" t="s">
        <v>15</v>
      </c>
      <c r="K418" s="69"/>
      <c r="L418" s="69"/>
      <c r="M418" s="106"/>
    </row>
    <row r="419" spans="1:13" ht="12.75" customHeight="1">
      <c r="A419" s="121">
        <v>46101</v>
      </c>
      <c r="B419" s="68" t="s">
        <v>16</v>
      </c>
      <c r="C419" s="113">
        <v>0.70833333333333337</v>
      </c>
      <c r="D419" s="136">
        <v>0.75</v>
      </c>
      <c r="E419" s="127" t="s">
        <v>58</v>
      </c>
      <c r="F419" s="68"/>
      <c r="G419" s="68"/>
      <c r="H419" s="68"/>
      <c r="I419" s="105" t="s">
        <v>14</v>
      </c>
      <c r="J419" s="68" t="s">
        <v>15</v>
      </c>
      <c r="K419" s="68"/>
      <c r="L419" s="68"/>
      <c r="M419" s="105"/>
    </row>
    <row r="420" spans="1:13" ht="12.75" customHeight="1">
      <c r="A420" s="122">
        <v>46101</v>
      </c>
      <c r="B420" s="69" t="s">
        <v>16</v>
      </c>
      <c r="C420" s="114">
        <v>0.79166666666666663</v>
      </c>
      <c r="D420" s="137">
        <v>0.83333333333333337</v>
      </c>
      <c r="E420" s="128"/>
      <c r="F420" s="69"/>
      <c r="G420" s="69"/>
      <c r="H420" s="69"/>
      <c r="I420" s="106" t="s">
        <v>32</v>
      </c>
      <c r="J420" s="69" t="s">
        <v>18</v>
      </c>
      <c r="K420" s="69"/>
      <c r="L420" s="69"/>
      <c r="M420" s="106"/>
    </row>
    <row r="421" spans="1:13" ht="12.75" customHeight="1">
      <c r="A421" s="121">
        <v>46102</v>
      </c>
      <c r="B421" s="68" t="s">
        <v>20</v>
      </c>
      <c r="C421" s="113">
        <v>0.35416666666666669</v>
      </c>
      <c r="D421" s="136">
        <v>0.39583333333333331</v>
      </c>
      <c r="E421" s="127" t="s">
        <v>44</v>
      </c>
      <c r="F421" s="68"/>
      <c r="G421" s="68"/>
      <c r="H421" s="68"/>
      <c r="I421" s="105" t="s">
        <v>52</v>
      </c>
      <c r="J421" s="68" t="s">
        <v>11</v>
      </c>
      <c r="K421" s="68"/>
      <c r="L421" s="68"/>
      <c r="M421" s="105"/>
    </row>
    <row r="422" spans="1:13" ht="12.75" customHeight="1">
      <c r="A422" s="122">
        <v>46102</v>
      </c>
      <c r="B422" s="69" t="s">
        <v>20</v>
      </c>
      <c r="C422" s="114">
        <v>0.4375</v>
      </c>
      <c r="D422" s="137">
        <v>0.47916666666666669</v>
      </c>
      <c r="E422" s="128" t="s">
        <v>58</v>
      </c>
      <c r="F422" s="69"/>
      <c r="G422" s="69"/>
      <c r="H422" s="69"/>
      <c r="I422" s="106" t="s">
        <v>14</v>
      </c>
      <c r="J422" s="69" t="s">
        <v>15</v>
      </c>
      <c r="K422" s="69"/>
      <c r="L422" s="69"/>
      <c r="M422" s="106"/>
    </row>
    <row r="423" spans="1:13" ht="12.75" customHeight="1">
      <c r="A423" s="121">
        <v>46102</v>
      </c>
      <c r="B423" s="68" t="s">
        <v>20</v>
      </c>
      <c r="C423" s="113">
        <v>0.52083333333333337</v>
      </c>
      <c r="D423" s="136">
        <v>0.5625</v>
      </c>
      <c r="E423" s="127" t="s">
        <v>21</v>
      </c>
      <c r="F423" s="69"/>
      <c r="G423" s="69"/>
      <c r="H423" s="69"/>
      <c r="I423" s="106" t="s">
        <v>14</v>
      </c>
      <c r="J423" s="69" t="s">
        <v>15</v>
      </c>
      <c r="K423" s="69"/>
      <c r="L423" s="69"/>
      <c r="M423" s="106"/>
    </row>
    <row r="424" spans="1:13" ht="12.75" customHeight="1">
      <c r="A424" s="121">
        <v>46102</v>
      </c>
      <c r="B424" s="68" t="s">
        <v>20</v>
      </c>
      <c r="C424" s="114">
        <v>0.625</v>
      </c>
      <c r="D424" s="137">
        <v>0.66666666666666663</v>
      </c>
      <c r="E424" s="127" t="s">
        <v>21</v>
      </c>
      <c r="F424" s="68"/>
      <c r="G424" s="68"/>
      <c r="H424" s="68"/>
      <c r="I424" s="106" t="s">
        <v>14</v>
      </c>
      <c r="J424" s="69" t="s">
        <v>15</v>
      </c>
      <c r="K424" s="68"/>
      <c r="L424" s="69"/>
      <c r="M424" s="105"/>
    </row>
    <row r="425" spans="1:13" ht="12.75" customHeight="1">
      <c r="A425" s="122">
        <v>46102</v>
      </c>
      <c r="B425" s="69" t="s">
        <v>20</v>
      </c>
      <c r="C425" s="113">
        <v>0.70833333333333337</v>
      </c>
      <c r="D425" s="136">
        <v>0.75</v>
      </c>
      <c r="E425" s="128" t="s">
        <v>97</v>
      </c>
      <c r="F425" s="69" t="s">
        <v>1831</v>
      </c>
      <c r="G425" s="69"/>
      <c r="H425" s="69"/>
      <c r="I425" s="106" t="s">
        <v>38</v>
      </c>
      <c r="J425" s="69" t="s">
        <v>18</v>
      </c>
      <c r="K425" s="69"/>
      <c r="L425" s="69"/>
      <c r="M425" s="106"/>
    </row>
    <row r="426" spans="1:13" ht="12.75" customHeight="1">
      <c r="A426" s="121">
        <v>46102</v>
      </c>
      <c r="B426" s="68" t="s">
        <v>20</v>
      </c>
      <c r="C426" s="114">
        <v>0.79166666666666663</v>
      </c>
      <c r="D426" s="137">
        <v>0.83333333333333337</v>
      </c>
      <c r="E426" s="127" t="s">
        <v>1833</v>
      </c>
      <c r="F426" s="68" t="s">
        <v>1850</v>
      </c>
      <c r="G426" s="68"/>
      <c r="H426" s="68"/>
      <c r="I426" s="105" t="s">
        <v>14</v>
      </c>
      <c r="J426" s="68" t="s">
        <v>15</v>
      </c>
      <c r="K426" s="68"/>
      <c r="L426" s="68"/>
      <c r="M426" s="105"/>
    </row>
    <row r="427" spans="1:13" ht="12.75" customHeight="1">
      <c r="A427" s="122">
        <v>46103</v>
      </c>
      <c r="B427" s="69" t="s">
        <v>22</v>
      </c>
      <c r="C427" s="114">
        <v>0.52083333333333337</v>
      </c>
      <c r="D427" s="137">
        <v>0.5625</v>
      </c>
      <c r="E427" s="128" t="s">
        <v>21</v>
      </c>
      <c r="F427" s="69"/>
      <c r="G427" s="69"/>
      <c r="H427" s="69"/>
      <c r="I427" s="106" t="s">
        <v>14</v>
      </c>
      <c r="J427" s="69" t="s">
        <v>15</v>
      </c>
      <c r="K427" s="69"/>
      <c r="L427" s="69"/>
      <c r="M427" s="106"/>
    </row>
    <row r="428" spans="1:13" ht="12.75" customHeight="1">
      <c r="A428" s="121">
        <v>46103</v>
      </c>
      <c r="B428" s="68" t="s">
        <v>22</v>
      </c>
      <c r="C428" s="113">
        <v>0.69444444444444442</v>
      </c>
      <c r="D428" s="136">
        <v>0.75</v>
      </c>
      <c r="E428" s="127" t="s">
        <v>1834</v>
      </c>
      <c r="F428" s="68" t="s">
        <v>1889</v>
      </c>
      <c r="G428" s="68"/>
      <c r="H428" s="68"/>
      <c r="I428" s="105" t="s">
        <v>14</v>
      </c>
      <c r="J428" s="68" t="s">
        <v>15</v>
      </c>
      <c r="K428" s="68"/>
      <c r="L428" s="68"/>
      <c r="M428" s="105"/>
    </row>
    <row r="429" spans="1:13" ht="12.75" customHeight="1">
      <c r="A429" s="122">
        <v>46104</v>
      </c>
      <c r="B429" s="69" t="s">
        <v>23</v>
      </c>
      <c r="C429" s="113">
        <v>0.35416666666666669</v>
      </c>
      <c r="D429" s="136">
        <v>0.39583333333333331</v>
      </c>
      <c r="E429" s="128" t="s">
        <v>121</v>
      </c>
      <c r="F429" s="69"/>
      <c r="G429" s="69"/>
      <c r="H429" s="69"/>
      <c r="I429" s="105" t="s">
        <v>17</v>
      </c>
      <c r="J429" s="69" t="s">
        <v>11</v>
      </c>
      <c r="K429" s="69"/>
      <c r="L429" s="69"/>
      <c r="M429" s="106"/>
    </row>
    <row r="430" spans="1:13" ht="12.75" customHeight="1">
      <c r="A430" s="121">
        <v>46104</v>
      </c>
      <c r="B430" s="68" t="s">
        <v>23</v>
      </c>
      <c r="C430" s="114">
        <v>0.4375</v>
      </c>
      <c r="D430" s="137">
        <v>0.47916666666666669</v>
      </c>
      <c r="E430" s="127" t="s">
        <v>1539</v>
      </c>
      <c r="F430" s="68" t="s">
        <v>1850</v>
      </c>
      <c r="G430" s="68"/>
      <c r="H430" s="68"/>
      <c r="I430" s="105" t="s">
        <v>12</v>
      </c>
      <c r="J430" s="68" t="s">
        <v>11</v>
      </c>
      <c r="K430" s="68"/>
      <c r="L430" s="68"/>
      <c r="M430" s="105"/>
    </row>
    <row r="431" spans="1:13" ht="12.75" customHeight="1">
      <c r="A431" s="122">
        <v>46104</v>
      </c>
      <c r="B431" s="69" t="s">
        <v>23</v>
      </c>
      <c r="C431" s="113">
        <v>0.52083333333333337</v>
      </c>
      <c r="D431" s="136">
        <v>0.5625</v>
      </c>
      <c r="E431" s="128" t="s">
        <v>1830</v>
      </c>
      <c r="F431" s="69" t="s">
        <v>1831</v>
      </c>
      <c r="G431" s="69"/>
      <c r="H431" s="69"/>
      <c r="I431" s="106" t="s">
        <v>10</v>
      </c>
      <c r="J431" s="69" t="s">
        <v>18</v>
      </c>
      <c r="K431" s="69"/>
      <c r="L431" s="69"/>
      <c r="M431" s="106"/>
    </row>
    <row r="432" spans="1:13" ht="12.75" customHeight="1">
      <c r="A432" s="121">
        <v>46104</v>
      </c>
      <c r="B432" s="68" t="s">
        <v>23</v>
      </c>
      <c r="C432" s="114">
        <v>0.625</v>
      </c>
      <c r="D432" s="137">
        <v>0.66666666666666663</v>
      </c>
      <c r="E432" s="127" t="s">
        <v>25</v>
      </c>
      <c r="F432" s="68"/>
      <c r="G432" s="68"/>
      <c r="H432" s="68"/>
      <c r="I432" s="106" t="s">
        <v>14</v>
      </c>
      <c r="J432" s="69" t="s">
        <v>15</v>
      </c>
      <c r="K432" s="68"/>
      <c r="L432" s="69"/>
      <c r="M432" s="105"/>
    </row>
    <row r="433" spans="1:13" ht="12.75" customHeight="1">
      <c r="A433" s="122">
        <v>46104</v>
      </c>
      <c r="B433" s="69" t="s">
        <v>23</v>
      </c>
      <c r="C433" s="113">
        <v>0.70833333333333337</v>
      </c>
      <c r="D433" s="136">
        <v>0.75</v>
      </c>
      <c r="E433" s="127" t="s">
        <v>1934</v>
      </c>
      <c r="F433" s="69"/>
      <c r="G433" s="69"/>
      <c r="H433" s="69"/>
      <c r="I433" s="105" t="s">
        <v>56</v>
      </c>
      <c r="J433" s="68" t="s">
        <v>18</v>
      </c>
      <c r="K433" s="69"/>
      <c r="L433" s="68"/>
      <c r="M433" s="106"/>
    </row>
    <row r="434" spans="1:13" ht="12.75" customHeight="1">
      <c r="A434" s="121">
        <v>46104</v>
      </c>
      <c r="B434" s="68" t="s">
        <v>23</v>
      </c>
      <c r="C434" s="114">
        <v>0.79166666666666663</v>
      </c>
      <c r="D434" s="137">
        <v>0.83333333333333337</v>
      </c>
      <c r="E434" s="127" t="s">
        <v>97</v>
      </c>
      <c r="F434" s="68" t="s">
        <v>1848</v>
      </c>
      <c r="G434" s="68"/>
      <c r="H434" s="68"/>
      <c r="I434" s="106" t="s">
        <v>38</v>
      </c>
      <c r="J434" s="69" t="s">
        <v>18</v>
      </c>
      <c r="K434" s="68"/>
      <c r="L434" s="69"/>
      <c r="M434" s="105"/>
    </row>
    <row r="435" spans="1:13" ht="12.75" customHeight="1">
      <c r="A435" s="122">
        <v>46105</v>
      </c>
      <c r="B435" s="69" t="s">
        <v>24</v>
      </c>
      <c r="C435" s="113">
        <v>0.35416666666666669</v>
      </c>
      <c r="D435" s="136">
        <v>0.39583333333333331</v>
      </c>
      <c r="E435" s="128" t="s">
        <v>44</v>
      </c>
      <c r="F435" s="69"/>
      <c r="G435" s="69"/>
      <c r="H435" s="69"/>
      <c r="I435" s="106" t="s">
        <v>52</v>
      </c>
      <c r="J435" s="69" t="s">
        <v>11</v>
      </c>
      <c r="K435" s="69"/>
      <c r="L435" s="69"/>
      <c r="M435" s="106"/>
    </row>
    <row r="436" spans="1:13" ht="12.75" customHeight="1">
      <c r="A436" s="121">
        <v>46105</v>
      </c>
      <c r="B436" s="68" t="s">
        <v>24</v>
      </c>
      <c r="C436" s="114">
        <v>0.4375</v>
      </c>
      <c r="D436" s="137">
        <v>0.47916666666666669</v>
      </c>
      <c r="E436" s="127" t="s">
        <v>1539</v>
      </c>
      <c r="F436" s="68" t="s">
        <v>1850</v>
      </c>
      <c r="G436" s="68"/>
      <c r="H436" s="68"/>
      <c r="I436" s="105" t="s">
        <v>12</v>
      </c>
      <c r="J436" s="68" t="s">
        <v>11</v>
      </c>
      <c r="K436" s="68"/>
      <c r="L436" s="68"/>
      <c r="M436" s="105"/>
    </row>
    <row r="437" spans="1:13" ht="12.75" customHeight="1">
      <c r="A437" s="122">
        <v>46105</v>
      </c>
      <c r="B437" s="69" t="s">
        <v>24</v>
      </c>
      <c r="C437" s="113">
        <v>0.52083333333333337</v>
      </c>
      <c r="D437" s="136">
        <v>0.5625</v>
      </c>
      <c r="E437" s="128" t="s">
        <v>1830</v>
      </c>
      <c r="F437" s="69" t="s">
        <v>1831</v>
      </c>
      <c r="G437" s="69"/>
      <c r="H437" s="69"/>
      <c r="I437" s="106" t="s">
        <v>10</v>
      </c>
      <c r="J437" s="69" t="s">
        <v>18</v>
      </c>
      <c r="K437" s="69"/>
      <c r="L437" s="69"/>
      <c r="M437" s="106"/>
    </row>
    <row r="438" spans="1:13" ht="12.75" customHeight="1">
      <c r="A438" s="121">
        <v>46105</v>
      </c>
      <c r="B438" s="68" t="s">
        <v>24</v>
      </c>
      <c r="C438" s="114">
        <v>0.625</v>
      </c>
      <c r="D438" s="137">
        <v>0.66666666666666663</v>
      </c>
      <c r="E438" s="127" t="s">
        <v>1833</v>
      </c>
      <c r="F438" s="68" t="s">
        <v>1850</v>
      </c>
      <c r="G438" s="68"/>
      <c r="H438" s="68"/>
      <c r="I438" s="105" t="s">
        <v>14</v>
      </c>
      <c r="J438" s="68" t="s">
        <v>15</v>
      </c>
      <c r="K438" s="68"/>
      <c r="L438" s="68"/>
      <c r="M438" s="105"/>
    </row>
    <row r="439" spans="1:13" ht="12.75" customHeight="1">
      <c r="A439" s="122">
        <v>46105</v>
      </c>
      <c r="B439" s="69" t="s">
        <v>24</v>
      </c>
      <c r="C439" s="115">
        <v>0.70833333333333337</v>
      </c>
      <c r="D439" s="138">
        <v>0.75</v>
      </c>
      <c r="E439" s="128" t="s">
        <v>21</v>
      </c>
      <c r="F439" s="69"/>
      <c r="G439" s="69"/>
      <c r="H439" s="69"/>
      <c r="I439" s="106" t="s">
        <v>14</v>
      </c>
      <c r="J439" s="69" t="s">
        <v>15</v>
      </c>
      <c r="K439" s="69"/>
      <c r="L439" s="69"/>
      <c r="M439" s="106"/>
    </row>
    <row r="440" spans="1:13" ht="12.75" customHeight="1">
      <c r="A440" s="121">
        <v>46105</v>
      </c>
      <c r="B440" s="68" t="s">
        <v>24</v>
      </c>
      <c r="C440" s="116">
        <v>0.79166666666666663</v>
      </c>
      <c r="D440" s="139">
        <v>0.83333333333333337</v>
      </c>
      <c r="E440" s="127" t="s">
        <v>1932</v>
      </c>
      <c r="F440" s="68" t="s">
        <v>1831</v>
      </c>
      <c r="G440" s="68"/>
      <c r="H440" s="68"/>
      <c r="I440" s="105" t="s">
        <v>45</v>
      </c>
      <c r="J440" s="68" t="s">
        <v>18</v>
      </c>
      <c r="K440" s="68"/>
      <c r="L440" s="68"/>
      <c r="M440" s="105"/>
    </row>
    <row r="441" spans="1:13" ht="12.75" customHeight="1">
      <c r="A441" s="122">
        <v>46106</v>
      </c>
      <c r="B441" s="69" t="s">
        <v>8</v>
      </c>
      <c r="C441" s="113">
        <v>0.35416666666666669</v>
      </c>
      <c r="D441" s="136">
        <v>0.39583333333333331</v>
      </c>
      <c r="E441" s="128" t="s">
        <v>121</v>
      </c>
      <c r="F441" s="69"/>
      <c r="G441" s="69"/>
      <c r="H441" s="69"/>
      <c r="I441" s="105" t="s">
        <v>17</v>
      </c>
      <c r="J441" s="69" t="s">
        <v>11</v>
      </c>
      <c r="K441" s="69"/>
      <c r="L441" s="69"/>
      <c r="M441" s="106"/>
    </row>
    <row r="442" spans="1:13" ht="12.75" customHeight="1">
      <c r="A442" s="121">
        <v>46106</v>
      </c>
      <c r="B442" s="68" t="s">
        <v>8</v>
      </c>
      <c r="C442" s="114">
        <v>0.4375</v>
      </c>
      <c r="D442" s="137">
        <v>0.47916666666666669</v>
      </c>
      <c r="E442" s="128"/>
      <c r="F442" s="69"/>
      <c r="G442" s="69"/>
      <c r="H442" s="69"/>
      <c r="I442" s="106"/>
      <c r="J442" s="69"/>
      <c r="K442" s="69"/>
      <c r="L442" s="69"/>
      <c r="M442" s="106"/>
    </row>
    <row r="443" spans="1:13" ht="12.75" customHeight="1">
      <c r="A443" s="121">
        <v>46106</v>
      </c>
      <c r="B443" s="68" t="s">
        <v>8</v>
      </c>
      <c r="C443" s="113">
        <v>0.52083333333333337</v>
      </c>
      <c r="D443" s="136">
        <v>0.5625</v>
      </c>
      <c r="E443" s="127" t="s">
        <v>1830</v>
      </c>
      <c r="F443" s="68"/>
      <c r="G443" s="68"/>
      <c r="H443" s="68"/>
      <c r="I443" s="105" t="s">
        <v>10</v>
      </c>
      <c r="J443" s="68" t="s">
        <v>18</v>
      </c>
      <c r="K443" s="68"/>
      <c r="L443" s="68"/>
      <c r="M443" s="105"/>
    </row>
    <row r="444" spans="1:13" ht="12.75" customHeight="1">
      <c r="A444" s="122">
        <v>46106</v>
      </c>
      <c r="B444" s="69" t="s">
        <v>8</v>
      </c>
      <c r="C444" s="114">
        <v>0.625</v>
      </c>
      <c r="D444" s="137">
        <v>0.66666666666666663</v>
      </c>
      <c r="E444" s="128" t="s">
        <v>1834</v>
      </c>
      <c r="F444" s="69" t="s">
        <v>1890</v>
      </c>
      <c r="G444" s="69"/>
      <c r="H444" s="69"/>
      <c r="I444" s="106" t="s">
        <v>14</v>
      </c>
      <c r="J444" s="69" t="s">
        <v>15</v>
      </c>
      <c r="K444" s="69"/>
      <c r="L444" s="69"/>
      <c r="M444" s="106"/>
    </row>
    <row r="445" spans="1:13" ht="12.75" customHeight="1">
      <c r="A445" s="121">
        <v>46106</v>
      </c>
      <c r="B445" s="68" t="s">
        <v>8</v>
      </c>
      <c r="C445" s="115">
        <v>0.70833333333333337</v>
      </c>
      <c r="D445" s="138">
        <v>0.75</v>
      </c>
      <c r="E445" s="127" t="s">
        <v>1835</v>
      </c>
      <c r="F445" s="68" t="s">
        <v>1831</v>
      </c>
      <c r="G445" s="68"/>
      <c r="H445" s="68"/>
      <c r="I445" s="105" t="s">
        <v>26</v>
      </c>
      <c r="J445" s="68" t="s">
        <v>18</v>
      </c>
      <c r="K445" s="68"/>
      <c r="L445" s="68"/>
      <c r="M445" s="105"/>
    </row>
    <row r="446" spans="1:13" ht="12.75" customHeight="1">
      <c r="A446" s="122">
        <v>46106</v>
      </c>
      <c r="B446" s="69" t="s">
        <v>8</v>
      </c>
      <c r="C446" s="116">
        <v>0.79166666666666663</v>
      </c>
      <c r="D446" s="139">
        <v>0.83333333333333337</v>
      </c>
      <c r="E446" s="128" t="s">
        <v>25</v>
      </c>
      <c r="F446" s="69"/>
      <c r="G446" s="69"/>
      <c r="H446" s="69"/>
      <c r="I446" s="106" t="s">
        <v>14</v>
      </c>
      <c r="J446" s="69" t="s">
        <v>15</v>
      </c>
      <c r="K446" s="69"/>
      <c r="L446" s="69"/>
      <c r="M446" s="106"/>
    </row>
    <row r="447" spans="1:13" ht="12.75" customHeight="1">
      <c r="A447" s="121">
        <v>46107</v>
      </c>
      <c r="B447" s="68" t="s">
        <v>9</v>
      </c>
      <c r="C447" s="113">
        <v>0.35416666666666669</v>
      </c>
      <c r="D447" s="136">
        <v>0.39583333333333331</v>
      </c>
      <c r="E447" s="127" t="s">
        <v>44</v>
      </c>
      <c r="F447" s="68"/>
      <c r="G447" s="68"/>
      <c r="H447" s="68"/>
      <c r="I447" s="105" t="s">
        <v>52</v>
      </c>
      <c r="J447" s="68" t="s">
        <v>11</v>
      </c>
      <c r="K447" s="68"/>
      <c r="L447" s="68"/>
      <c r="M447" s="105"/>
    </row>
    <row r="448" spans="1:13" ht="12.75" customHeight="1">
      <c r="A448" s="122">
        <v>46107</v>
      </c>
      <c r="B448" s="69" t="s">
        <v>9</v>
      </c>
      <c r="C448" s="114">
        <v>0.4375</v>
      </c>
      <c r="D448" s="137">
        <v>0.47916666666666669</v>
      </c>
      <c r="E448" s="127" t="s">
        <v>1539</v>
      </c>
      <c r="F448" s="69" t="s">
        <v>1831</v>
      </c>
      <c r="G448" s="69"/>
      <c r="H448" s="69"/>
      <c r="I448" s="106" t="s">
        <v>12</v>
      </c>
      <c r="J448" s="69" t="s">
        <v>11</v>
      </c>
      <c r="K448" s="69"/>
      <c r="L448" s="69"/>
      <c r="M448" s="106"/>
    </row>
    <row r="449" spans="1:13" ht="12.75" customHeight="1">
      <c r="A449" s="121">
        <v>46107</v>
      </c>
      <c r="B449" s="68" t="s">
        <v>9</v>
      </c>
      <c r="C449" s="113">
        <v>0.52083333333333337</v>
      </c>
      <c r="D449" s="136">
        <v>0.5625</v>
      </c>
      <c r="E449" s="127" t="s">
        <v>1830</v>
      </c>
      <c r="F449" s="68" t="s">
        <v>1831</v>
      </c>
      <c r="G449" s="68"/>
      <c r="H449" s="68"/>
      <c r="I449" s="105" t="s">
        <v>10</v>
      </c>
      <c r="J449" s="68" t="s">
        <v>18</v>
      </c>
      <c r="K449" s="68"/>
      <c r="L449" s="68"/>
      <c r="M449" s="105"/>
    </row>
    <row r="450" spans="1:13" ht="12.75" customHeight="1">
      <c r="A450" s="121">
        <v>46107</v>
      </c>
      <c r="B450" s="68" t="s">
        <v>9</v>
      </c>
      <c r="C450" s="114">
        <v>0.625</v>
      </c>
      <c r="D450" s="137">
        <v>0.66666666666666663</v>
      </c>
      <c r="E450" s="127"/>
      <c r="F450" s="68"/>
      <c r="G450" s="68"/>
      <c r="H450" s="68"/>
      <c r="I450" s="105"/>
      <c r="J450" s="68"/>
      <c r="K450" s="68"/>
      <c r="L450" s="68"/>
      <c r="M450" s="105"/>
    </row>
    <row r="451" spans="1:13" ht="12.75" customHeight="1">
      <c r="A451" s="122">
        <v>46107</v>
      </c>
      <c r="B451" s="69" t="s">
        <v>9</v>
      </c>
      <c r="C451" s="113">
        <v>0.70833333333333337</v>
      </c>
      <c r="D451" s="136">
        <v>0.75</v>
      </c>
      <c r="E451" s="128" t="s">
        <v>1833</v>
      </c>
      <c r="F451" s="69" t="s">
        <v>1985</v>
      </c>
      <c r="G451" s="69"/>
      <c r="H451" s="69"/>
      <c r="I451" s="106" t="s">
        <v>14</v>
      </c>
      <c r="J451" s="69" t="s">
        <v>15</v>
      </c>
      <c r="K451" s="69"/>
      <c r="L451" s="69"/>
      <c r="M451" s="106"/>
    </row>
    <row r="452" spans="1:13" ht="12.75" customHeight="1">
      <c r="A452" s="121">
        <v>46107</v>
      </c>
      <c r="B452" s="68" t="s">
        <v>9</v>
      </c>
      <c r="C452" s="114">
        <v>0.79166666666666663</v>
      </c>
      <c r="D452" s="137">
        <v>0.83333333333333337</v>
      </c>
      <c r="E452" s="127" t="s">
        <v>97</v>
      </c>
      <c r="F452" s="68"/>
      <c r="G452" s="68"/>
      <c r="H452" s="68"/>
      <c r="I452" s="106" t="s">
        <v>38</v>
      </c>
      <c r="J452" s="69" t="s">
        <v>18</v>
      </c>
      <c r="K452" s="68"/>
      <c r="L452" s="69"/>
      <c r="M452" s="105"/>
    </row>
    <row r="453" spans="1:13" ht="12.75" customHeight="1">
      <c r="A453" s="122">
        <v>46108</v>
      </c>
      <c r="B453" s="69" t="s">
        <v>16</v>
      </c>
      <c r="C453" s="113">
        <v>0.35416666666666669</v>
      </c>
      <c r="D453" s="136">
        <v>0.39583333333333331</v>
      </c>
      <c r="E453" s="128" t="s">
        <v>121</v>
      </c>
      <c r="F453" s="69"/>
      <c r="G453" s="69"/>
      <c r="H453" s="69"/>
      <c r="I453" s="105" t="s">
        <v>17</v>
      </c>
      <c r="J453" s="69" t="s">
        <v>11</v>
      </c>
      <c r="K453" s="69"/>
      <c r="L453" s="69"/>
      <c r="M453" s="106"/>
    </row>
    <row r="454" spans="1:13" ht="12.75" customHeight="1">
      <c r="A454" s="121">
        <v>46108</v>
      </c>
      <c r="B454" s="68" t="s">
        <v>16</v>
      </c>
      <c r="C454" s="114">
        <v>0.4375</v>
      </c>
      <c r="D454" s="137">
        <v>0.47916666666666669</v>
      </c>
      <c r="E454" s="127" t="s">
        <v>31</v>
      </c>
      <c r="F454" s="68"/>
      <c r="G454" s="68"/>
      <c r="H454" s="68"/>
      <c r="I454" s="105" t="s">
        <v>83</v>
      </c>
      <c r="J454" s="69" t="s">
        <v>18</v>
      </c>
      <c r="K454" s="68"/>
      <c r="L454" s="69"/>
      <c r="M454" s="105"/>
    </row>
    <row r="455" spans="1:13" ht="12.75" customHeight="1">
      <c r="A455" s="122">
        <v>46108</v>
      </c>
      <c r="B455" s="69" t="s">
        <v>16</v>
      </c>
      <c r="C455" s="113">
        <v>0.52083333333333337</v>
      </c>
      <c r="D455" s="136">
        <v>0.5625</v>
      </c>
      <c r="E455" s="128" t="s">
        <v>1830</v>
      </c>
      <c r="F455" s="69" t="s">
        <v>1831</v>
      </c>
      <c r="G455" s="69"/>
      <c r="H455" s="69"/>
      <c r="I455" s="106" t="s">
        <v>10</v>
      </c>
      <c r="J455" s="69" t="s">
        <v>18</v>
      </c>
      <c r="K455" s="69"/>
      <c r="L455" s="69"/>
      <c r="M455" s="106"/>
    </row>
    <row r="456" spans="1:13" ht="12.75" customHeight="1">
      <c r="A456" s="121">
        <v>46108</v>
      </c>
      <c r="B456" s="68" t="s">
        <v>16</v>
      </c>
      <c r="C456" s="114">
        <v>0.625</v>
      </c>
      <c r="D456" s="137">
        <v>0.66666666666666663</v>
      </c>
      <c r="E456" s="127" t="s">
        <v>27</v>
      </c>
      <c r="F456" s="68" t="s">
        <v>1892</v>
      </c>
      <c r="G456" s="68"/>
      <c r="H456" s="68"/>
      <c r="I456" s="105" t="s">
        <v>14</v>
      </c>
      <c r="J456" s="68" t="s">
        <v>15</v>
      </c>
      <c r="K456" s="68"/>
      <c r="L456" s="68"/>
      <c r="M456" s="105"/>
    </row>
    <row r="457" spans="1:13" ht="12.75" customHeight="1">
      <c r="A457" s="122">
        <v>46108</v>
      </c>
      <c r="B457" s="69" t="s">
        <v>16</v>
      </c>
      <c r="C457" s="113">
        <v>0.70833333333333337</v>
      </c>
      <c r="D457" s="136">
        <v>0.75</v>
      </c>
      <c r="E457" s="128" t="s">
        <v>58</v>
      </c>
      <c r="F457" s="69"/>
      <c r="G457" s="69"/>
      <c r="H457" s="69"/>
      <c r="I457" s="106" t="s">
        <v>14</v>
      </c>
      <c r="J457" s="69" t="s">
        <v>15</v>
      </c>
      <c r="K457" s="69"/>
      <c r="L457" s="69"/>
      <c r="M457" s="106"/>
    </row>
    <row r="458" spans="1:13" ht="12.75" customHeight="1">
      <c r="A458" s="121">
        <v>46108</v>
      </c>
      <c r="B458" s="68" t="s">
        <v>16</v>
      </c>
      <c r="C458" s="114">
        <v>0.79166666666666663</v>
      </c>
      <c r="D458" s="137">
        <v>0.83333333333333337</v>
      </c>
      <c r="E458" s="127"/>
      <c r="F458" s="68"/>
      <c r="G458" s="68"/>
      <c r="H458" s="68"/>
      <c r="I458" s="105" t="s">
        <v>32</v>
      </c>
      <c r="J458" s="68" t="s">
        <v>18</v>
      </c>
      <c r="K458" s="68"/>
      <c r="L458" s="68"/>
      <c r="M458" s="105"/>
    </row>
    <row r="459" spans="1:13" ht="12.75" customHeight="1">
      <c r="A459" s="122">
        <v>46109</v>
      </c>
      <c r="B459" s="69" t="s">
        <v>20</v>
      </c>
      <c r="C459" s="113">
        <v>0.35416666666666669</v>
      </c>
      <c r="D459" s="136">
        <v>0.39583333333333331</v>
      </c>
      <c r="E459" s="128" t="s">
        <v>44</v>
      </c>
      <c r="F459" s="69"/>
      <c r="G459" s="69"/>
      <c r="H459" s="69"/>
      <c r="I459" s="106" t="s">
        <v>52</v>
      </c>
      <c r="J459" s="69" t="s">
        <v>11</v>
      </c>
      <c r="K459" s="69"/>
      <c r="L459" s="69"/>
      <c r="M459" s="106"/>
    </row>
    <row r="460" spans="1:13" ht="12.75" customHeight="1">
      <c r="A460" s="121">
        <v>46109</v>
      </c>
      <c r="B460" s="68" t="s">
        <v>20</v>
      </c>
      <c r="C460" s="114">
        <v>0.4375</v>
      </c>
      <c r="D460" s="137">
        <v>0.47916666666666669</v>
      </c>
      <c r="E460" s="127" t="s">
        <v>58</v>
      </c>
      <c r="F460" s="68"/>
      <c r="G460" s="68"/>
      <c r="H460" s="68"/>
      <c r="I460" s="105" t="s">
        <v>14</v>
      </c>
      <c r="J460" s="68" t="s">
        <v>15</v>
      </c>
      <c r="K460" s="68"/>
      <c r="L460" s="68"/>
      <c r="M460" s="105"/>
    </row>
    <row r="461" spans="1:13" ht="12.75" customHeight="1">
      <c r="A461" s="122">
        <v>46109</v>
      </c>
      <c r="B461" s="69" t="s">
        <v>20</v>
      </c>
      <c r="C461" s="113">
        <v>0.52083333333333337</v>
      </c>
      <c r="D461" s="136">
        <v>0.5625</v>
      </c>
      <c r="E461" s="128" t="s">
        <v>21</v>
      </c>
      <c r="F461" s="68"/>
      <c r="G461" s="68"/>
      <c r="H461" s="68"/>
      <c r="I461" s="106" t="s">
        <v>14</v>
      </c>
      <c r="J461" s="69" t="s">
        <v>15</v>
      </c>
      <c r="K461" s="68"/>
      <c r="L461" s="69"/>
      <c r="M461" s="105"/>
    </row>
    <row r="462" spans="1:13" ht="12.75" customHeight="1">
      <c r="A462" s="122">
        <v>46109</v>
      </c>
      <c r="B462" s="69" t="s">
        <v>20</v>
      </c>
      <c r="C462" s="114">
        <v>0.625</v>
      </c>
      <c r="D462" s="137">
        <v>0.66666666666666663</v>
      </c>
      <c r="E462" s="128" t="s">
        <v>21</v>
      </c>
      <c r="F462" s="69"/>
      <c r="G462" s="69"/>
      <c r="H462" s="69"/>
      <c r="I462" s="106" t="s">
        <v>14</v>
      </c>
      <c r="J462" s="69" t="s">
        <v>15</v>
      </c>
      <c r="K462" s="69"/>
      <c r="L462" s="69"/>
      <c r="M462" s="106"/>
    </row>
    <row r="463" spans="1:13" ht="12.75" customHeight="1">
      <c r="A463" s="121">
        <v>46109</v>
      </c>
      <c r="B463" s="68" t="s">
        <v>20</v>
      </c>
      <c r="C463" s="113">
        <v>0.70833333333333337</v>
      </c>
      <c r="D463" s="136">
        <v>0.75</v>
      </c>
      <c r="E463" s="128" t="s">
        <v>97</v>
      </c>
      <c r="F463" s="68" t="s">
        <v>1831</v>
      </c>
      <c r="G463" s="68"/>
      <c r="H463" s="68"/>
      <c r="I463" s="106" t="s">
        <v>38</v>
      </c>
      <c r="J463" s="69" t="s">
        <v>18</v>
      </c>
      <c r="K463" s="68"/>
      <c r="L463" s="69"/>
      <c r="M463" s="105"/>
    </row>
    <row r="464" spans="1:13" ht="12.75" customHeight="1">
      <c r="A464" s="122">
        <v>46109</v>
      </c>
      <c r="B464" s="69" t="s">
        <v>20</v>
      </c>
      <c r="C464" s="114">
        <v>0.79166666666666663</v>
      </c>
      <c r="D464" s="137">
        <v>0.83333333333333337</v>
      </c>
      <c r="E464" s="128" t="s">
        <v>1833</v>
      </c>
      <c r="F464" s="69"/>
      <c r="G464" s="69"/>
      <c r="H464" s="69"/>
      <c r="I464" s="106" t="s">
        <v>14</v>
      </c>
      <c r="J464" s="69" t="s">
        <v>15</v>
      </c>
      <c r="K464" s="69"/>
      <c r="L464" s="69"/>
      <c r="M464" s="106"/>
    </row>
    <row r="465" spans="1:13" ht="12.75" customHeight="1">
      <c r="A465" s="121">
        <v>46110</v>
      </c>
      <c r="B465" s="68" t="s">
        <v>22</v>
      </c>
      <c r="C465" s="114">
        <v>0.52083333333333337</v>
      </c>
      <c r="D465" s="137">
        <v>0.5625</v>
      </c>
      <c r="E465" s="127" t="s">
        <v>21</v>
      </c>
      <c r="F465" s="68"/>
      <c r="G465" s="68"/>
      <c r="H465" s="68"/>
      <c r="I465" s="106" t="s">
        <v>14</v>
      </c>
      <c r="J465" s="69" t="s">
        <v>15</v>
      </c>
      <c r="K465" s="68"/>
      <c r="L465" s="69"/>
      <c r="M465" s="105"/>
    </row>
    <row r="466" spans="1:13" ht="12.75" customHeight="1">
      <c r="A466" s="122">
        <v>46110</v>
      </c>
      <c r="B466" s="69" t="s">
        <v>22</v>
      </c>
      <c r="C466" s="113">
        <v>0.69444444444444442</v>
      </c>
      <c r="D466" s="136">
        <v>0.75</v>
      </c>
      <c r="E466" s="128" t="s">
        <v>1834</v>
      </c>
      <c r="F466" s="69" t="s">
        <v>1889</v>
      </c>
      <c r="G466" s="69"/>
      <c r="H466" s="69"/>
      <c r="I466" s="106" t="s">
        <v>14</v>
      </c>
      <c r="J466" s="69" t="s">
        <v>15</v>
      </c>
      <c r="K466" s="69"/>
      <c r="L466" s="69"/>
      <c r="M466" s="106"/>
    </row>
    <row r="467" spans="1:13" ht="12.75" customHeight="1">
      <c r="A467" s="121">
        <v>46111</v>
      </c>
      <c r="B467" s="70"/>
      <c r="C467" s="117"/>
      <c r="D467" s="140"/>
      <c r="E467" s="132"/>
      <c r="F467" s="70"/>
      <c r="G467" s="70"/>
      <c r="H467" s="70"/>
      <c r="I467" s="109"/>
      <c r="J467" s="70"/>
      <c r="K467" s="70"/>
      <c r="L467" s="70"/>
      <c r="M467" s="109"/>
    </row>
    <row r="468" spans="1:13" ht="12.75" customHeight="1">
      <c r="A468" s="122">
        <v>46111</v>
      </c>
      <c r="B468" s="71"/>
      <c r="C468" s="118"/>
      <c r="D468" s="141"/>
      <c r="E468" s="133"/>
      <c r="F468" s="71"/>
      <c r="G468" s="71"/>
      <c r="H468" s="71"/>
      <c r="I468" s="110"/>
      <c r="J468" s="71"/>
      <c r="K468" s="71"/>
      <c r="L468" s="71"/>
      <c r="M468" s="110"/>
    </row>
    <row r="469" spans="1:13" ht="12.75" customHeight="1">
      <c r="A469" s="121">
        <v>46111</v>
      </c>
      <c r="B469" s="70"/>
      <c r="C469" s="117"/>
      <c r="D469" s="140"/>
      <c r="E469" s="132"/>
      <c r="F469" s="70"/>
      <c r="G469" s="70"/>
      <c r="H469" s="70"/>
      <c r="I469" s="109"/>
      <c r="J469" s="70"/>
      <c r="K469" s="70"/>
      <c r="L469" s="70"/>
      <c r="M469" s="109"/>
    </row>
    <row r="470" spans="1:13" ht="12.75" customHeight="1">
      <c r="A470" s="122">
        <v>46111</v>
      </c>
      <c r="B470" s="71"/>
      <c r="C470" s="118"/>
      <c r="D470" s="141"/>
      <c r="E470" s="133"/>
      <c r="F470" s="71"/>
      <c r="G470" s="71"/>
      <c r="H470" s="71"/>
      <c r="I470" s="110"/>
      <c r="J470" s="71"/>
      <c r="K470" s="71"/>
      <c r="L470" s="71"/>
      <c r="M470" s="110"/>
    </row>
    <row r="471" spans="1:13" ht="12.75" customHeight="1">
      <c r="A471" s="124"/>
      <c r="B471" s="3"/>
      <c r="C471" s="119"/>
      <c r="D471" s="142"/>
      <c r="E471" s="124"/>
      <c r="F471" s="3"/>
      <c r="G471" s="3"/>
      <c r="H471" s="3"/>
      <c r="I471" s="111"/>
      <c r="J471" s="3"/>
      <c r="K471" s="3"/>
      <c r="L471" s="3"/>
      <c r="M471" s="111"/>
    </row>
    <row r="472" spans="1:13" ht="12.75" customHeight="1">
      <c r="A472" s="125"/>
      <c r="B472" s="4"/>
      <c r="C472" s="120"/>
      <c r="D472" s="143"/>
      <c r="E472" s="125"/>
      <c r="F472" s="4"/>
      <c r="G472" s="4"/>
      <c r="H472" s="4"/>
      <c r="I472" s="112"/>
      <c r="J472" s="4"/>
      <c r="K472" s="4"/>
      <c r="L472" s="4"/>
      <c r="M472" s="112"/>
    </row>
    <row r="473" spans="1:13" ht="12.75" customHeight="1">
      <c r="A473" s="125"/>
      <c r="B473" s="4"/>
      <c r="C473" s="120"/>
      <c r="D473" s="143"/>
      <c r="E473" s="125"/>
      <c r="F473" s="4"/>
      <c r="G473" s="4"/>
      <c r="H473" s="4"/>
      <c r="I473" s="112"/>
      <c r="J473" s="4"/>
      <c r="K473" s="4"/>
      <c r="L473" s="4"/>
      <c r="M473" s="112"/>
    </row>
    <row r="474" spans="1:13" ht="12.75" customHeight="1">
      <c r="A474" s="125"/>
      <c r="B474" s="4"/>
      <c r="C474" s="120"/>
      <c r="D474" s="143"/>
      <c r="E474" s="125"/>
      <c r="F474" s="4"/>
      <c r="G474" s="4"/>
      <c r="H474" s="4"/>
      <c r="I474" s="112"/>
      <c r="J474" s="4"/>
      <c r="K474" s="4"/>
      <c r="L474" s="4"/>
      <c r="M474" s="112"/>
    </row>
    <row r="475" spans="1:13" ht="12.75" customHeight="1">
      <c r="A475" s="125"/>
      <c r="B475" s="4"/>
      <c r="C475" s="120"/>
      <c r="D475" s="143"/>
      <c r="E475" s="125"/>
      <c r="F475" s="4"/>
      <c r="G475" s="4"/>
      <c r="H475" s="4"/>
      <c r="I475" s="112"/>
      <c r="J475" s="4"/>
      <c r="K475" s="4"/>
      <c r="L475" s="4"/>
      <c r="M475" s="112"/>
    </row>
    <row r="476" spans="1:13" ht="12.75" customHeight="1">
      <c r="A476" s="125"/>
      <c r="B476" s="4"/>
      <c r="C476" s="120"/>
      <c r="D476" s="143"/>
      <c r="E476" s="125"/>
      <c r="F476" s="4"/>
      <c r="G476" s="4"/>
      <c r="H476" s="4"/>
      <c r="I476" s="112"/>
      <c r="J476" s="4"/>
      <c r="K476" s="4"/>
      <c r="L476" s="4"/>
      <c r="M476" s="112"/>
    </row>
    <row r="477" spans="1:13" ht="12.75" customHeight="1">
      <c r="A477" s="125"/>
      <c r="B477" s="4"/>
      <c r="C477" s="120"/>
      <c r="D477" s="143"/>
      <c r="E477" s="125"/>
      <c r="F477" s="4"/>
      <c r="G477" s="4"/>
      <c r="H477" s="4"/>
      <c r="I477" s="112"/>
      <c r="J477" s="4"/>
      <c r="K477" s="4"/>
      <c r="L477" s="4"/>
      <c r="M477" s="112"/>
    </row>
    <row r="478" spans="1:13" ht="12.75" customHeight="1">
      <c r="A478" s="125"/>
      <c r="B478" s="4"/>
      <c r="C478" s="120"/>
      <c r="D478" s="143"/>
      <c r="E478" s="125"/>
      <c r="F478" s="4"/>
      <c r="G478" s="4"/>
      <c r="H478" s="4"/>
      <c r="I478" s="112"/>
      <c r="J478" s="4"/>
      <c r="K478" s="4"/>
      <c r="L478" s="4"/>
      <c r="M478" s="112"/>
    </row>
    <row r="479" spans="1:13" ht="12.75" customHeight="1">
      <c r="A479" s="125"/>
      <c r="B479" s="4"/>
      <c r="C479" s="120"/>
      <c r="D479" s="143"/>
      <c r="E479" s="125"/>
      <c r="F479" s="4"/>
      <c r="G479" s="4"/>
      <c r="H479" s="4"/>
      <c r="I479" s="112"/>
      <c r="J479" s="4"/>
      <c r="K479" s="4"/>
      <c r="L479" s="4"/>
      <c r="M479" s="112"/>
    </row>
    <row r="480" spans="1:13" ht="12.75" customHeight="1">
      <c r="A480" s="125"/>
      <c r="B480" s="4"/>
      <c r="C480" s="120"/>
      <c r="D480" s="143"/>
      <c r="E480" s="125"/>
      <c r="F480" s="4"/>
      <c r="G480" s="4"/>
      <c r="H480" s="4"/>
      <c r="I480" s="112"/>
      <c r="J480" s="4"/>
      <c r="K480" s="4"/>
      <c r="L480" s="4"/>
      <c r="M480" s="112"/>
    </row>
    <row r="481" spans="1:13" ht="12.75" customHeight="1">
      <c r="A481" s="125"/>
      <c r="B481" s="4"/>
      <c r="C481" s="120"/>
      <c r="D481" s="143"/>
      <c r="E481" s="125"/>
      <c r="F481" s="4"/>
      <c r="G481" s="4"/>
      <c r="H481" s="4"/>
      <c r="I481" s="112"/>
      <c r="J481" s="4"/>
      <c r="K481" s="4"/>
      <c r="L481" s="4"/>
      <c r="M481" s="112"/>
    </row>
    <row r="482" spans="1:13" ht="12.75" customHeight="1">
      <c r="A482" s="125"/>
      <c r="B482" s="4"/>
      <c r="C482" s="120"/>
      <c r="D482" s="143"/>
      <c r="E482" s="125"/>
      <c r="F482" s="4"/>
      <c r="G482" s="4"/>
      <c r="H482" s="4"/>
      <c r="I482" s="112"/>
      <c r="J482" s="4"/>
      <c r="K482" s="4"/>
      <c r="L482" s="4"/>
      <c r="M482" s="112"/>
    </row>
    <row r="483" spans="1:13" ht="12.75" customHeight="1">
      <c r="A483" s="125"/>
      <c r="B483" s="4"/>
      <c r="C483" s="120"/>
      <c r="D483" s="143"/>
      <c r="E483" s="125"/>
      <c r="F483" s="4"/>
      <c r="G483" s="4"/>
      <c r="H483" s="4"/>
      <c r="I483" s="112"/>
      <c r="J483" s="4"/>
      <c r="K483" s="4"/>
      <c r="L483" s="4"/>
      <c r="M483" s="112"/>
    </row>
    <row r="484" spans="1:13" ht="12.75" customHeight="1">
      <c r="A484" s="125"/>
      <c r="B484" s="4"/>
      <c r="C484" s="120"/>
      <c r="D484" s="143"/>
      <c r="E484" s="125"/>
      <c r="F484" s="4"/>
      <c r="G484" s="4"/>
      <c r="H484" s="4"/>
      <c r="I484" s="112"/>
      <c r="J484" s="4"/>
      <c r="K484" s="4"/>
      <c r="L484" s="4"/>
      <c r="M484" s="112"/>
    </row>
    <row r="485" spans="1:13" ht="12.75" customHeight="1">
      <c r="A485" s="125"/>
      <c r="B485" s="4"/>
      <c r="C485" s="120"/>
      <c r="D485" s="143"/>
      <c r="E485" s="125"/>
      <c r="F485" s="4"/>
      <c r="G485" s="4"/>
      <c r="H485" s="4"/>
      <c r="I485" s="112"/>
      <c r="J485" s="4"/>
      <c r="K485" s="4"/>
      <c r="L485" s="4"/>
      <c r="M485" s="112"/>
    </row>
    <row r="486" spans="1:13" ht="12.75" customHeight="1">
      <c r="A486" s="125"/>
      <c r="B486" s="4"/>
      <c r="C486" s="120"/>
      <c r="D486" s="143"/>
      <c r="E486" s="125"/>
      <c r="F486" s="4"/>
      <c r="G486" s="4"/>
      <c r="H486" s="4"/>
      <c r="I486" s="112"/>
      <c r="J486" s="4"/>
      <c r="K486" s="4"/>
      <c r="L486" s="4"/>
      <c r="M486" s="112"/>
    </row>
    <row r="487" spans="1:13" ht="12.75" customHeight="1">
      <c r="A487" s="125"/>
      <c r="B487" s="4"/>
      <c r="C487" s="120"/>
      <c r="D487" s="143"/>
      <c r="E487" s="125"/>
      <c r="F487" s="4"/>
      <c r="G487" s="4"/>
      <c r="H487" s="4"/>
      <c r="I487" s="112"/>
      <c r="J487" s="4"/>
      <c r="K487" s="4"/>
      <c r="L487" s="4"/>
      <c r="M487" s="112"/>
    </row>
    <row r="488" spans="1:13" ht="12.75" customHeight="1">
      <c r="A488" s="125"/>
      <c r="B488" s="4"/>
      <c r="C488" s="120"/>
      <c r="D488" s="143"/>
      <c r="E488" s="125"/>
      <c r="F488" s="4"/>
      <c r="G488" s="4"/>
      <c r="H488" s="4"/>
      <c r="I488" s="112"/>
      <c r="J488" s="4"/>
      <c r="K488" s="4"/>
      <c r="L488" s="4"/>
      <c r="M488" s="112"/>
    </row>
    <row r="489" spans="1:13" ht="12.75" customHeight="1">
      <c r="A489" s="125"/>
      <c r="B489" s="4"/>
      <c r="C489" s="120"/>
      <c r="D489" s="143"/>
      <c r="E489" s="125"/>
      <c r="F489" s="4"/>
      <c r="G489" s="4"/>
      <c r="H489" s="4"/>
      <c r="I489" s="112"/>
      <c r="J489" s="4"/>
      <c r="K489" s="4"/>
      <c r="L489" s="4"/>
      <c r="M489" s="112"/>
    </row>
    <row r="490" spans="1:13" ht="12.75" customHeight="1">
      <c r="A490" s="125"/>
      <c r="B490" s="4"/>
      <c r="C490" s="120"/>
      <c r="D490" s="143"/>
      <c r="E490" s="125"/>
      <c r="F490" s="4"/>
      <c r="G490" s="4"/>
      <c r="H490" s="4"/>
      <c r="I490" s="112"/>
      <c r="J490" s="4"/>
      <c r="K490" s="4"/>
      <c r="L490" s="4"/>
      <c r="M490" s="112"/>
    </row>
    <row r="491" spans="1:13" ht="12.75" customHeight="1">
      <c r="A491" s="125"/>
      <c r="B491" s="4"/>
      <c r="C491" s="120"/>
      <c r="D491" s="143"/>
      <c r="E491" s="125"/>
      <c r="F491" s="4"/>
      <c r="G491" s="4"/>
      <c r="H491" s="4"/>
      <c r="I491" s="112"/>
      <c r="J491" s="4"/>
      <c r="K491" s="4"/>
      <c r="L491" s="4"/>
      <c r="M491" s="112"/>
    </row>
    <row r="492" spans="1:13" ht="12.75" customHeight="1">
      <c r="A492" s="125"/>
      <c r="B492" s="4"/>
      <c r="C492" s="120"/>
      <c r="D492" s="143"/>
      <c r="E492" s="125"/>
      <c r="F492" s="4"/>
      <c r="G492" s="4"/>
      <c r="H492" s="4"/>
      <c r="I492" s="112"/>
      <c r="J492" s="4"/>
      <c r="K492" s="4"/>
      <c r="L492" s="4"/>
      <c r="M492" s="112"/>
    </row>
    <row r="493" spans="1:13" ht="12.75" customHeight="1">
      <c r="A493" s="125"/>
      <c r="B493" s="4"/>
      <c r="C493" s="120"/>
      <c r="D493" s="143"/>
      <c r="E493" s="125"/>
      <c r="F493" s="4"/>
      <c r="G493" s="4"/>
      <c r="H493" s="4"/>
      <c r="I493" s="112"/>
      <c r="J493" s="4"/>
      <c r="K493" s="4"/>
      <c r="L493" s="4"/>
      <c r="M493" s="112"/>
    </row>
    <row r="494" spans="1:13" ht="12.75" customHeight="1">
      <c r="A494" s="125"/>
      <c r="B494" s="4"/>
      <c r="C494" s="120"/>
      <c r="D494" s="143"/>
      <c r="E494" s="125"/>
      <c r="F494" s="4"/>
      <c r="G494" s="4"/>
      <c r="H494" s="4"/>
      <c r="I494" s="112"/>
      <c r="J494" s="4"/>
      <c r="K494" s="4"/>
      <c r="L494" s="4"/>
      <c r="M494" s="112"/>
    </row>
    <row r="495" spans="1:13" ht="12.75" customHeight="1">
      <c r="A495" s="125"/>
      <c r="B495" s="4"/>
      <c r="C495" s="120"/>
      <c r="D495" s="143"/>
      <c r="E495" s="125"/>
      <c r="F495" s="4"/>
      <c r="G495" s="4"/>
      <c r="H495" s="4"/>
      <c r="I495" s="112"/>
      <c r="J495" s="4"/>
      <c r="K495" s="4"/>
      <c r="L495" s="4"/>
      <c r="M495" s="112"/>
    </row>
    <row r="496" spans="1:13" ht="12.75" customHeight="1">
      <c r="A496" s="125"/>
      <c r="B496" s="4"/>
      <c r="C496" s="120"/>
      <c r="D496" s="143"/>
      <c r="E496" s="125"/>
      <c r="F496" s="4"/>
      <c r="G496" s="4"/>
      <c r="H496" s="4"/>
      <c r="I496" s="112"/>
      <c r="J496" s="4"/>
      <c r="K496" s="4"/>
      <c r="L496" s="4"/>
      <c r="M496" s="112"/>
    </row>
    <row r="497" spans="1:13" ht="12.75" customHeight="1">
      <c r="A497" s="125"/>
      <c r="B497" s="4"/>
      <c r="C497" s="120"/>
      <c r="D497" s="143"/>
      <c r="E497" s="125"/>
      <c r="F497" s="4"/>
      <c r="G497" s="4"/>
      <c r="H497" s="4"/>
      <c r="I497" s="112"/>
      <c r="J497" s="4"/>
      <c r="K497" s="4"/>
      <c r="L497" s="4"/>
      <c r="M497" s="112"/>
    </row>
    <row r="498" spans="1:13" ht="12.75" customHeight="1">
      <c r="A498" s="125"/>
      <c r="B498" s="4"/>
      <c r="C498" s="120"/>
      <c r="D498" s="143"/>
      <c r="E498" s="125"/>
      <c r="F498" s="4"/>
      <c r="G498" s="4"/>
      <c r="H498" s="4"/>
      <c r="I498" s="112"/>
      <c r="J498" s="4"/>
      <c r="K498" s="4"/>
      <c r="L498" s="4"/>
      <c r="M498" s="112"/>
    </row>
    <row r="499" spans="1:13" ht="12.75" customHeight="1">
      <c r="A499" s="125"/>
      <c r="B499" s="4"/>
      <c r="C499" s="120"/>
      <c r="D499" s="143"/>
      <c r="E499" s="125"/>
      <c r="F499" s="4"/>
      <c r="G499" s="4"/>
      <c r="H499" s="4"/>
      <c r="I499" s="112"/>
      <c r="J499" s="4"/>
      <c r="K499" s="4"/>
      <c r="L499" s="4"/>
      <c r="M499" s="112"/>
    </row>
    <row r="500" spans="1:13" ht="12.75" customHeight="1">
      <c r="A500" s="125"/>
      <c r="B500" s="4"/>
      <c r="C500" s="120"/>
      <c r="D500" s="143"/>
      <c r="E500" s="125"/>
      <c r="F500" s="4"/>
      <c r="G500" s="4"/>
      <c r="H500" s="4"/>
      <c r="I500" s="112"/>
      <c r="J500" s="4"/>
      <c r="K500" s="4"/>
      <c r="L500" s="4"/>
      <c r="M500" s="112"/>
    </row>
    <row r="501" spans="1:13" ht="12.75" customHeight="1">
      <c r="A501" s="125"/>
      <c r="B501" s="4"/>
      <c r="C501" s="120"/>
      <c r="D501" s="143"/>
      <c r="E501" s="125"/>
      <c r="F501" s="4"/>
      <c r="G501" s="4"/>
      <c r="H501" s="4"/>
      <c r="I501" s="112"/>
      <c r="J501" s="4"/>
      <c r="K501" s="4"/>
      <c r="L501" s="4"/>
      <c r="M501" s="112"/>
    </row>
    <row r="502" spans="1:13" ht="12.75" customHeight="1">
      <c r="A502" s="125"/>
      <c r="B502" s="4"/>
      <c r="C502" s="120"/>
      <c r="D502" s="143"/>
      <c r="E502" s="125"/>
      <c r="F502" s="4"/>
      <c r="G502" s="4"/>
      <c r="H502" s="4"/>
      <c r="I502" s="112"/>
      <c r="J502" s="4"/>
      <c r="K502" s="4"/>
      <c r="L502" s="4"/>
      <c r="M502" s="112"/>
    </row>
    <row r="503" spans="1:13" ht="12.75" customHeight="1">
      <c r="A503" s="125"/>
      <c r="B503" s="4"/>
      <c r="C503" s="120"/>
      <c r="D503" s="143"/>
      <c r="E503" s="125"/>
      <c r="F503" s="4"/>
      <c r="G503" s="4"/>
      <c r="H503" s="4"/>
      <c r="I503" s="112"/>
      <c r="J503" s="4"/>
      <c r="K503" s="4"/>
      <c r="L503" s="4"/>
      <c r="M503" s="112"/>
    </row>
    <row r="504" spans="1:13" ht="12.75" customHeight="1">
      <c r="A504" s="125"/>
      <c r="B504" s="4"/>
      <c r="C504" s="120"/>
      <c r="D504" s="143"/>
      <c r="E504" s="125"/>
      <c r="F504" s="4"/>
      <c r="G504" s="4"/>
      <c r="H504" s="4"/>
      <c r="I504" s="112"/>
      <c r="J504" s="4"/>
      <c r="K504" s="4"/>
      <c r="L504" s="4"/>
      <c r="M504" s="112"/>
    </row>
    <row r="505" spans="1:13" ht="12.75" customHeight="1">
      <c r="A505" s="125"/>
      <c r="B505" s="4"/>
      <c r="C505" s="120"/>
      <c r="D505" s="143"/>
      <c r="E505" s="125"/>
      <c r="F505" s="4"/>
      <c r="G505" s="4"/>
      <c r="H505" s="4"/>
      <c r="I505" s="112"/>
      <c r="J505" s="4"/>
      <c r="K505" s="4"/>
      <c r="L505" s="4"/>
      <c r="M505" s="112"/>
    </row>
    <row r="506" spans="1:13" ht="12.75" customHeight="1">
      <c r="A506" s="125"/>
      <c r="B506" s="4"/>
      <c r="C506" s="120"/>
      <c r="D506" s="143"/>
      <c r="E506" s="125"/>
      <c r="F506" s="4"/>
      <c r="G506" s="4"/>
      <c r="H506" s="4"/>
      <c r="I506" s="112"/>
      <c r="J506" s="4"/>
      <c r="K506" s="4"/>
      <c r="L506" s="4"/>
      <c r="M506" s="112"/>
    </row>
    <row r="507" spans="1:13" ht="12.75" customHeight="1">
      <c r="A507" s="125"/>
      <c r="B507" s="4"/>
      <c r="C507" s="120"/>
      <c r="D507" s="143"/>
      <c r="E507" s="125"/>
      <c r="F507" s="4"/>
      <c r="G507" s="4"/>
      <c r="H507" s="4"/>
      <c r="I507" s="112"/>
      <c r="J507" s="4"/>
      <c r="K507" s="4"/>
      <c r="L507" s="4"/>
      <c r="M507" s="112"/>
    </row>
    <row r="508" spans="1:13" ht="12.75" customHeight="1">
      <c r="A508" s="125"/>
      <c r="B508" s="4"/>
      <c r="C508" s="120"/>
      <c r="D508" s="143"/>
      <c r="E508" s="125"/>
      <c r="F508" s="4"/>
      <c r="G508" s="4"/>
      <c r="H508" s="4"/>
      <c r="I508" s="112"/>
      <c r="J508" s="4"/>
      <c r="K508" s="4"/>
      <c r="L508" s="4"/>
      <c r="M508" s="112"/>
    </row>
    <row r="509" spans="1:13" ht="12.75" customHeight="1">
      <c r="A509" s="125"/>
      <c r="B509" s="4"/>
      <c r="C509" s="120"/>
      <c r="D509" s="143"/>
      <c r="E509" s="125"/>
      <c r="F509" s="4"/>
      <c r="G509" s="4"/>
      <c r="H509" s="4"/>
      <c r="I509" s="112"/>
      <c r="J509" s="4"/>
      <c r="K509" s="4"/>
      <c r="L509" s="4"/>
      <c r="M509" s="112"/>
    </row>
    <row r="510" spans="1:13" ht="12.75" customHeight="1">
      <c r="A510" s="125"/>
      <c r="B510" s="4"/>
      <c r="C510" s="120"/>
      <c r="D510" s="143"/>
      <c r="E510" s="125"/>
      <c r="F510" s="4"/>
      <c r="G510" s="4"/>
      <c r="H510" s="4"/>
      <c r="I510" s="112"/>
      <c r="J510" s="4"/>
      <c r="K510" s="4"/>
      <c r="L510" s="4"/>
      <c r="M510" s="112"/>
    </row>
    <row r="511" spans="1:13" ht="12.75" customHeight="1">
      <c r="A511" s="125"/>
      <c r="B511" s="4"/>
      <c r="C511" s="120"/>
      <c r="D511" s="143"/>
      <c r="E511" s="125"/>
      <c r="F511" s="4"/>
      <c r="G511" s="4"/>
      <c r="H511" s="4"/>
      <c r="I511" s="112"/>
      <c r="J511" s="4"/>
      <c r="K511" s="4"/>
      <c r="L511" s="4"/>
      <c r="M511" s="112"/>
    </row>
    <row r="512" spans="1:13" ht="12.75" customHeight="1">
      <c r="A512" s="125"/>
      <c r="B512" s="4"/>
      <c r="C512" s="120"/>
      <c r="D512" s="143"/>
      <c r="E512" s="125"/>
      <c r="F512" s="4"/>
      <c r="G512" s="4"/>
      <c r="H512" s="4"/>
      <c r="I512" s="112"/>
      <c r="J512" s="4"/>
      <c r="K512" s="4"/>
      <c r="L512" s="4"/>
      <c r="M512" s="112"/>
    </row>
    <row r="513" spans="1:13" ht="12.75" customHeight="1">
      <c r="A513" s="125"/>
      <c r="B513" s="4"/>
      <c r="C513" s="120"/>
      <c r="D513" s="143"/>
      <c r="E513" s="125"/>
      <c r="F513" s="4"/>
      <c r="G513" s="4"/>
      <c r="H513" s="4"/>
      <c r="I513" s="112"/>
      <c r="J513" s="4"/>
      <c r="K513" s="4"/>
      <c r="L513" s="4"/>
      <c r="M513" s="112"/>
    </row>
    <row r="514" spans="1:13" ht="12.75" customHeight="1">
      <c r="A514" s="125"/>
      <c r="B514" s="4"/>
      <c r="C514" s="120"/>
      <c r="D514" s="143"/>
      <c r="E514" s="125"/>
      <c r="F514" s="4"/>
      <c r="G514" s="4"/>
      <c r="H514" s="4"/>
      <c r="I514" s="112"/>
      <c r="J514" s="4"/>
      <c r="K514" s="4"/>
      <c r="L514" s="4"/>
      <c r="M514" s="112"/>
    </row>
    <row r="515" spans="1:13" ht="12.75" customHeight="1">
      <c r="A515" s="125"/>
      <c r="B515" s="4"/>
      <c r="C515" s="120"/>
      <c r="D515" s="143"/>
      <c r="E515" s="125"/>
      <c r="F515" s="4"/>
      <c r="G515" s="4"/>
      <c r="H515" s="4"/>
      <c r="I515" s="112"/>
      <c r="J515" s="4"/>
      <c r="K515" s="4"/>
      <c r="L515" s="4"/>
      <c r="M515" s="112"/>
    </row>
    <row r="516" spans="1:13" ht="12.75" customHeight="1">
      <c r="A516" s="125"/>
      <c r="B516" s="4"/>
      <c r="C516" s="120"/>
      <c r="D516" s="143"/>
      <c r="E516" s="125"/>
      <c r="F516" s="4"/>
      <c r="G516" s="4"/>
      <c r="H516" s="4"/>
      <c r="I516" s="112"/>
      <c r="J516" s="4"/>
      <c r="K516" s="4"/>
      <c r="L516" s="4"/>
      <c r="M516" s="112"/>
    </row>
    <row r="517" spans="1:13" ht="12.75" customHeight="1">
      <c r="A517" s="125"/>
      <c r="B517" s="4"/>
      <c r="C517" s="120"/>
      <c r="D517" s="143"/>
      <c r="E517" s="125"/>
      <c r="F517" s="4"/>
      <c r="G517" s="4"/>
      <c r="H517" s="4"/>
      <c r="I517" s="112"/>
      <c r="J517" s="4"/>
      <c r="K517" s="4"/>
      <c r="L517" s="4"/>
      <c r="M517" s="112"/>
    </row>
    <row r="518" spans="1:13" ht="12.75" customHeight="1">
      <c r="A518" s="125"/>
      <c r="B518" s="4"/>
      <c r="C518" s="120"/>
      <c r="D518" s="143"/>
      <c r="E518" s="125"/>
      <c r="F518" s="4"/>
      <c r="G518" s="4"/>
      <c r="H518" s="4"/>
      <c r="I518" s="112"/>
      <c r="J518" s="4"/>
      <c r="K518" s="4"/>
      <c r="L518" s="4"/>
      <c r="M518" s="112"/>
    </row>
    <row r="519" spans="1:13" ht="12.75" customHeight="1">
      <c r="A519" s="125"/>
      <c r="B519" s="4"/>
      <c r="C519" s="120"/>
      <c r="D519" s="143"/>
      <c r="E519" s="125"/>
      <c r="F519" s="4"/>
      <c r="G519" s="4"/>
      <c r="H519" s="4"/>
      <c r="I519" s="112"/>
      <c r="J519" s="4"/>
      <c r="K519" s="4"/>
      <c r="L519" s="4"/>
      <c r="M519" s="112"/>
    </row>
    <row r="520" spans="1:13" ht="12.75" customHeight="1">
      <c r="A520" s="125"/>
      <c r="B520" s="4"/>
      <c r="C520" s="120"/>
      <c r="D520" s="143"/>
      <c r="E520" s="125"/>
      <c r="F520" s="4"/>
      <c r="G520" s="4"/>
      <c r="H520" s="4"/>
      <c r="I520" s="112"/>
      <c r="J520" s="4"/>
      <c r="K520" s="4"/>
      <c r="L520" s="4"/>
      <c r="M520" s="112"/>
    </row>
    <row r="521" spans="1:13" ht="12.75" customHeight="1">
      <c r="A521" s="125"/>
      <c r="B521" s="4"/>
      <c r="C521" s="120"/>
      <c r="D521" s="143"/>
      <c r="E521" s="125"/>
      <c r="F521" s="4"/>
      <c r="G521" s="4"/>
      <c r="H521" s="4"/>
      <c r="I521" s="112"/>
      <c r="J521" s="4"/>
      <c r="K521" s="4"/>
      <c r="L521" s="4"/>
      <c r="M521" s="112"/>
    </row>
    <row r="522" spans="1:13" ht="12.75" customHeight="1">
      <c r="A522" s="125"/>
      <c r="B522" s="4"/>
      <c r="C522" s="120"/>
      <c r="D522" s="143"/>
      <c r="E522" s="125"/>
      <c r="F522" s="4"/>
      <c r="G522" s="4"/>
      <c r="H522" s="4"/>
      <c r="I522" s="112"/>
      <c r="J522" s="4"/>
      <c r="K522" s="4"/>
      <c r="L522" s="4"/>
      <c r="M522" s="112"/>
    </row>
    <row r="523" spans="1:13" ht="12.75" customHeight="1">
      <c r="A523" s="125"/>
      <c r="B523" s="4"/>
      <c r="C523" s="120"/>
      <c r="D523" s="143"/>
      <c r="E523" s="125"/>
      <c r="F523" s="4"/>
      <c r="G523" s="4"/>
      <c r="H523" s="4"/>
      <c r="I523" s="112"/>
      <c r="J523" s="4"/>
      <c r="K523" s="4"/>
      <c r="L523" s="4"/>
      <c r="M523" s="112"/>
    </row>
    <row r="524" spans="1:13" ht="12.75" customHeight="1">
      <c r="A524" s="125"/>
      <c r="B524" s="4"/>
      <c r="C524" s="120"/>
      <c r="D524" s="143"/>
      <c r="E524" s="125"/>
      <c r="F524" s="4"/>
      <c r="G524" s="4"/>
      <c r="H524" s="4"/>
      <c r="I524" s="112"/>
      <c r="J524" s="4"/>
      <c r="K524" s="4"/>
      <c r="L524" s="4"/>
      <c r="M524" s="112"/>
    </row>
    <row r="525" spans="1:13" ht="12.75" customHeight="1">
      <c r="A525" s="125"/>
      <c r="B525" s="4"/>
      <c r="C525" s="120"/>
      <c r="D525" s="143"/>
      <c r="E525" s="125"/>
      <c r="F525" s="4"/>
      <c r="G525" s="4"/>
      <c r="H525" s="4"/>
      <c r="I525" s="112"/>
      <c r="J525" s="4"/>
      <c r="K525" s="4"/>
      <c r="L525" s="4"/>
      <c r="M525" s="112"/>
    </row>
    <row r="526" spans="1:13" ht="12.75" customHeight="1">
      <c r="A526" s="125"/>
      <c r="B526" s="4"/>
      <c r="C526" s="120"/>
      <c r="D526" s="143"/>
      <c r="E526" s="125"/>
      <c r="F526" s="4"/>
      <c r="G526" s="4"/>
      <c r="H526" s="4"/>
      <c r="I526" s="112"/>
      <c r="J526" s="4"/>
      <c r="K526" s="4"/>
      <c r="L526" s="4"/>
      <c r="M526" s="112"/>
    </row>
    <row r="527" spans="1:13" ht="12.75" customHeight="1">
      <c r="A527" s="125"/>
      <c r="B527" s="4"/>
      <c r="C527" s="120"/>
      <c r="D527" s="143"/>
      <c r="E527" s="125"/>
      <c r="F527" s="4"/>
      <c r="G527" s="4"/>
      <c r="H527" s="4"/>
      <c r="I527" s="112"/>
      <c r="J527" s="4"/>
      <c r="K527" s="4"/>
      <c r="L527" s="4"/>
      <c r="M527" s="112"/>
    </row>
    <row r="528" spans="1:13" ht="12.75" customHeight="1">
      <c r="A528" s="125"/>
      <c r="B528" s="4"/>
      <c r="C528" s="120"/>
      <c r="D528" s="143"/>
      <c r="E528" s="125"/>
      <c r="F528" s="4"/>
      <c r="G528" s="4"/>
      <c r="H528" s="4"/>
      <c r="I528" s="112"/>
      <c r="J528" s="4"/>
      <c r="K528" s="4"/>
      <c r="L528" s="4"/>
      <c r="M528" s="112"/>
    </row>
    <row r="529" spans="1:13" ht="12.75" customHeight="1">
      <c r="A529" s="125"/>
      <c r="B529" s="4"/>
      <c r="C529" s="120"/>
      <c r="D529" s="143"/>
      <c r="E529" s="125"/>
      <c r="F529" s="4"/>
      <c r="G529" s="4"/>
      <c r="H529" s="4"/>
      <c r="I529" s="112"/>
      <c r="J529" s="4"/>
      <c r="K529" s="4"/>
      <c r="L529" s="4"/>
      <c r="M529" s="112"/>
    </row>
    <row r="530" spans="1:13" ht="12.75" customHeight="1">
      <c r="A530" s="125"/>
      <c r="B530" s="4"/>
      <c r="C530" s="120"/>
      <c r="D530" s="143"/>
      <c r="E530" s="125"/>
      <c r="F530" s="4"/>
      <c r="G530" s="4"/>
      <c r="H530" s="4"/>
      <c r="I530" s="112"/>
      <c r="J530" s="4"/>
      <c r="K530" s="4"/>
      <c r="L530" s="4"/>
      <c r="M530" s="112"/>
    </row>
    <row r="531" spans="1:13" ht="12.75" customHeight="1">
      <c r="A531" s="125"/>
      <c r="B531" s="4"/>
      <c r="C531" s="120"/>
      <c r="D531" s="143"/>
      <c r="E531" s="125"/>
      <c r="F531" s="4"/>
      <c r="G531" s="4"/>
      <c r="H531" s="4"/>
      <c r="I531" s="112"/>
      <c r="J531" s="4"/>
      <c r="K531" s="4"/>
      <c r="L531" s="4"/>
      <c r="M531" s="112"/>
    </row>
    <row r="532" spans="1:13" ht="12.75" customHeight="1">
      <c r="A532" s="125"/>
      <c r="B532" s="4"/>
      <c r="C532" s="120"/>
      <c r="D532" s="143"/>
      <c r="E532" s="125"/>
      <c r="F532" s="4"/>
      <c r="G532" s="4"/>
      <c r="H532" s="4"/>
      <c r="I532" s="112"/>
      <c r="J532" s="4"/>
      <c r="K532" s="4"/>
      <c r="L532" s="4"/>
      <c r="M532" s="112"/>
    </row>
    <row r="533" spans="1:13" ht="12.75" customHeight="1">
      <c r="A533" s="125"/>
      <c r="B533" s="4"/>
      <c r="C533" s="120"/>
      <c r="D533" s="143"/>
      <c r="E533" s="125"/>
      <c r="F533" s="4"/>
      <c r="G533" s="4"/>
      <c r="H533" s="4"/>
      <c r="I533" s="112"/>
      <c r="J533" s="4"/>
      <c r="K533" s="4"/>
      <c r="L533" s="4"/>
      <c r="M533" s="112"/>
    </row>
    <row r="534" spans="1:13" ht="12.75" customHeight="1">
      <c r="A534" s="125"/>
      <c r="B534" s="4"/>
      <c r="C534" s="120"/>
      <c r="D534" s="143"/>
      <c r="E534" s="125"/>
      <c r="F534" s="4"/>
      <c r="G534" s="4"/>
      <c r="H534" s="4"/>
      <c r="I534" s="112"/>
      <c r="J534" s="4"/>
      <c r="K534" s="4"/>
      <c r="L534" s="4"/>
      <c r="M534" s="112"/>
    </row>
    <row r="535" spans="1:13" ht="12.75" customHeight="1">
      <c r="A535" s="125"/>
      <c r="B535" s="4"/>
      <c r="C535" s="120"/>
      <c r="D535" s="143"/>
      <c r="E535" s="125"/>
      <c r="F535" s="4"/>
      <c r="G535" s="4"/>
      <c r="H535" s="4"/>
      <c r="I535" s="112"/>
      <c r="J535" s="4"/>
      <c r="K535" s="4"/>
      <c r="L535" s="4"/>
      <c r="M535" s="112"/>
    </row>
    <row r="536" spans="1:13" ht="12.75" customHeight="1">
      <c r="A536" s="125"/>
      <c r="B536" s="4"/>
      <c r="C536" s="120"/>
      <c r="D536" s="143"/>
      <c r="E536" s="125"/>
      <c r="F536" s="4"/>
      <c r="G536" s="4"/>
      <c r="H536" s="4"/>
      <c r="I536" s="112"/>
      <c r="J536" s="4"/>
      <c r="K536" s="4"/>
      <c r="L536" s="4"/>
      <c r="M536" s="112"/>
    </row>
    <row r="537" spans="1:13" ht="12.75" customHeight="1">
      <c r="A537" s="125"/>
      <c r="B537" s="4"/>
      <c r="C537" s="120"/>
      <c r="D537" s="143"/>
      <c r="E537" s="125"/>
      <c r="F537" s="4"/>
      <c r="G537" s="4"/>
      <c r="H537" s="4"/>
      <c r="I537" s="112"/>
      <c r="J537" s="4"/>
      <c r="K537" s="4"/>
      <c r="L537" s="4"/>
      <c r="M537" s="112"/>
    </row>
    <row r="538" spans="1:13" ht="12.75" customHeight="1">
      <c r="A538" s="125"/>
      <c r="B538" s="4"/>
      <c r="C538" s="120"/>
      <c r="D538" s="143"/>
      <c r="E538" s="125"/>
      <c r="F538" s="4"/>
      <c r="G538" s="4"/>
      <c r="H538" s="4"/>
      <c r="I538" s="112"/>
      <c r="J538" s="4"/>
      <c r="K538" s="4"/>
      <c r="L538" s="4"/>
      <c r="M538" s="112"/>
    </row>
    <row r="539" spans="1:13" ht="12.75" customHeight="1">
      <c r="A539" s="125"/>
      <c r="B539" s="4"/>
      <c r="C539" s="120"/>
      <c r="D539" s="143"/>
      <c r="E539" s="125"/>
      <c r="F539" s="4"/>
      <c r="G539" s="4"/>
      <c r="H539" s="4"/>
      <c r="I539" s="112"/>
      <c r="J539" s="4"/>
      <c r="K539" s="4"/>
      <c r="L539" s="4"/>
      <c r="M539" s="112"/>
    </row>
    <row r="540" spans="1:13" ht="12.75" customHeight="1">
      <c r="A540" s="125"/>
      <c r="B540" s="4"/>
      <c r="C540" s="120"/>
      <c r="D540" s="143"/>
      <c r="E540" s="125"/>
      <c r="F540" s="4"/>
      <c r="G540" s="4"/>
      <c r="H540" s="4"/>
      <c r="I540" s="112"/>
      <c r="J540" s="4"/>
      <c r="K540" s="4"/>
      <c r="L540" s="4"/>
      <c r="M540" s="112"/>
    </row>
    <row r="541" spans="1:13" ht="12.75" customHeight="1">
      <c r="A541" s="125"/>
      <c r="B541" s="4"/>
      <c r="C541" s="120"/>
      <c r="D541" s="143"/>
      <c r="E541" s="125"/>
      <c r="F541" s="4"/>
      <c r="G541" s="4"/>
      <c r="H541" s="4"/>
      <c r="I541" s="112"/>
      <c r="J541" s="4"/>
      <c r="K541" s="4"/>
      <c r="L541" s="4"/>
      <c r="M541" s="112"/>
    </row>
    <row r="542" spans="1:13" ht="12.75" customHeight="1">
      <c r="A542" s="125"/>
      <c r="B542" s="4"/>
      <c r="C542" s="120"/>
      <c r="D542" s="143"/>
      <c r="E542" s="125"/>
      <c r="F542" s="4"/>
      <c r="G542" s="4"/>
      <c r="H542" s="4"/>
      <c r="I542" s="112"/>
      <c r="J542" s="4"/>
      <c r="K542" s="4"/>
      <c r="L542" s="4"/>
      <c r="M542" s="112"/>
    </row>
    <row r="543" spans="1:13" ht="12.75" customHeight="1">
      <c r="A543" s="125"/>
      <c r="B543" s="4"/>
      <c r="C543" s="120"/>
      <c r="D543" s="143"/>
      <c r="E543" s="125"/>
      <c r="F543" s="4"/>
      <c r="G543" s="4"/>
      <c r="H543" s="4"/>
      <c r="I543" s="112"/>
      <c r="J543" s="4"/>
      <c r="K543" s="4"/>
      <c r="L543" s="4"/>
      <c r="M543" s="112"/>
    </row>
    <row r="544" spans="1:13" ht="12.75" customHeight="1">
      <c r="A544" s="125"/>
      <c r="B544" s="4"/>
      <c r="C544" s="120"/>
      <c r="D544" s="143"/>
      <c r="E544" s="125"/>
      <c r="F544" s="4"/>
      <c r="G544" s="4"/>
      <c r="H544" s="4"/>
      <c r="I544" s="112"/>
      <c r="J544" s="4"/>
      <c r="K544" s="4"/>
      <c r="L544" s="4"/>
      <c r="M544" s="112"/>
    </row>
    <row r="545" spans="1:13" ht="12.75" customHeight="1">
      <c r="A545" s="125"/>
      <c r="B545" s="4"/>
      <c r="C545" s="120"/>
      <c r="D545" s="143"/>
      <c r="E545" s="125"/>
      <c r="F545" s="4"/>
      <c r="G545" s="4"/>
      <c r="H545" s="4"/>
      <c r="I545" s="112"/>
      <c r="J545" s="4"/>
      <c r="K545" s="4"/>
      <c r="L545" s="4"/>
      <c r="M545" s="112"/>
    </row>
    <row r="546" spans="1:13" ht="12.75" customHeight="1">
      <c r="A546" s="125"/>
      <c r="B546" s="4"/>
      <c r="C546" s="120"/>
      <c r="D546" s="143"/>
      <c r="E546" s="125"/>
      <c r="F546" s="4"/>
      <c r="G546" s="4"/>
      <c r="H546" s="4"/>
      <c r="I546" s="112"/>
      <c r="J546" s="4"/>
      <c r="K546" s="4"/>
      <c r="L546" s="4"/>
      <c r="M546" s="112"/>
    </row>
    <row r="547" spans="1:13" ht="12.75" customHeight="1">
      <c r="A547" s="125"/>
      <c r="B547" s="4"/>
      <c r="C547" s="120"/>
      <c r="D547" s="143"/>
      <c r="E547" s="125"/>
      <c r="F547" s="4"/>
      <c r="G547" s="4"/>
      <c r="H547" s="4"/>
      <c r="I547" s="112"/>
      <c r="J547" s="4"/>
      <c r="K547" s="4"/>
      <c r="L547" s="4"/>
      <c r="M547" s="112"/>
    </row>
    <row r="548" spans="1:13" ht="12.75" customHeight="1">
      <c r="A548" s="125"/>
      <c r="B548" s="4"/>
      <c r="C548" s="120"/>
      <c r="D548" s="143"/>
      <c r="E548" s="125"/>
      <c r="F548" s="4"/>
      <c r="G548" s="4"/>
      <c r="H548" s="4"/>
      <c r="I548" s="112"/>
      <c r="J548" s="4"/>
      <c r="K548" s="4"/>
      <c r="L548" s="4"/>
      <c r="M548" s="112"/>
    </row>
    <row r="549" spans="1:13" ht="12.75" customHeight="1">
      <c r="A549" s="125"/>
      <c r="B549" s="4"/>
      <c r="C549" s="120"/>
      <c r="D549" s="143"/>
      <c r="E549" s="125"/>
      <c r="F549" s="4"/>
      <c r="G549" s="4"/>
      <c r="H549" s="4"/>
      <c r="I549" s="112"/>
      <c r="J549" s="4"/>
      <c r="K549" s="4"/>
      <c r="L549" s="4"/>
      <c r="M549" s="112"/>
    </row>
    <row r="550" spans="1:13" ht="12.75" customHeight="1">
      <c r="A550" s="125"/>
      <c r="B550" s="4"/>
      <c r="C550" s="120"/>
      <c r="D550" s="143"/>
      <c r="E550" s="125"/>
      <c r="F550" s="4"/>
      <c r="G550" s="4"/>
      <c r="H550" s="4"/>
      <c r="I550" s="112"/>
      <c r="J550" s="4"/>
      <c r="K550" s="4"/>
      <c r="L550" s="4"/>
      <c r="M550" s="112"/>
    </row>
    <row r="551" spans="1:13" ht="12.75" customHeight="1">
      <c r="A551" s="125"/>
      <c r="B551" s="4"/>
      <c r="C551" s="120"/>
      <c r="D551" s="143"/>
      <c r="E551" s="125"/>
      <c r="F551" s="4"/>
      <c r="G551" s="4"/>
      <c r="H551" s="4"/>
      <c r="I551" s="112"/>
      <c r="J551" s="4"/>
      <c r="K551" s="4"/>
      <c r="L551" s="4"/>
      <c r="M551" s="112"/>
    </row>
    <row r="552" spans="1:13" ht="12.75" customHeight="1">
      <c r="A552" s="125"/>
      <c r="B552" s="4"/>
      <c r="C552" s="120"/>
      <c r="D552" s="143"/>
      <c r="E552" s="125"/>
      <c r="F552" s="4"/>
      <c r="G552" s="4"/>
      <c r="H552" s="4"/>
      <c r="I552" s="112"/>
      <c r="J552" s="4"/>
      <c r="K552" s="4"/>
      <c r="L552" s="4"/>
      <c r="M552" s="112"/>
    </row>
    <row r="553" spans="1:13" ht="12.75" customHeight="1">
      <c r="A553" s="125"/>
      <c r="B553" s="4"/>
      <c r="C553" s="120"/>
      <c r="D553" s="143"/>
      <c r="E553" s="125"/>
      <c r="F553" s="4"/>
      <c r="G553" s="4"/>
      <c r="H553" s="4"/>
      <c r="I553" s="112"/>
      <c r="J553" s="4"/>
      <c r="K553" s="4"/>
      <c r="L553" s="4"/>
      <c r="M553" s="112"/>
    </row>
    <row r="554" spans="1:13" ht="12.75" customHeight="1">
      <c r="A554" s="125"/>
      <c r="B554" s="4"/>
      <c r="C554" s="120"/>
      <c r="D554" s="143"/>
      <c r="E554" s="125"/>
      <c r="F554" s="4"/>
      <c r="G554" s="4"/>
      <c r="H554" s="4"/>
      <c r="I554" s="112"/>
      <c r="J554" s="4"/>
      <c r="K554" s="4"/>
      <c r="L554" s="4"/>
      <c r="M554" s="112"/>
    </row>
    <row r="555" spans="1:13" ht="12.75" customHeight="1">
      <c r="A555" s="125"/>
      <c r="B555" s="4"/>
      <c r="C555" s="120"/>
      <c r="D555" s="143"/>
      <c r="E555" s="125"/>
      <c r="F555" s="4"/>
      <c r="G555" s="4"/>
      <c r="H555" s="4"/>
      <c r="I555" s="112"/>
      <c r="J555" s="4"/>
      <c r="K555" s="4"/>
      <c r="L555" s="4"/>
      <c r="M555" s="112"/>
    </row>
    <row r="556" spans="1:13" ht="12.75" customHeight="1">
      <c r="A556" s="125"/>
      <c r="B556" s="4"/>
      <c r="C556" s="120"/>
      <c r="D556" s="143"/>
      <c r="E556" s="125"/>
      <c r="F556" s="4"/>
      <c r="G556" s="4"/>
      <c r="H556" s="4"/>
      <c r="I556" s="112"/>
      <c r="J556" s="4"/>
      <c r="K556" s="4"/>
      <c r="L556" s="4"/>
      <c r="M556" s="112"/>
    </row>
    <row r="557" spans="1:13" ht="12.75" customHeight="1">
      <c r="A557" s="125"/>
      <c r="B557" s="4"/>
      <c r="C557" s="120"/>
      <c r="D557" s="143"/>
      <c r="E557" s="125"/>
      <c r="F557" s="4"/>
      <c r="G557" s="4"/>
      <c r="H557" s="4"/>
      <c r="I557" s="112"/>
      <c r="J557" s="4"/>
      <c r="K557" s="4"/>
      <c r="L557" s="4"/>
      <c r="M557" s="112"/>
    </row>
    <row r="558" spans="1:13" ht="12.75" customHeight="1">
      <c r="A558" s="125"/>
      <c r="B558" s="4"/>
      <c r="C558" s="120"/>
      <c r="D558" s="143"/>
      <c r="E558" s="125"/>
      <c r="F558" s="4"/>
      <c r="G558" s="4"/>
      <c r="H558" s="4"/>
      <c r="I558" s="112"/>
      <c r="J558" s="4"/>
      <c r="K558" s="4"/>
      <c r="L558" s="4"/>
      <c r="M558" s="112"/>
    </row>
    <row r="559" spans="1:13" ht="12.75" customHeight="1">
      <c r="A559" s="125"/>
      <c r="B559" s="4"/>
      <c r="C559" s="120"/>
      <c r="D559" s="143"/>
      <c r="E559" s="125"/>
      <c r="F559" s="4"/>
      <c r="G559" s="4"/>
      <c r="H559" s="4"/>
      <c r="I559" s="112"/>
      <c r="J559" s="4"/>
      <c r="K559" s="4"/>
      <c r="L559" s="4"/>
      <c r="M559" s="112"/>
    </row>
    <row r="560" spans="1:13" ht="12.75" customHeight="1">
      <c r="A560" s="125"/>
      <c r="B560" s="4"/>
      <c r="C560" s="120"/>
      <c r="D560" s="143"/>
      <c r="E560" s="125"/>
      <c r="F560" s="4"/>
      <c r="G560" s="4"/>
      <c r="H560" s="4"/>
      <c r="I560" s="112"/>
      <c r="J560" s="4"/>
      <c r="K560" s="4"/>
      <c r="L560" s="4"/>
      <c r="M560" s="112"/>
    </row>
    <row r="561" spans="1:13" ht="12.75" customHeight="1">
      <c r="A561" s="125"/>
      <c r="B561" s="4"/>
      <c r="C561" s="120"/>
      <c r="D561" s="143"/>
      <c r="E561" s="125"/>
      <c r="F561" s="4"/>
      <c r="G561" s="4"/>
      <c r="H561" s="4"/>
      <c r="I561" s="112"/>
      <c r="J561" s="4"/>
      <c r="K561" s="4"/>
      <c r="L561" s="4"/>
      <c r="M561" s="112"/>
    </row>
    <row r="562" spans="1:13" ht="12.75" customHeight="1">
      <c r="A562" s="125"/>
      <c r="B562" s="4"/>
      <c r="C562" s="120"/>
      <c r="D562" s="143"/>
      <c r="E562" s="125"/>
      <c r="F562" s="4"/>
      <c r="G562" s="4"/>
      <c r="H562" s="4"/>
      <c r="I562" s="112"/>
      <c r="J562" s="4"/>
      <c r="K562" s="4"/>
      <c r="L562" s="4"/>
      <c r="M562" s="112"/>
    </row>
    <row r="563" spans="1:13" ht="12.75" customHeight="1">
      <c r="A563" s="125"/>
      <c r="B563" s="4"/>
      <c r="C563" s="120"/>
      <c r="D563" s="143"/>
      <c r="E563" s="125"/>
      <c r="F563" s="4"/>
      <c r="G563" s="4"/>
      <c r="H563" s="4"/>
      <c r="I563" s="112"/>
      <c r="J563" s="4"/>
      <c r="K563" s="4"/>
      <c r="L563" s="4"/>
      <c r="M563" s="112"/>
    </row>
    <row r="564" spans="1:13" ht="12.75" customHeight="1">
      <c r="A564" s="125"/>
      <c r="B564" s="4"/>
      <c r="C564" s="120"/>
      <c r="D564" s="143"/>
      <c r="E564" s="125"/>
      <c r="F564" s="4"/>
      <c r="G564" s="4"/>
      <c r="H564" s="4"/>
      <c r="I564" s="112"/>
      <c r="J564" s="4"/>
      <c r="K564" s="4"/>
      <c r="L564" s="4"/>
      <c r="M564" s="112"/>
    </row>
    <row r="565" spans="1:13" ht="12.75" customHeight="1">
      <c r="A565" s="125"/>
      <c r="B565" s="4"/>
      <c r="C565" s="120"/>
      <c r="D565" s="143"/>
      <c r="E565" s="125"/>
      <c r="F565" s="4"/>
      <c r="G565" s="4"/>
      <c r="H565" s="4"/>
      <c r="I565" s="112"/>
      <c r="J565" s="4"/>
      <c r="K565" s="4"/>
      <c r="L565" s="4"/>
      <c r="M565" s="112"/>
    </row>
    <row r="566" spans="1:13" ht="12.75" customHeight="1">
      <c r="A566" s="125"/>
      <c r="B566" s="4"/>
      <c r="C566" s="120"/>
      <c r="D566" s="143"/>
      <c r="E566" s="125"/>
      <c r="F566" s="4"/>
      <c r="G566" s="4"/>
      <c r="H566" s="4"/>
      <c r="I566" s="112"/>
      <c r="J566" s="4"/>
      <c r="K566" s="4"/>
      <c r="L566" s="4"/>
      <c r="M566" s="112"/>
    </row>
    <row r="567" spans="1:13" ht="12.75" customHeight="1">
      <c r="A567" s="125"/>
      <c r="B567" s="4"/>
      <c r="C567" s="120"/>
      <c r="D567" s="143"/>
      <c r="E567" s="125"/>
      <c r="F567" s="4"/>
      <c r="G567" s="4"/>
      <c r="H567" s="4"/>
      <c r="I567" s="112"/>
      <c r="J567" s="4"/>
      <c r="K567" s="4"/>
      <c r="L567" s="4"/>
      <c r="M567" s="112"/>
    </row>
    <row r="568" spans="1:13" ht="12.75" customHeight="1">
      <c r="A568" s="125"/>
      <c r="B568" s="4"/>
      <c r="C568" s="120"/>
      <c r="D568" s="143"/>
      <c r="E568" s="125"/>
      <c r="F568" s="4"/>
      <c r="G568" s="4"/>
      <c r="H568" s="4"/>
      <c r="I568" s="112"/>
      <c r="J568" s="4"/>
      <c r="K568" s="4"/>
      <c r="L568" s="4"/>
      <c r="M568" s="112"/>
    </row>
    <row r="569" spans="1:13" ht="12.75" customHeight="1">
      <c r="A569" s="125"/>
      <c r="B569" s="4"/>
      <c r="C569" s="120"/>
      <c r="D569" s="143"/>
      <c r="E569" s="125"/>
      <c r="F569" s="4"/>
      <c r="G569" s="4"/>
      <c r="H569" s="4"/>
      <c r="I569" s="112"/>
      <c r="J569" s="4"/>
      <c r="K569" s="4"/>
      <c r="L569" s="4"/>
      <c r="M569" s="112"/>
    </row>
    <row r="570" spans="1:13" ht="12.75" customHeight="1">
      <c r="A570" s="125"/>
      <c r="B570" s="4"/>
      <c r="C570" s="120"/>
      <c r="D570" s="143"/>
      <c r="E570" s="125"/>
      <c r="F570" s="4"/>
      <c r="G570" s="4"/>
      <c r="H570" s="4"/>
      <c r="I570" s="112"/>
      <c r="J570" s="4"/>
      <c r="K570" s="4"/>
      <c r="L570" s="4"/>
      <c r="M570" s="112"/>
    </row>
    <row r="571" spans="1:13" ht="12.75" customHeight="1">
      <c r="A571" s="125"/>
      <c r="B571" s="4"/>
      <c r="C571" s="120"/>
      <c r="D571" s="143"/>
      <c r="E571" s="125"/>
      <c r="F571" s="4"/>
      <c r="G571" s="4"/>
      <c r="H571" s="4"/>
      <c r="I571" s="112"/>
      <c r="J571" s="4"/>
      <c r="K571" s="4"/>
      <c r="L571" s="4"/>
      <c r="M571" s="112"/>
    </row>
    <row r="572" spans="1:13" ht="12.75" customHeight="1">
      <c r="A572" s="125"/>
      <c r="B572" s="4"/>
      <c r="C572" s="120"/>
      <c r="D572" s="143"/>
      <c r="E572" s="125"/>
      <c r="F572" s="4"/>
      <c r="G572" s="4"/>
      <c r="H572" s="4"/>
      <c r="I572" s="112"/>
      <c r="J572" s="4"/>
      <c r="K572" s="4"/>
      <c r="L572" s="4"/>
      <c r="M572" s="112"/>
    </row>
    <row r="573" spans="1:13" ht="12.75" customHeight="1">
      <c r="A573" s="125"/>
      <c r="B573" s="4"/>
      <c r="C573" s="120"/>
      <c r="D573" s="143"/>
      <c r="E573" s="125"/>
      <c r="F573" s="4"/>
      <c r="G573" s="4"/>
      <c r="H573" s="4"/>
      <c r="I573" s="112"/>
      <c r="J573" s="4"/>
      <c r="K573" s="4"/>
      <c r="L573" s="4"/>
      <c r="M573" s="112"/>
    </row>
    <row r="574" spans="1:13" ht="12.75" customHeight="1">
      <c r="A574" s="125"/>
      <c r="B574" s="4"/>
      <c r="C574" s="120"/>
      <c r="D574" s="143"/>
      <c r="E574" s="125"/>
      <c r="F574" s="4"/>
      <c r="G574" s="4"/>
      <c r="H574" s="4"/>
      <c r="I574" s="112"/>
      <c r="J574" s="4"/>
      <c r="K574" s="4"/>
      <c r="L574" s="4"/>
      <c r="M574" s="112"/>
    </row>
    <row r="575" spans="1:13" ht="12.75" customHeight="1">
      <c r="A575" s="125"/>
      <c r="B575" s="4"/>
      <c r="C575" s="120"/>
      <c r="D575" s="143"/>
      <c r="E575" s="125"/>
      <c r="F575" s="4"/>
      <c r="G575" s="4"/>
      <c r="H575" s="4"/>
      <c r="I575" s="112"/>
      <c r="J575" s="4"/>
      <c r="K575" s="4"/>
      <c r="L575" s="4"/>
      <c r="M575" s="112"/>
    </row>
    <row r="576" spans="1:13" ht="12.75" customHeight="1">
      <c r="A576" s="125"/>
      <c r="B576" s="4"/>
      <c r="C576" s="120"/>
      <c r="D576" s="143"/>
      <c r="E576" s="125"/>
      <c r="F576" s="4"/>
      <c r="G576" s="4"/>
      <c r="H576" s="4"/>
      <c r="I576" s="112"/>
      <c r="J576" s="4"/>
      <c r="K576" s="4"/>
      <c r="L576" s="4"/>
      <c r="M576" s="112"/>
    </row>
    <row r="577" spans="1:13" ht="12.75" customHeight="1">
      <c r="A577" s="125"/>
      <c r="B577" s="4"/>
      <c r="C577" s="120"/>
      <c r="D577" s="143"/>
      <c r="E577" s="125"/>
      <c r="F577" s="4"/>
      <c r="G577" s="4"/>
      <c r="H577" s="4"/>
      <c r="I577" s="112"/>
      <c r="J577" s="4"/>
      <c r="K577" s="4"/>
      <c r="L577" s="4"/>
      <c r="M577" s="112"/>
    </row>
    <row r="578" spans="1:13" ht="12.75" customHeight="1">
      <c r="A578" s="125"/>
      <c r="B578" s="4"/>
      <c r="C578" s="120"/>
      <c r="D578" s="143"/>
      <c r="E578" s="125"/>
      <c r="F578" s="4"/>
      <c r="G578" s="4"/>
      <c r="H578" s="4"/>
      <c r="I578" s="112"/>
      <c r="J578" s="4"/>
      <c r="K578" s="4"/>
      <c r="L578" s="4"/>
      <c r="M578" s="112"/>
    </row>
    <row r="579" spans="1:13" ht="12.75" customHeight="1">
      <c r="A579" s="125"/>
      <c r="B579" s="4"/>
      <c r="C579" s="120"/>
      <c r="D579" s="143"/>
      <c r="E579" s="125"/>
      <c r="F579" s="4"/>
      <c r="G579" s="4"/>
      <c r="H579" s="4"/>
      <c r="I579" s="112"/>
      <c r="J579" s="4"/>
      <c r="K579" s="4"/>
      <c r="L579" s="4"/>
      <c r="M579" s="112"/>
    </row>
    <row r="580" spans="1:13" ht="12.75" customHeight="1">
      <c r="A580" s="125"/>
      <c r="B580" s="4"/>
      <c r="C580" s="120"/>
      <c r="D580" s="143"/>
      <c r="E580" s="125"/>
      <c r="F580" s="4"/>
      <c r="G580" s="4"/>
      <c r="H580" s="4"/>
      <c r="I580" s="112"/>
      <c r="J580" s="4"/>
      <c r="K580" s="4"/>
      <c r="L580" s="4"/>
      <c r="M580" s="112"/>
    </row>
    <row r="581" spans="1:13" ht="12.75" customHeight="1">
      <c r="A581" s="125"/>
      <c r="B581" s="4"/>
      <c r="C581" s="120"/>
      <c r="D581" s="143"/>
      <c r="E581" s="125"/>
      <c r="F581" s="4"/>
      <c r="G581" s="4"/>
      <c r="H581" s="4"/>
      <c r="I581" s="112"/>
      <c r="J581" s="4"/>
      <c r="K581" s="4"/>
      <c r="L581" s="4"/>
      <c r="M581" s="112"/>
    </row>
    <row r="582" spans="1:13" ht="12.75" customHeight="1">
      <c r="A582" s="125"/>
      <c r="B582" s="4"/>
      <c r="C582" s="120"/>
      <c r="D582" s="143"/>
      <c r="E582" s="125"/>
      <c r="F582" s="4"/>
      <c r="G582" s="4"/>
      <c r="H582" s="4"/>
      <c r="I582" s="112"/>
      <c r="J582" s="4"/>
      <c r="K582" s="4"/>
      <c r="L582" s="4"/>
      <c r="M582" s="112"/>
    </row>
    <row r="583" spans="1:13" ht="12.75" customHeight="1">
      <c r="A583" s="125"/>
      <c r="B583" s="4"/>
      <c r="C583" s="120"/>
      <c r="D583" s="143"/>
      <c r="E583" s="125"/>
      <c r="F583" s="4"/>
      <c r="G583" s="4"/>
      <c r="H583" s="4"/>
      <c r="I583" s="112"/>
      <c r="J583" s="4"/>
      <c r="K583" s="4"/>
      <c r="L583" s="4"/>
      <c r="M583" s="112"/>
    </row>
    <row r="584" spans="1:13" ht="12.75" customHeight="1">
      <c r="A584" s="125"/>
      <c r="B584" s="4"/>
      <c r="C584" s="120"/>
      <c r="D584" s="143"/>
      <c r="E584" s="125"/>
      <c r="F584" s="4"/>
      <c r="G584" s="4"/>
      <c r="H584" s="4"/>
      <c r="I584" s="112"/>
      <c r="J584" s="4"/>
      <c r="K584" s="4"/>
      <c r="L584" s="4"/>
      <c r="M584" s="112"/>
    </row>
    <row r="585" spans="1:13" ht="12.75" customHeight="1">
      <c r="A585" s="125"/>
      <c r="B585" s="4"/>
      <c r="C585" s="120"/>
      <c r="D585" s="143"/>
      <c r="E585" s="125"/>
      <c r="F585" s="4"/>
      <c r="G585" s="4"/>
      <c r="H585" s="4"/>
      <c r="I585" s="112"/>
      <c r="J585" s="4"/>
      <c r="K585" s="4"/>
      <c r="L585" s="4"/>
      <c r="M585" s="112"/>
    </row>
    <row r="586" spans="1:13" ht="12.75" customHeight="1">
      <c r="A586" s="125"/>
      <c r="B586" s="4"/>
      <c r="C586" s="120"/>
      <c r="D586" s="143"/>
      <c r="E586" s="125"/>
      <c r="F586" s="4"/>
      <c r="G586" s="4"/>
      <c r="H586" s="4"/>
      <c r="I586" s="112"/>
      <c r="J586" s="4"/>
      <c r="K586" s="4"/>
      <c r="L586" s="4"/>
      <c r="M586" s="112"/>
    </row>
    <row r="587" spans="1:13" ht="12.75" customHeight="1">
      <c r="A587" s="125"/>
      <c r="B587" s="4"/>
      <c r="C587" s="120"/>
      <c r="D587" s="143"/>
      <c r="E587" s="125"/>
      <c r="F587" s="4"/>
      <c r="G587" s="4"/>
      <c r="H587" s="4"/>
      <c r="I587" s="112"/>
      <c r="J587" s="4"/>
      <c r="K587" s="4"/>
      <c r="L587" s="4"/>
      <c r="M587" s="112"/>
    </row>
    <row r="588" spans="1:13" ht="12.75" customHeight="1">
      <c r="A588" s="125"/>
      <c r="B588" s="4"/>
      <c r="C588" s="120"/>
      <c r="D588" s="143"/>
      <c r="E588" s="125"/>
      <c r="F588" s="4"/>
      <c r="G588" s="4"/>
      <c r="H588" s="4"/>
      <c r="I588" s="112"/>
      <c r="J588" s="4"/>
      <c r="K588" s="4"/>
      <c r="L588" s="4"/>
      <c r="M588" s="112"/>
    </row>
    <row r="589" spans="1:13" ht="12.75" customHeight="1">
      <c r="A589" s="125"/>
      <c r="B589" s="4"/>
      <c r="C589" s="120"/>
      <c r="D589" s="143"/>
      <c r="E589" s="125"/>
      <c r="F589" s="4"/>
      <c r="G589" s="4"/>
      <c r="H589" s="4"/>
      <c r="I589" s="112"/>
      <c r="J589" s="4"/>
      <c r="K589" s="4"/>
      <c r="L589" s="4"/>
      <c r="M589" s="112"/>
    </row>
    <row r="590" spans="1:13" ht="12.75" customHeight="1">
      <c r="A590" s="125"/>
      <c r="B590" s="4"/>
      <c r="C590" s="120"/>
      <c r="D590" s="143"/>
      <c r="E590" s="125"/>
      <c r="F590" s="4"/>
      <c r="G590" s="4"/>
      <c r="H590" s="4"/>
      <c r="I590" s="112"/>
      <c r="J590" s="4"/>
      <c r="K590" s="4"/>
      <c r="L590" s="4"/>
      <c r="M590" s="112"/>
    </row>
    <row r="591" spans="1:13" ht="12.75" customHeight="1">
      <c r="A591" s="125"/>
      <c r="B591" s="4"/>
      <c r="C591" s="120"/>
      <c r="D591" s="143"/>
      <c r="E591" s="125"/>
      <c r="F591" s="4"/>
      <c r="G591" s="4"/>
      <c r="H591" s="4"/>
      <c r="I591" s="112"/>
      <c r="J591" s="4"/>
      <c r="K591" s="4"/>
      <c r="L591" s="4"/>
      <c r="M591" s="112"/>
    </row>
    <row r="592" spans="1:13" ht="12.75" customHeight="1">
      <c r="A592" s="125"/>
      <c r="B592" s="4"/>
      <c r="C592" s="120"/>
      <c r="D592" s="143"/>
      <c r="E592" s="125"/>
      <c r="F592" s="4"/>
      <c r="G592" s="4"/>
      <c r="H592" s="4"/>
      <c r="I592" s="112"/>
      <c r="J592" s="4"/>
      <c r="K592" s="4"/>
      <c r="L592" s="4"/>
      <c r="M592" s="112"/>
    </row>
    <row r="593" spans="1:13" ht="12.75" customHeight="1">
      <c r="A593" s="125"/>
      <c r="B593" s="4"/>
      <c r="C593" s="120"/>
      <c r="D593" s="143"/>
      <c r="E593" s="125"/>
      <c r="F593" s="4"/>
      <c r="G593" s="4"/>
      <c r="H593" s="4"/>
      <c r="I593" s="112"/>
      <c r="J593" s="4"/>
      <c r="K593" s="4"/>
      <c r="L593" s="4"/>
      <c r="M593" s="112"/>
    </row>
    <row r="594" spans="1:13" ht="12.75" customHeight="1">
      <c r="A594" s="125"/>
      <c r="B594" s="4"/>
      <c r="C594" s="120"/>
      <c r="D594" s="143"/>
      <c r="E594" s="125"/>
      <c r="F594" s="4"/>
      <c r="G594" s="4"/>
      <c r="H594" s="4"/>
      <c r="I594" s="112"/>
      <c r="J594" s="4"/>
      <c r="K594" s="4"/>
      <c r="L594" s="4"/>
      <c r="M594" s="112"/>
    </row>
    <row r="595" spans="1:13" ht="12.75" customHeight="1">
      <c r="A595" s="125"/>
      <c r="B595" s="4"/>
      <c r="C595" s="120"/>
      <c r="D595" s="143"/>
      <c r="E595" s="125"/>
      <c r="F595" s="4"/>
      <c r="G595" s="4"/>
      <c r="H595" s="4"/>
      <c r="I595" s="112"/>
      <c r="J595" s="4"/>
      <c r="K595" s="4"/>
      <c r="L595" s="4"/>
      <c r="M595" s="112"/>
    </row>
    <row r="596" spans="1:13" ht="12.75" customHeight="1">
      <c r="A596" s="125"/>
      <c r="B596" s="4"/>
      <c r="C596" s="120"/>
      <c r="D596" s="143"/>
      <c r="E596" s="125"/>
      <c r="F596" s="4"/>
      <c r="G596" s="4"/>
      <c r="H596" s="4"/>
      <c r="I596" s="112"/>
      <c r="J596" s="4"/>
      <c r="K596" s="4"/>
      <c r="L596" s="4"/>
      <c r="M596" s="112"/>
    </row>
    <row r="597" spans="1:13" ht="12.75" customHeight="1">
      <c r="A597" s="125"/>
      <c r="B597" s="4"/>
      <c r="C597" s="120"/>
      <c r="D597" s="143"/>
      <c r="E597" s="125"/>
      <c r="F597" s="4"/>
      <c r="G597" s="4"/>
      <c r="H597" s="4"/>
      <c r="I597" s="112"/>
      <c r="J597" s="4"/>
      <c r="K597" s="4"/>
      <c r="L597" s="4"/>
      <c r="M597" s="112"/>
    </row>
    <row r="598" spans="1:13" ht="12.75" customHeight="1">
      <c r="A598" s="125"/>
      <c r="B598" s="4"/>
      <c r="C598" s="120"/>
      <c r="D598" s="143"/>
      <c r="E598" s="125"/>
      <c r="F598" s="4"/>
      <c r="G598" s="4"/>
      <c r="H598" s="4"/>
      <c r="I598" s="112"/>
      <c r="J598" s="4"/>
      <c r="K598" s="4"/>
      <c r="L598" s="4"/>
      <c r="M598" s="112"/>
    </row>
    <row r="599" spans="1:13" ht="12.75" customHeight="1">
      <c r="A599" s="125"/>
      <c r="B599" s="4"/>
      <c r="C599" s="120"/>
      <c r="D599" s="143"/>
      <c r="E599" s="125"/>
      <c r="F599" s="4"/>
      <c r="G599" s="4"/>
      <c r="H599" s="4"/>
      <c r="I599" s="112"/>
      <c r="J599" s="4"/>
      <c r="K599" s="4"/>
      <c r="L599" s="4"/>
      <c r="M599" s="112"/>
    </row>
    <row r="600" spans="1:13" ht="12.75" customHeight="1">
      <c r="A600" s="125"/>
      <c r="B600" s="4"/>
      <c r="C600" s="120"/>
      <c r="D600" s="143"/>
      <c r="E600" s="125"/>
      <c r="F600" s="4"/>
      <c r="G600" s="4"/>
      <c r="H600" s="4"/>
      <c r="I600" s="112"/>
      <c r="J600" s="4"/>
      <c r="K600" s="4"/>
      <c r="L600" s="4"/>
      <c r="M600" s="112"/>
    </row>
    <row r="601" spans="1:13" ht="12.75" customHeight="1">
      <c r="A601" s="125"/>
      <c r="B601" s="4"/>
      <c r="C601" s="120"/>
      <c r="D601" s="143"/>
      <c r="E601" s="125"/>
      <c r="F601" s="4"/>
      <c r="G601" s="4"/>
      <c r="H601" s="4"/>
      <c r="I601" s="112"/>
      <c r="J601" s="4"/>
      <c r="K601" s="4"/>
      <c r="L601" s="4"/>
      <c r="M601" s="112"/>
    </row>
    <row r="602" spans="1:13" ht="12.75" customHeight="1">
      <c r="A602" s="125"/>
      <c r="B602" s="4"/>
      <c r="C602" s="120"/>
      <c r="D602" s="143"/>
      <c r="E602" s="125"/>
      <c r="F602" s="4"/>
      <c r="G602" s="4"/>
      <c r="H602" s="4"/>
      <c r="I602" s="112"/>
      <c r="J602" s="4"/>
      <c r="K602" s="4"/>
      <c r="L602" s="4"/>
      <c r="M602" s="112"/>
    </row>
    <row r="603" spans="1:13" ht="12.75" customHeight="1">
      <c r="A603" s="125"/>
      <c r="B603" s="4"/>
      <c r="C603" s="120"/>
      <c r="D603" s="143"/>
      <c r="E603" s="125"/>
      <c r="F603" s="4"/>
      <c r="G603" s="4"/>
      <c r="H603" s="4"/>
      <c r="I603" s="112"/>
      <c r="J603" s="4"/>
      <c r="K603" s="4"/>
      <c r="L603" s="4"/>
      <c r="M603" s="112"/>
    </row>
    <row r="604" spans="1:13" ht="12.75" customHeight="1">
      <c r="A604" s="125"/>
      <c r="B604" s="4"/>
      <c r="C604" s="120"/>
      <c r="D604" s="143"/>
      <c r="E604" s="125"/>
      <c r="F604" s="4"/>
      <c r="G604" s="4"/>
      <c r="H604" s="4"/>
      <c r="I604" s="112"/>
      <c r="J604" s="4"/>
      <c r="K604" s="4"/>
      <c r="L604" s="4"/>
      <c r="M604" s="112"/>
    </row>
    <row r="605" spans="1:13" ht="12.75" customHeight="1">
      <c r="A605" s="125"/>
      <c r="B605" s="4"/>
      <c r="C605" s="120"/>
      <c r="D605" s="143"/>
      <c r="E605" s="125"/>
      <c r="F605" s="4"/>
      <c r="G605" s="4"/>
      <c r="H605" s="4"/>
      <c r="I605" s="112"/>
      <c r="J605" s="4"/>
      <c r="K605" s="4"/>
      <c r="L605" s="4"/>
      <c r="M605" s="112"/>
    </row>
    <row r="606" spans="1:13" ht="12.75" customHeight="1">
      <c r="A606" s="125"/>
      <c r="B606" s="4"/>
      <c r="C606" s="120"/>
      <c r="D606" s="143"/>
      <c r="E606" s="125"/>
      <c r="F606" s="4"/>
      <c r="G606" s="4"/>
      <c r="H606" s="4"/>
      <c r="I606" s="112"/>
      <c r="J606" s="4"/>
      <c r="K606" s="4"/>
      <c r="L606" s="4"/>
      <c r="M606" s="112"/>
    </row>
    <row r="607" spans="1:13" ht="12.75" customHeight="1">
      <c r="A607" s="125"/>
      <c r="B607" s="4"/>
      <c r="C607" s="120"/>
      <c r="D607" s="143"/>
      <c r="E607" s="125"/>
      <c r="F607" s="4"/>
      <c r="G607" s="4"/>
      <c r="H607" s="4"/>
      <c r="I607" s="112"/>
      <c r="J607" s="4"/>
      <c r="K607" s="4"/>
      <c r="L607" s="4"/>
      <c r="M607" s="112"/>
    </row>
    <row r="608" spans="1:13" ht="12.75" customHeight="1">
      <c r="A608" s="125"/>
      <c r="B608" s="4"/>
      <c r="C608" s="120"/>
      <c r="D608" s="143"/>
      <c r="E608" s="125"/>
      <c r="F608" s="4"/>
      <c r="G608" s="4"/>
      <c r="H608" s="4"/>
      <c r="I608" s="112"/>
      <c r="J608" s="4"/>
      <c r="K608" s="4"/>
      <c r="L608" s="4"/>
      <c r="M608" s="112"/>
    </row>
    <row r="609" spans="1:13" ht="12.75" customHeight="1">
      <c r="A609" s="125"/>
      <c r="B609" s="4"/>
      <c r="C609" s="120"/>
      <c r="D609" s="143"/>
      <c r="E609" s="125"/>
      <c r="F609" s="4"/>
      <c r="G609" s="4"/>
      <c r="H609" s="4"/>
      <c r="I609" s="112"/>
      <c r="J609" s="4"/>
      <c r="K609" s="4"/>
      <c r="L609" s="4"/>
      <c r="M609" s="112"/>
    </row>
    <row r="610" spans="1:13" ht="12.75" customHeight="1">
      <c r="A610" s="125"/>
      <c r="B610" s="4"/>
      <c r="C610" s="120"/>
      <c r="D610" s="143"/>
      <c r="E610" s="125"/>
      <c r="F610" s="4"/>
      <c r="G610" s="4"/>
      <c r="H610" s="4"/>
      <c r="I610" s="112"/>
      <c r="J610" s="4"/>
      <c r="K610" s="4"/>
      <c r="L610" s="4"/>
      <c r="M610" s="112"/>
    </row>
    <row r="611" spans="1:13" ht="12.75" customHeight="1">
      <c r="A611" s="125"/>
      <c r="B611" s="4"/>
      <c r="C611" s="120"/>
      <c r="D611" s="143"/>
      <c r="E611" s="125"/>
      <c r="F611" s="4"/>
      <c r="G611" s="4"/>
      <c r="H611" s="4"/>
      <c r="I611" s="112"/>
      <c r="J611" s="4"/>
      <c r="K611" s="4"/>
      <c r="L611" s="4"/>
      <c r="M611" s="112"/>
    </row>
    <row r="612" spans="1:13" ht="12.75" customHeight="1">
      <c r="A612" s="125"/>
      <c r="B612" s="4"/>
      <c r="C612" s="120"/>
      <c r="D612" s="143"/>
      <c r="E612" s="125"/>
      <c r="F612" s="4"/>
      <c r="G612" s="4"/>
      <c r="H612" s="4"/>
      <c r="I612" s="112"/>
      <c r="J612" s="4"/>
      <c r="K612" s="4"/>
      <c r="L612" s="4"/>
      <c r="M612" s="112"/>
    </row>
    <row r="613" spans="1:13" ht="12.75" customHeight="1">
      <c r="A613" s="125"/>
      <c r="B613" s="4"/>
      <c r="C613" s="120"/>
      <c r="D613" s="143"/>
      <c r="E613" s="125"/>
      <c r="F613" s="4"/>
      <c r="G613" s="4"/>
      <c r="H613" s="4"/>
      <c r="I613" s="112"/>
      <c r="J613" s="4"/>
      <c r="K613" s="4"/>
      <c r="L613" s="4"/>
      <c r="M613" s="112"/>
    </row>
    <row r="614" spans="1:13" ht="12.75" customHeight="1">
      <c r="A614" s="125"/>
      <c r="B614" s="4"/>
      <c r="C614" s="120"/>
      <c r="D614" s="143"/>
      <c r="E614" s="125"/>
      <c r="F614" s="4"/>
      <c r="G614" s="4"/>
      <c r="H614" s="4"/>
      <c r="I614" s="112"/>
      <c r="J614" s="4"/>
      <c r="K614" s="4"/>
      <c r="L614" s="4"/>
      <c r="M614" s="112"/>
    </row>
    <row r="615" spans="1:13" ht="12.75" customHeight="1">
      <c r="A615" s="125"/>
      <c r="B615" s="4"/>
      <c r="C615" s="120"/>
      <c r="D615" s="143"/>
      <c r="E615" s="125"/>
      <c r="F615" s="4"/>
      <c r="G615" s="4"/>
      <c r="H615" s="4"/>
      <c r="I615" s="112"/>
      <c r="J615" s="4"/>
      <c r="K615" s="4"/>
      <c r="L615" s="4"/>
      <c r="M615" s="112"/>
    </row>
    <row r="616" spans="1:13" ht="12.75" customHeight="1">
      <c r="A616" s="125"/>
      <c r="B616" s="4"/>
      <c r="C616" s="120"/>
      <c r="D616" s="143"/>
      <c r="E616" s="125"/>
      <c r="F616" s="4"/>
      <c r="G616" s="4"/>
      <c r="H616" s="4"/>
      <c r="I616" s="112"/>
      <c r="J616" s="4"/>
      <c r="K616" s="4"/>
      <c r="L616" s="4"/>
      <c r="M616" s="112"/>
    </row>
    <row r="617" spans="1:13" ht="12.75" customHeight="1">
      <c r="A617" s="125"/>
      <c r="B617" s="4"/>
      <c r="C617" s="120"/>
      <c r="D617" s="143"/>
      <c r="E617" s="125"/>
      <c r="F617" s="4"/>
      <c r="G617" s="4"/>
      <c r="H617" s="4"/>
      <c r="I617" s="112"/>
      <c r="J617" s="4"/>
      <c r="K617" s="4"/>
      <c r="L617" s="4"/>
      <c r="M617" s="112"/>
    </row>
    <row r="618" spans="1:13" ht="12.75" customHeight="1">
      <c r="A618" s="125"/>
      <c r="B618" s="4"/>
      <c r="C618" s="120"/>
      <c r="D618" s="143"/>
      <c r="E618" s="125"/>
      <c r="F618" s="4"/>
      <c r="G618" s="4"/>
      <c r="H618" s="4"/>
      <c r="I618" s="112"/>
      <c r="J618" s="4"/>
      <c r="K618" s="4"/>
      <c r="L618" s="4"/>
      <c r="M618" s="112"/>
    </row>
    <row r="619" spans="1:13" ht="12.75" customHeight="1">
      <c r="A619" s="125"/>
      <c r="B619" s="4"/>
      <c r="C619" s="120"/>
      <c r="D619" s="143"/>
      <c r="E619" s="125"/>
      <c r="F619" s="4"/>
      <c r="G619" s="4"/>
      <c r="H619" s="4"/>
      <c r="I619" s="112"/>
      <c r="J619" s="4"/>
      <c r="K619" s="4"/>
      <c r="L619" s="4"/>
      <c r="M619" s="112"/>
    </row>
    <row r="620" spans="1:13" ht="12.75" customHeight="1">
      <c r="A620" s="125"/>
      <c r="B620" s="4"/>
      <c r="C620" s="120"/>
      <c r="D620" s="143"/>
      <c r="E620" s="125"/>
      <c r="F620" s="4"/>
      <c r="G620" s="4"/>
      <c r="H620" s="4"/>
      <c r="I620" s="112"/>
      <c r="J620" s="4"/>
      <c r="K620" s="4"/>
      <c r="L620" s="4"/>
      <c r="M620" s="112"/>
    </row>
    <row r="621" spans="1:13" ht="12.75" customHeight="1">
      <c r="A621" s="125"/>
      <c r="B621" s="4"/>
      <c r="C621" s="120"/>
      <c r="D621" s="143"/>
      <c r="E621" s="125"/>
      <c r="F621" s="4"/>
      <c r="G621" s="4"/>
      <c r="H621" s="4"/>
      <c r="I621" s="112"/>
      <c r="J621" s="4"/>
      <c r="K621" s="4"/>
      <c r="L621" s="4"/>
      <c r="M621" s="112"/>
    </row>
    <row r="622" spans="1:13" ht="12.75" customHeight="1">
      <c r="A622" s="125"/>
      <c r="B622" s="4"/>
      <c r="C622" s="120"/>
      <c r="D622" s="143"/>
      <c r="E622" s="125"/>
      <c r="F622" s="4"/>
      <c r="G622" s="4"/>
      <c r="H622" s="4"/>
      <c r="I622" s="112"/>
      <c r="J622" s="4"/>
      <c r="K622" s="4"/>
      <c r="L622" s="4"/>
      <c r="M622" s="112"/>
    </row>
    <row r="623" spans="1:13" ht="12.75" customHeight="1">
      <c r="A623" s="125"/>
      <c r="B623" s="4"/>
      <c r="C623" s="120"/>
      <c r="D623" s="143"/>
      <c r="E623" s="125"/>
      <c r="F623" s="4"/>
      <c r="G623" s="4"/>
      <c r="H623" s="4"/>
      <c r="I623" s="112"/>
      <c r="J623" s="4"/>
      <c r="K623" s="4"/>
      <c r="L623" s="4"/>
      <c r="M623" s="112"/>
    </row>
    <row r="624" spans="1:13" ht="12.75" customHeight="1">
      <c r="A624" s="125"/>
      <c r="B624" s="4"/>
      <c r="C624" s="120"/>
      <c r="D624" s="143"/>
      <c r="E624" s="125"/>
      <c r="F624" s="4"/>
      <c r="G624" s="4"/>
      <c r="H624" s="4"/>
      <c r="I624" s="112"/>
      <c r="J624" s="4"/>
      <c r="K624" s="4"/>
      <c r="L624" s="4"/>
      <c r="M624" s="112"/>
    </row>
    <row r="625" spans="1:13" ht="12.75" customHeight="1">
      <c r="A625" s="125"/>
      <c r="B625" s="4"/>
      <c r="C625" s="120"/>
      <c r="D625" s="143"/>
      <c r="E625" s="125"/>
      <c r="F625" s="4"/>
      <c r="G625" s="4"/>
      <c r="H625" s="4"/>
      <c r="I625" s="112"/>
      <c r="J625" s="4"/>
      <c r="K625" s="4"/>
      <c r="L625" s="4"/>
      <c r="M625" s="112"/>
    </row>
    <row r="626" spans="1:13" ht="12.75" customHeight="1">
      <c r="A626" s="125"/>
      <c r="B626" s="4"/>
      <c r="C626" s="120"/>
      <c r="D626" s="143"/>
      <c r="E626" s="125"/>
      <c r="F626" s="4"/>
      <c r="G626" s="4"/>
      <c r="H626" s="4"/>
      <c r="I626" s="112"/>
      <c r="J626" s="4"/>
      <c r="K626" s="4"/>
      <c r="L626" s="4"/>
      <c r="M626" s="112"/>
    </row>
    <row r="627" spans="1:13" ht="12.75" customHeight="1">
      <c r="A627" s="125"/>
      <c r="B627" s="4"/>
      <c r="C627" s="120"/>
      <c r="D627" s="143"/>
      <c r="E627" s="125"/>
      <c r="F627" s="4"/>
      <c r="G627" s="4"/>
      <c r="H627" s="4"/>
      <c r="I627" s="112"/>
      <c r="J627" s="4"/>
      <c r="K627" s="4"/>
      <c r="L627" s="4"/>
      <c r="M627" s="112"/>
    </row>
    <row r="628" spans="1:13" ht="12.75" customHeight="1">
      <c r="A628" s="125"/>
      <c r="B628" s="4"/>
      <c r="C628" s="120"/>
      <c r="D628" s="143"/>
      <c r="E628" s="125"/>
      <c r="F628" s="4"/>
      <c r="G628" s="4"/>
      <c r="H628" s="4"/>
      <c r="I628" s="112"/>
      <c r="J628" s="4"/>
      <c r="K628" s="4"/>
      <c r="L628" s="4"/>
      <c r="M628" s="112"/>
    </row>
    <row r="629" spans="1:13" ht="12.75" customHeight="1">
      <c r="A629" s="125"/>
      <c r="B629" s="4"/>
      <c r="C629" s="120"/>
      <c r="D629" s="143"/>
      <c r="E629" s="125"/>
      <c r="F629" s="4"/>
      <c r="G629" s="4"/>
      <c r="H629" s="4"/>
      <c r="I629" s="112"/>
      <c r="J629" s="4"/>
      <c r="K629" s="4"/>
      <c r="L629" s="4"/>
      <c r="M629" s="112"/>
    </row>
    <row r="630" spans="1:13" ht="12.75" customHeight="1">
      <c r="A630" s="125"/>
      <c r="B630" s="4"/>
      <c r="C630" s="120"/>
      <c r="D630" s="143"/>
      <c r="E630" s="125"/>
      <c r="F630" s="4"/>
      <c r="G630" s="4"/>
      <c r="H630" s="4"/>
      <c r="I630" s="112"/>
      <c r="J630" s="4"/>
      <c r="K630" s="4"/>
      <c r="L630" s="4"/>
      <c r="M630" s="112"/>
    </row>
    <row r="631" spans="1:13" ht="12.75" customHeight="1">
      <c r="A631" s="125"/>
      <c r="B631" s="4"/>
      <c r="C631" s="120"/>
      <c r="D631" s="143"/>
      <c r="E631" s="125"/>
      <c r="F631" s="4"/>
      <c r="G631" s="4"/>
      <c r="H631" s="4"/>
      <c r="I631" s="112"/>
      <c r="J631" s="4"/>
      <c r="K631" s="4"/>
      <c r="L631" s="4"/>
      <c r="M631" s="112"/>
    </row>
    <row r="632" spans="1:13" ht="12.75" customHeight="1">
      <c r="A632" s="125"/>
      <c r="B632" s="4"/>
      <c r="C632" s="120"/>
      <c r="D632" s="143"/>
      <c r="E632" s="125"/>
      <c r="F632" s="4"/>
      <c r="G632" s="4"/>
      <c r="H632" s="4"/>
      <c r="I632" s="112"/>
      <c r="J632" s="4"/>
      <c r="K632" s="4"/>
      <c r="L632" s="4"/>
      <c r="M632" s="112"/>
    </row>
    <row r="633" spans="1:13" ht="12.75" customHeight="1">
      <c r="A633" s="125"/>
      <c r="B633" s="4"/>
      <c r="C633" s="120"/>
      <c r="D633" s="143"/>
      <c r="E633" s="125"/>
      <c r="F633" s="4"/>
      <c r="G633" s="4"/>
      <c r="H633" s="4"/>
      <c r="I633" s="112"/>
      <c r="J633" s="4"/>
      <c r="K633" s="4"/>
      <c r="L633" s="4"/>
      <c r="M633" s="112"/>
    </row>
    <row r="634" spans="1:13" ht="12.75" customHeight="1">
      <c r="A634" s="125"/>
      <c r="B634" s="4"/>
      <c r="C634" s="120"/>
      <c r="D634" s="143"/>
      <c r="E634" s="125"/>
      <c r="F634" s="4"/>
      <c r="G634" s="4"/>
      <c r="H634" s="4"/>
      <c r="I634" s="112"/>
      <c r="J634" s="4"/>
      <c r="K634" s="4"/>
      <c r="L634" s="4"/>
      <c r="M634" s="112"/>
    </row>
    <row r="635" spans="1:13" ht="12.75" customHeight="1">
      <c r="A635" s="125"/>
      <c r="B635" s="4"/>
      <c r="C635" s="120"/>
      <c r="D635" s="143"/>
      <c r="E635" s="125"/>
      <c r="F635" s="4"/>
      <c r="G635" s="4"/>
      <c r="H635" s="4"/>
      <c r="I635" s="112"/>
      <c r="J635" s="4"/>
      <c r="K635" s="4"/>
      <c r="L635" s="4"/>
      <c r="M635" s="112"/>
    </row>
    <row r="636" spans="1:13" ht="12.75" customHeight="1">
      <c r="A636" s="125"/>
      <c r="B636" s="4"/>
      <c r="C636" s="120"/>
      <c r="D636" s="143"/>
      <c r="E636" s="125"/>
      <c r="F636" s="4"/>
      <c r="G636" s="4"/>
      <c r="H636" s="4"/>
      <c r="I636" s="112"/>
      <c r="J636" s="4"/>
      <c r="K636" s="4"/>
      <c r="L636" s="4"/>
      <c r="M636" s="112"/>
    </row>
    <row r="637" spans="1:13" ht="12.75" customHeight="1">
      <c r="A637" s="125"/>
      <c r="B637" s="4"/>
      <c r="C637" s="120"/>
      <c r="D637" s="143"/>
      <c r="E637" s="125"/>
      <c r="F637" s="4"/>
      <c r="G637" s="4"/>
      <c r="H637" s="4"/>
      <c r="I637" s="112"/>
      <c r="J637" s="4"/>
      <c r="K637" s="4"/>
      <c r="L637" s="4"/>
      <c r="M637" s="112"/>
    </row>
    <row r="638" spans="1:13" ht="12.75" customHeight="1">
      <c r="A638" s="125"/>
      <c r="B638" s="4"/>
      <c r="C638" s="120"/>
      <c r="D638" s="143"/>
      <c r="E638" s="125"/>
      <c r="F638" s="4"/>
      <c r="G638" s="4"/>
      <c r="H638" s="4"/>
      <c r="I638" s="112"/>
      <c r="J638" s="4"/>
      <c r="K638" s="4"/>
      <c r="L638" s="4"/>
      <c r="M638" s="112"/>
    </row>
    <row r="639" spans="1:13" ht="12.75" customHeight="1">
      <c r="A639" s="125"/>
      <c r="B639" s="4"/>
      <c r="C639" s="120"/>
      <c r="D639" s="143"/>
      <c r="E639" s="125"/>
      <c r="F639" s="4"/>
      <c r="G639" s="4"/>
      <c r="H639" s="4"/>
      <c r="I639" s="112"/>
      <c r="J639" s="4"/>
      <c r="K639" s="4"/>
      <c r="L639" s="4"/>
      <c r="M639" s="112"/>
    </row>
    <row r="640" spans="1:13" ht="12.75" customHeight="1">
      <c r="A640" s="125"/>
      <c r="B640" s="4"/>
      <c r="C640" s="120"/>
      <c r="D640" s="143"/>
      <c r="E640" s="125"/>
      <c r="F640" s="4"/>
      <c r="G640" s="4"/>
      <c r="H640" s="4"/>
      <c r="I640" s="112"/>
      <c r="J640" s="4"/>
      <c r="K640" s="4"/>
      <c r="L640" s="4"/>
      <c r="M640" s="112"/>
    </row>
    <row r="641" spans="1:13" ht="12.75" customHeight="1">
      <c r="A641" s="125"/>
      <c r="B641" s="4"/>
      <c r="C641" s="120"/>
      <c r="D641" s="143"/>
      <c r="E641" s="125"/>
      <c r="F641" s="4"/>
      <c r="G641" s="4"/>
      <c r="H641" s="4"/>
      <c r="I641" s="112"/>
      <c r="J641" s="4"/>
      <c r="K641" s="4"/>
      <c r="L641" s="4"/>
      <c r="M641" s="112"/>
    </row>
    <row r="642" spans="1:13" ht="12.75" customHeight="1">
      <c r="A642" s="125"/>
      <c r="B642" s="4"/>
      <c r="C642" s="120"/>
      <c r="D642" s="143"/>
      <c r="E642" s="125"/>
      <c r="F642" s="4"/>
      <c r="G642" s="4"/>
      <c r="H642" s="4"/>
      <c r="I642" s="112"/>
      <c r="J642" s="4"/>
      <c r="K642" s="4"/>
      <c r="L642" s="4"/>
      <c r="M642" s="112"/>
    </row>
    <row r="643" spans="1:13" ht="12.75" customHeight="1">
      <c r="A643" s="125"/>
      <c r="B643" s="4"/>
      <c r="C643" s="120"/>
      <c r="D643" s="143"/>
      <c r="E643" s="125"/>
      <c r="F643" s="4"/>
      <c r="G643" s="4"/>
      <c r="H643" s="4"/>
      <c r="I643" s="112"/>
      <c r="J643" s="4"/>
      <c r="K643" s="4"/>
      <c r="L643" s="4"/>
      <c r="M643" s="112"/>
    </row>
    <row r="644" spans="1:13" ht="12.75" customHeight="1">
      <c r="A644" s="125"/>
      <c r="B644" s="4"/>
      <c r="C644" s="120"/>
      <c r="D644" s="143"/>
      <c r="E644" s="125"/>
      <c r="F644" s="4"/>
      <c r="G644" s="4"/>
      <c r="H644" s="4"/>
      <c r="I644" s="112"/>
      <c r="J644" s="4"/>
      <c r="K644" s="4"/>
      <c r="L644" s="4"/>
      <c r="M644" s="112"/>
    </row>
    <row r="645" spans="1:13" ht="12.75" customHeight="1">
      <c r="A645" s="125"/>
      <c r="B645" s="4"/>
      <c r="C645" s="120"/>
      <c r="D645" s="143"/>
      <c r="E645" s="125"/>
      <c r="F645" s="4"/>
      <c r="G645" s="4"/>
      <c r="H645" s="4"/>
      <c r="I645" s="112"/>
      <c r="J645" s="4"/>
      <c r="K645" s="4"/>
      <c r="L645" s="4"/>
      <c r="M645" s="112"/>
    </row>
    <row r="646" spans="1:13" ht="12.75" customHeight="1">
      <c r="A646" s="125"/>
      <c r="B646" s="4"/>
      <c r="C646" s="120"/>
      <c r="D646" s="143"/>
      <c r="E646" s="125"/>
      <c r="F646" s="4"/>
      <c r="G646" s="4"/>
      <c r="H646" s="4"/>
      <c r="I646" s="112"/>
      <c r="J646" s="4"/>
      <c r="K646" s="4"/>
      <c r="L646" s="4"/>
      <c r="M646" s="112"/>
    </row>
    <row r="647" spans="1:13" ht="12.75" customHeight="1">
      <c r="A647" s="125"/>
      <c r="B647" s="4"/>
      <c r="C647" s="120"/>
      <c r="D647" s="143"/>
      <c r="E647" s="125"/>
      <c r="F647" s="4"/>
      <c r="G647" s="4"/>
      <c r="H647" s="4"/>
      <c r="I647" s="112"/>
      <c r="J647" s="4"/>
      <c r="K647" s="4"/>
      <c r="L647" s="4"/>
      <c r="M647" s="112"/>
    </row>
    <row r="648" spans="1:13" ht="12.75" customHeight="1">
      <c r="A648" s="125"/>
      <c r="B648" s="4"/>
      <c r="C648" s="120"/>
      <c r="D648" s="143"/>
      <c r="E648" s="125"/>
      <c r="F648" s="4"/>
      <c r="G648" s="4"/>
      <c r="H648" s="4"/>
      <c r="I648" s="112"/>
      <c r="J648" s="4"/>
      <c r="K648" s="4"/>
      <c r="L648" s="4"/>
      <c r="M648" s="112"/>
    </row>
    <row r="649" spans="1:13" ht="12.75" customHeight="1">
      <c r="A649" s="125"/>
      <c r="B649" s="4"/>
      <c r="C649" s="120"/>
      <c r="D649" s="143"/>
      <c r="E649" s="125"/>
      <c r="F649" s="4"/>
      <c r="G649" s="4"/>
      <c r="H649" s="4"/>
      <c r="I649" s="112"/>
      <c r="J649" s="4"/>
      <c r="K649" s="4"/>
      <c r="L649" s="4"/>
      <c r="M649" s="112"/>
    </row>
    <row r="650" spans="1:13" ht="12.75" customHeight="1">
      <c r="A650" s="125"/>
      <c r="B650" s="4"/>
      <c r="C650" s="120"/>
      <c r="D650" s="143"/>
      <c r="E650" s="125"/>
      <c r="F650" s="4"/>
      <c r="G650" s="4"/>
      <c r="H650" s="4"/>
      <c r="I650" s="112"/>
      <c r="J650" s="4"/>
      <c r="K650" s="4"/>
      <c r="L650" s="4"/>
      <c r="M650" s="112"/>
    </row>
    <row r="651" spans="1:13" ht="12.75" customHeight="1">
      <c r="A651" s="125"/>
      <c r="B651" s="4"/>
      <c r="C651" s="120"/>
      <c r="D651" s="143"/>
      <c r="E651" s="125"/>
      <c r="F651" s="4"/>
      <c r="G651" s="4"/>
      <c r="H651" s="4"/>
      <c r="I651" s="112"/>
      <c r="J651" s="4"/>
      <c r="K651" s="4"/>
      <c r="L651" s="4"/>
      <c r="M651" s="112"/>
    </row>
    <row r="652" spans="1:13" ht="12.75" customHeight="1">
      <c r="A652" s="125"/>
      <c r="B652" s="4"/>
      <c r="C652" s="120"/>
      <c r="D652" s="143"/>
      <c r="E652" s="125"/>
      <c r="F652" s="4"/>
      <c r="G652" s="4"/>
      <c r="H652" s="4"/>
      <c r="I652" s="112"/>
      <c r="J652" s="4"/>
      <c r="K652" s="4"/>
      <c r="L652" s="4"/>
      <c r="M652" s="112"/>
    </row>
    <row r="653" spans="1:13" ht="12.75" customHeight="1">
      <c r="A653" s="125"/>
      <c r="B653" s="4"/>
      <c r="C653" s="120"/>
      <c r="D653" s="143"/>
      <c r="E653" s="125"/>
      <c r="F653" s="4"/>
      <c r="G653" s="4"/>
      <c r="H653" s="4"/>
      <c r="I653" s="112"/>
      <c r="J653" s="4"/>
      <c r="K653" s="4"/>
      <c r="L653" s="4"/>
      <c r="M653" s="112"/>
    </row>
    <row r="654" spans="1:13" ht="12.75" customHeight="1">
      <c r="A654" s="125"/>
      <c r="B654" s="4"/>
      <c r="C654" s="120"/>
      <c r="D654" s="143"/>
      <c r="E654" s="125"/>
      <c r="F654" s="4"/>
      <c r="G654" s="4"/>
      <c r="H654" s="4"/>
      <c r="I654" s="112"/>
      <c r="J654" s="4"/>
      <c r="K654" s="4"/>
      <c r="L654" s="4"/>
      <c r="M654" s="112"/>
    </row>
    <row r="655" spans="1:13" ht="12.75" customHeight="1">
      <c r="A655" s="125"/>
      <c r="B655" s="4"/>
      <c r="C655" s="120"/>
      <c r="D655" s="143"/>
      <c r="E655" s="125"/>
      <c r="F655" s="4"/>
      <c r="G655" s="4"/>
      <c r="H655" s="4"/>
      <c r="I655" s="112"/>
      <c r="J655" s="4"/>
      <c r="K655" s="4"/>
      <c r="L655" s="4"/>
      <c r="M655" s="112"/>
    </row>
    <row r="656" spans="1:13" ht="12.75" customHeight="1">
      <c r="A656" s="125"/>
      <c r="B656" s="4"/>
      <c r="C656" s="120"/>
      <c r="D656" s="143"/>
      <c r="E656" s="125"/>
      <c r="F656" s="4"/>
      <c r="G656" s="4"/>
      <c r="H656" s="4"/>
      <c r="I656" s="112"/>
      <c r="J656" s="4"/>
      <c r="K656" s="4"/>
      <c r="L656" s="4"/>
      <c r="M656" s="112"/>
    </row>
    <row r="657" spans="1:13" ht="12.75" customHeight="1">
      <c r="A657" s="125"/>
      <c r="B657" s="4"/>
      <c r="C657" s="120"/>
      <c r="D657" s="143"/>
      <c r="E657" s="125"/>
      <c r="F657" s="4"/>
      <c r="G657" s="4"/>
      <c r="H657" s="4"/>
      <c r="I657" s="112"/>
      <c r="J657" s="4"/>
      <c r="K657" s="4"/>
      <c r="L657" s="4"/>
      <c r="M657" s="112"/>
    </row>
    <row r="658" spans="1:13" ht="12.75" customHeight="1">
      <c r="A658" s="125"/>
      <c r="B658" s="4"/>
      <c r="C658" s="120"/>
      <c r="D658" s="143"/>
      <c r="E658" s="125"/>
      <c r="F658" s="4"/>
      <c r="G658" s="4"/>
      <c r="H658" s="4"/>
      <c r="I658" s="112"/>
      <c r="J658" s="4"/>
      <c r="K658" s="4"/>
      <c r="L658" s="4"/>
      <c r="M658" s="112"/>
    </row>
    <row r="659" spans="1:13" ht="12.75" customHeight="1">
      <c r="A659" s="125"/>
      <c r="B659" s="4"/>
      <c r="C659" s="120"/>
      <c r="D659" s="143"/>
      <c r="E659" s="125"/>
      <c r="F659" s="4"/>
      <c r="G659" s="4"/>
      <c r="H659" s="4"/>
      <c r="I659" s="112"/>
      <c r="J659" s="4"/>
      <c r="K659" s="4"/>
      <c r="L659" s="4"/>
      <c r="M659" s="112"/>
    </row>
    <row r="660" spans="1:13" ht="12.75" customHeight="1">
      <c r="A660" s="125"/>
      <c r="B660" s="4"/>
      <c r="C660" s="120"/>
      <c r="D660" s="143"/>
      <c r="E660" s="125"/>
      <c r="F660" s="4"/>
      <c r="G660" s="4"/>
      <c r="H660" s="4"/>
      <c r="I660" s="112"/>
      <c r="J660" s="4"/>
      <c r="K660" s="4"/>
      <c r="L660" s="4"/>
      <c r="M660" s="112"/>
    </row>
    <row r="661" spans="1:13" ht="12.75" customHeight="1">
      <c r="A661" s="125"/>
      <c r="B661" s="4"/>
      <c r="C661" s="120"/>
      <c r="D661" s="143"/>
      <c r="E661" s="125"/>
      <c r="F661" s="4"/>
      <c r="G661" s="4"/>
      <c r="H661" s="4"/>
      <c r="I661" s="112"/>
      <c r="J661" s="4"/>
      <c r="K661" s="4"/>
      <c r="L661" s="4"/>
      <c r="M661" s="112"/>
    </row>
    <row r="662" spans="1:13" ht="12.75" customHeight="1">
      <c r="A662" s="125"/>
      <c r="B662" s="4"/>
      <c r="C662" s="120"/>
      <c r="D662" s="143"/>
      <c r="E662" s="125"/>
      <c r="F662" s="4"/>
      <c r="G662" s="4"/>
      <c r="H662" s="4"/>
      <c r="I662" s="112"/>
      <c r="J662" s="4"/>
      <c r="K662" s="4"/>
      <c r="L662" s="4"/>
      <c r="M662" s="112"/>
    </row>
    <row r="663" spans="1:13" ht="12.75" customHeight="1">
      <c r="A663" s="125"/>
      <c r="B663" s="4"/>
      <c r="C663" s="120"/>
      <c r="D663" s="143"/>
      <c r="E663" s="125"/>
      <c r="F663" s="4"/>
      <c r="G663" s="4"/>
      <c r="H663" s="4"/>
      <c r="I663" s="112"/>
      <c r="J663" s="4"/>
      <c r="K663" s="4"/>
      <c r="L663" s="4"/>
      <c r="M663" s="112"/>
    </row>
    <row r="664" spans="1:13" ht="12.75" customHeight="1">
      <c r="A664" s="125"/>
      <c r="B664" s="4"/>
      <c r="C664" s="120"/>
      <c r="D664" s="143"/>
      <c r="E664" s="125"/>
      <c r="F664" s="4"/>
      <c r="G664" s="4"/>
      <c r="H664" s="4"/>
      <c r="I664" s="112"/>
      <c r="J664" s="4"/>
      <c r="K664" s="4"/>
      <c r="L664" s="4"/>
      <c r="M664" s="112"/>
    </row>
    <row r="665" spans="1:13" ht="12.75" customHeight="1">
      <c r="A665" s="125"/>
      <c r="B665" s="4"/>
      <c r="C665" s="120"/>
      <c r="D665" s="143"/>
      <c r="E665" s="125"/>
      <c r="F665" s="4"/>
      <c r="G665" s="4"/>
      <c r="H665" s="4"/>
      <c r="I665" s="112"/>
      <c r="J665" s="4"/>
      <c r="K665" s="4"/>
      <c r="L665" s="4"/>
      <c r="M665" s="112"/>
    </row>
    <row r="666" spans="1:13" ht="12.75" customHeight="1">
      <c r="A666" s="125"/>
      <c r="B666" s="4"/>
      <c r="C666" s="120"/>
      <c r="D666" s="143"/>
      <c r="E666" s="125"/>
      <c r="F666" s="4"/>
      <c r="G666" s="4"/>
      <c r="H666" s="4"/>
      <c r="I666" s="112"/>
      <c r="J666" s="4"/>
      <c r="K666" s="4"/>
      <c r="L666" s="4"/>
      <c r="M666" s="112"/>
    </row>
    <row r="667" spans="1:13" ht="12.75" customHeight="1">
      <c r="A667" s="125"/>
      <c r="B667" s="4"/>
      <c r="C667" s="120"/>
      <c r="D667" s="143"/>
      <c r="E667" s="125"/>
      <c r="F667" s="4"/>
      <c r="G667" s="4"/>
      <c r="H667" s="4"/>
      <c r="I667" s="112"/>
      <c r="J667" s="4"/>
      <c r="K667" s="4"/>
      <c r="L667" s="4"/>
      <c r="M667" s="112"/>
    </row>
    <row r="668" spans="1:13" ht="12.75" customHeight="1">
      <c r="A668" s="125"/>
      <c r="B668" s="4"/>
      <c r="C668" s="120"/>
      <c r="D668" s="143"/>
      <c r="E668" s="125"/>
      <c r="F668" s="4"/>
      <c r="G668" s="4"/>
      <c r="H668" s="4"/>
      <c r="I668" s="112"/>
      <c r="J668" s="4"/>
      <c r="K668" s="4"/>
      <c r="L668" s="4"/>
      <c r="M668" s="112"/>
    </row>
    <row r="669" spans="1:13" ht="12.75" customHeight="1">
      <c r="A669" s="125"/>
      <c r="B669" s="4"/>
      <c r="C669" s="120"/>
      <c r="D669" s="143"/>
      <c r="E669" s="125"/>
      <c r="F669" s="4"/>
      <c r="G669" s="4"/>
      <c r="H669" s="4"/>
      <c r="I669" s="112"/>
      <c r="J669" s="4"/>
      <c r="K669" s="4"/>
      <c r="L669" s="4"/>
      <c r="M669" s="112"/>
    </row>
    <row r="670" spans="1:13" ht="12.75" customHeight="1">
      <c r="A670" s="125"/>
      <c r="B670" s="4"/>
      <c r="C670" s="120"/>
      <c r="D670" s="143"/>
      <c r="E670" s="125"/>
      <c r="F670" s="4"/>
      <c r="G670" s="4"/>
      <c r="H670" s="4"/>
      <c r="I670" s="112"/>
      <c r="J670" s="4"/>
      <c r="K670" s="4"/>
      <c r="L670" s="4"/>
      <c r="M670" s="112"/>
    </row>
    <row r="671" spans="1:13" ht="12.75" customHeight="1">
      <c r="A671" s="125"/>
      <c r="B671" s="4"/>
      <c r="C671" s="120"/>
      <c r="D671" s="143"/>
      <c r="E671" s="125"/>
      <c r="F671" s="4"/>
      <c r="G671" s="4"/>
      <c r="H671" s="4"/>
      <c r="I671" s="112"/>
      <c r="J671" s="4"/>
      <c r="K671" s="4"/>
      <c r="L671" s="4"/>
      <c r="M671" s="112"/>
    </row>
    <row r="672" spans="1:13" ht="12.75" customHeight="1">
      <c r="A672" s="125"/>
      <c r="B672" s="4"/>
      <c r="C672" s="120"/>
      <c r="D672" s="143"/>
      <c r="E672" s="125"/>
      <c r="F672" s="4"/>
      <c r="G672" s="4"/>
      <c r="H672" s="4"/>
      <c r="I672" s="112"/>
      <c r="J672" s="4"/>
      <c r="K672" s="4"/>
      <c r="L672" s="4"/>
      <c r="M672" s="112"/>
    </row>
    <row r="673" spans="1:13" ht="12.75" customHeight="1">
      <c r="A673" s="125"/>
      <c r="B673" s="4"/>
      <c r="C673" s="120"/>
      <c r="D673" s="143"/>
      <c r="E673" s="125"/>
      <c r="F673" s="4"/>
      <c r="G673" s="4"/>
      <c r="H673" s="4"/>
      <c r="I673" s="112"/>
      <c r="J673" s="4"/>
      <c r="K673" s="4"/>
      <c r="L673" s="4"/>
      <c r="M673" s="112"/>
    </row>
    <row r="674" spans="1:13" ht="12.75" customHeight="1">
      <c r="A674" s="125"/>
      <c r="B674" s="4"/>
      <c r="C674" s="120"/>
      <c r="D674" s="143"/>
      <c r="E674" s="125"/>
      <c r="F674" s="4"/>
      <c r="G674" s="4"/>
      <c r="H674" s="4"/>
      <c r="I674" s="112"/>
      <c r="J674" s="4"/>
      <c r="K674" s="4"/>
      <c r="L674" s="4"/>
      <c r="M674" s="112"/>
    </row>
    <row r="675" spans="1:13" ht="12.75" customHeight="1">
      <c r="A675" s="125"/>
      <c r="B675" s="4"/>
      <c r="C675" s="120"/>
      <c r="D675" s="143"/>
      <c r="E675" s="125"/>
      <c r="F675" s="4"/>
      <c r="G675" s="4"/>
      <c r="H675" s="4"/>
      <c r="I675" s="112"/>
      <c r="J675" s="4"/>
      <c r="K675" s="4"/>
      <c r="L675" s="4"/>
      <c r="M675" s="112"/>
    </row>
    <row r="676" spans="1:13" ht="12.75" customHeight="1">
      <c r="A676" s="125"/>
      <c r="B676" s="4"/>
      <c r="C676" s="120"/>
      <c r="D676" s="143"/>
      <c r="E676" s="125"/>
      <c r="F676" s="4"/>
      <c r="G676" s="4"/>
      <c r="H676" s="4"/>
      <c r="I676" s="112"/>
      <c r="J676" s="4"/>
      <c r="K676" s="4"/>
      <c r="L676" s="4"/>
      <c r="M676" s="112"/>
    </row>
    <row r="677" spans="1:13" ht="12.75" customHeight="1">
      <c r="A677" s="125"/>
      <c r="B677" s="4"/>
      <c r="C677" s="120"/>
      <c r="D677" s="143"/>
      <c r="E677" s="125"/>
      <c r="F677" s="4"/>
      <c r="G677" s="4"/>
      <c r="H677" s="4"/>
      <c r="I677" s="112"/>
      <c r="J677" s="4"/>
      <c r="K677" s="4"/>
      <c r="L677" s="4"/>
      <c r="M677" s="112"/>
    </row>
    <row r="678" spans="1:13" ht="12.75" customHeight="1">
      <c r="A678" s="125"/>
      <c r="B678" s="4"/>
      <c r="C678" s="120"/>
      <c r="D678" s="143"/>
      <c r="E678" s="125"/>
      <c r="F678" s="4"/>
      <c r="G678" s="4"/>
      <c r="H678" s="4"/>
      <c r="I678" s="112"/>
      <c r="J678" s="4"/>
      <c r="K678" s="4"/>
      <c r="L678" s="4"/>
      <c r="M678" s="112"/>
    </row>
    <row r="679" spans="1:13" ht="12.75" customHeight="1">
      <c r="A679" s="125"/>
      <c r="B679" s="4"/>
      <c r="C679" s="120"/>
      <c r="D679" s="143"/>
      <c r="E679" s="125"/>
      <c r="F679" s="4"/>
      <c r="G679" s="4"/>
      <c r="H679" s="4"/>
      <c r="I679" s="112"/>
      <c r="J679" s="4"/>
      <c r="K679" s="4"/>
      <c r="L679" s="4"/>
      <c r="M679" s="112"/>
    </row>
    <row r="680" spans="1:13" ht="12.75" customHeight="1">
      <c r="A680" s="125"/>
      <c r="B680" s="4"/>
      <c r="C680" s="120"/>
      <c r="D680" s="143"/>
      <c r="E680" s="125"/>
      <c r="F680" s="4"/>
      <c r="G680" s="4"/>
      <c r="H680" s="4"/>
      <c r="I680" s="112"/>
      <c r="J680" s="4"/>
      <c r="K680" s="4"/>
      <c r="L680" s="4"/>
      <c r="M680" s="112"/>
    </row>
    <row r="681" spans="1:13" ht="12.75" customHeight="1">
      <c r="A681" s="125"/>
      <c r="B681" s="4"/>
      <c r="C681" s="120"/>
      <c r="D681" s="143"/>
      <c r="E681" s="125"/>
      <c r="F681" s="4"/>
      <c r="G681" s="4"/>
      <c r="H681" s="4"/>
      <c r="I681" s="112"/>
      <c r="J681" s="4"/>
      <c r="K681" s="4"/>
      <c r="L681" s="4"/>
      <c r="M681" s="112"/>
    </row>
    <row r="682" spans="1:13" ht="12.75" customHeight="1">
      <c r="A682" s="125"/>
      <c r="B682" s="4"/>
      <c r="C682" s="120"/>
      <c r="D682" s="143"/>
      <c r="E682" s="125"/>
      <c r="F682" s="4"/>
      <c r="G682" s="4"/>
      <c r="H682" s="4"/>
      <c r="I682" s="112"/>
      <c r="J682" s="4"/>
      <c r="K682" s="4"/>
      <c r="L682" s="4"/>
      <c r="M682" s="112"/>
    </row>
    <row r="683" spans="1:13" ht="12.75" customHeight="1">
      <c r="A683" s="125"/>
      <c r="B683" s="4"/>
      <c r="C683" s="120"/>
      <c r="D683" s="143"/>
      <c r="E683" s="125"/>
      <c r="F683" s="4"/>
      <c r="G683" s="4"/>
      <c r="H683" s="4"/>
      <c r="I683" s="112"/>
      <c r="J683" s="4"/>
      <c r="K683" s="4"/>
      <c r="L683" s="4"/>
      <c r="M683" s="112"/>
    </row>
    <row r="684" spans="1:13" ht="12.75" customHeight="1">
      <c r="A684" s="125"/>
      <c r="B684" s="4"/>
      <c r="C684" s="120"/>
      <c r="D684" s="143"/>
      <c r="E684" s="125"/>
      <c r="F684" s="4"/>
      <c r="G684" s="4"/>
      <c r="H684" s="4"/>
      <c r="I684" s="112"/>
      <c r="J684" s="4"/>
      <c r="K684" s="4"/>
      <c r="L684" s="4"/>
      <c r="M684" s="112"/>
    </row>
    <row r="685" spans="1:13" ht="12.75" customHeight="1">
      <c r="A685" s="125"/>
      <c r="B685" s="4"/>
      <c r="C685" s="120"/>
      <c r="D685" s="143"/>
      <c r="E685" s="125"/>
      <c r="F685" s="4"/>
      <c r="G685" s="4"/>
      <c r="H685" s="4"/>
      <c r="I685" s="112"/>
      <c r="J685" s="4"/>
      <c r="K685" s="4"/>
      <c r="L685" s="4"/>
      <c r="M685" s="112"/>
    </row>
    <row r="686" spans="1:13" ht="12.75" customHeight="1">
      <c r="A686" s="125"/>
      <c r="B686" s="4"/>
      <c r="C686" s="120"/>
      <c r="D686" s="143"/>
      <c r="E686" s="125"/>
      <c r="F686" s="4"/>
      <c r="G686" s="4"/>
      <c r="H686" s="4"/>
      <c r="I686" s="112"/>
      <c r="J686" s="4"/>
      <c r="K686" s="4"/>
      <c r="L686" s="4"/>
      <c r="M686" s="112"/>
    </row>
    <row r="687" spans="1:13" ht="12.75" customHeight="1">
      <c r="A687" s="125"/>
      <c r="B687" s="4"/>
      <c r="C687" s="120"/>
      <c r="D687" s="143"/>
      <c r="E687" s="125"/>
      <c r="F687" s="4"/>
      <c r="G687" s="4"/>
      <c r="H687" s="4"/>
      <c r="I687" s="112"/>
      <c r="J687" s="4"/>
      <c r="K687" s="4"/>
      <c r="L687" s="4"/>
      <c r="M687" s="112"/>
    </row>
    <row r="688" spans="1:13" ht="12.75" customHeight="1">
      <c r="A688" s="125"/>
      <c r="B688" s="4"/>
      <c r="C688" s="120"/>
      <c r="D688" s="143"/>
      <c r="E688" s="125"/>
      <c r="F688" s="4"/>
      <c r="G688" s="4"/>
      <c r="H688" s="4"/>
      <c r="I688" s="112"/>
      <c r="J688" s="4"/>
      <c r="K688" s="4"/>
      <c r="L688" s="4"/>
      <c r="M688" s="112"/>
    </row>
    <row r="689" spans="1:13" ht="12.75" customHeight="1">
      <c r="A689" s="125"/>
      <c r="B689" s="4"/>
      <c r="C689" s="120"/>
      <c r="D689" s="143"/>
      <c r="E689" s="125"/>
      <c r="F689" s="4"/>
      <c r="G689" s="4"/>
      <c r="H689" s="4"/>
      <c r="I689" s="112"/>
      <c r="J689" s="4"/>
      <c r="K689" s="4"/>
      <c r="L689" s="4"/>
      <c r="M689" s="112"/>
    </row>
    <row r="690" spans="1:13" ht="12.75" customHeight="1">
      <c r="A690" s="125"/>
      <c r="B690" s="4"/>
      <c r="C690" s="120"/>
      <c r="D690" s="143"/>
      <c r="E690" s="125"/>
      <c r="F690" s="4"/>
      <c r="G690" s="4"/>
      <c r="H690" s="4"/>
      <c r="I690" s="112"/>
      <c r="J690" s="4"/>
      <c r="K690" s="4"/>
      <c r="L690" s="4"/>
      <c r="M690" s="112"/>
    </row>
    <row r="691" spans="1:13" ht="12.75" customHeight="1">
      <c r="A691" s="125"/>
      <c r="B691" s="4"/>
      <c r="C691" s="120"/>
      <c r="D691" s="143"/>
      <c r="E691" s="125"/>
      <c r="F691" s="4"/>
      <c r="G691" s="4"/>
      <c r="H691" s="4"/>
      <c r="I691" s="112"/>
      <c r="J691" s="4"/>
      <c r="K691" s="4"/>
      <c r="L691" s="4"/>
      <c r="M691" s="112"/>
    </row>
    <row r="692" spans="1:13" ht="12.75" customHeight="1">
      <c r="A692" s="125"/>
      <c r="B692" s="4"/>
      <c r="C692" s="120"/>
      <c r="D692" s="143"/>
      <c r="E692" s="125"/>
      <c r="F692" s="4"/>
      <c r="G692" s="4"/>
      <c r="H692" s="4"/>
      <c r="I692" s="112"/>
      <c r="J692" s="4"/>
      <c r="K692" s="4"/>
      <c r="L692" s="4"/>
      <c r="M692" s="112"/>
    </row>
    <row r="693" spans="1:13" ht="12.75" customHeight="1">
      <c r="A693" s="125"/>
      <c r="B693" s="4"/>
      <c r="C693" s="120"/>
      <c r="D693" s="143"/>
      <c r="E693" s="125"/>
      <c r="F693" s="4"/>
      <c r="G693" s="4"/>
      <c r="H693" s="4"/>
      <c r="I693" s="112"/>
      <c r="J693" s="4"/>
      <c r="K693" s="4"/>
      <c r="L693" s="4"/>
      <c r="M693" s="112"/>
    </row>
    <row r="694" spans="1:13" ht="12.75" customHeight="1">
      <c r="A694" s="125"/>
      <c r="B694" s="4"/>
      <c r="C694" s="120"/>
      <c r="D694" s="143"/>
      <c r="E694" s="125"/>
      <c r="F694" s="4"/>
      <c r="G694" s="4"/>
      <c r="H694" s="4"/>
      <c r="I694" s="112"/>
      <c r="J694" s="4"/>
      <c r="K694" s="4"/>
      <c r="L694" s="4"/>
      <c r="M694" s="112"/>
    </row>
    <row r="695" spans="1:13" ht="12.75" customHeight="1">
      <c r="A695" s="125"/>
      <c r="B695" s="4"/>
      <c r="C695" s="120"/>
      <c r="D695" s="143"/>
      <c r="E695" s="125"/>
      <c r="F695" s="4"/>
      <c r="G695" s="4"/>
      <c r="H695" s="4"/>
      <c r="I695" s="112"/>
      <c r="J695" s="4"/>
      <c r="K695" s="4"/>
      <c r="L695" s="4"/>
      <c r="M695" s="112"/>
    </row>
    <row r="696" spans="1:13" ht="12.75" customHeight="1">
      <c r="A696" s="125"/>
      <c r="B696" s="4"/>
      <c r="C696" s="120"/>
      <c r="D696" s="143"/>
      <c r="E696" s="125"/>
      <c r="F696" s="4"/>
      <c r="G696" s="4"/>
      <c r="H696" s="4"/>
      <c r="I696" s="112"/>
      <c r="J696" s="4"/>
      <c r="K696" s="4"/>
      <c r="L696" s="4"/>
      <c r="M696" s="112"/>
    </row>
    <row r="697" spans="1:13" ht="12.75" customHeight="1">
      <c r="A697" s="125"/>
      <c r="B697" s="4"/>
      <c r="C697" s="120"/>
      <c r="D697" s="143"/>
      <c r="E697" s="125"/>
      <c r="F697" s="4"/>
      <c r="G697" s="4"/>
      <c r="H697" s="4"/>
      <c r="I697" s="112"/>
      <c r="J697" s="4"/>
      <c r="K697" s="4"/>
      <c r="L697" s="4"/>
      <c r="M697" s="112"/>
    </row>
    <row r="698" spans="1:13" ht="12.75" customHeight="1">
      <c r="A698" s="125"/>
      <c r="B698" s="4"/>
      <c r="C698" s="120"/>
      <c r="D698" s="143"/>
      <c r="E698" s="125"/>
      <c r="F698" s="4"/>
      <c r="G698" s="4"/>
      <c r="H698" s="4"/>
      <c r="I698" s="112"/>
      <c r="J698" s="4"/>
      <c r="K698" s="4"/>
      <c r="L698" s="4"/>
      <c r="M698" s="112"/>
    </row>
    <row r="699" spans="1:13" ht="12.75" customHeight="1">
      <c r="A699" s="125"/>
      <c r="B699" s="4"/>
      <c r="C699" s="120"/>
      <c r="D699" s="143"/>
      <c r="E699" s="125"/>
      <c r="F699" s="4"/>
      <c r="G699" s="4"/>
      <c r="H699" s="4"/>
      <c r="I699" s="112"/>
      <c r="J699" s="4"/>
      <c r="K699" s="4"/>
      <c r="L699" s="4"/>
      <c r="M699" s="112"/>
    </row>
    <row r="700" spans="1:13" ht="12.75" customHeight="1">
      <c r="A700" s="125"/>
      <c r="B700" s="4"/>
      <c r="C700" s="120"/>
      <c r="D700" s="143"/>
      <c r="E700" s="125"/>
      <c r="F700" s="4"/>
      <c r="G700" s="4"/>
      <c r="H700" s="4"/>
      <c r="I700" s="112"/>
      <c r="J700" s="4"/>
      <c r="K700" s="4"/>
      <c r="L700" s="4"/>
      <c r="M700" s="112"/>
    </row>
    <row r="701" spans="1:13" ht="12.75" customHeight="1">
      <c r="A701" s="125"/>
      <c r="B701" s="4"/>
      <c r="C701" s="120"/>
      <c r="D701" s="143"/>
      <c r="E701" s="125"/>
      <c r="F701" s="4"/>
      <c r="G701" s="4"/>
      <c r="H701" s="4"/>
      <c r="I701" s="112"/>
      <c r="J701" s="4"/>
      <c r="K701" s="4"/>
      <c r="L701" s="4"/>
      <c r="M701" s="112"/>
    </row>
    <row r="702" spans="1:13" ht="12.75" customHeight="1">
      <c r="A702" s="125"/>
      <c r="B702" s="4"/>
      <c r="C702" s="120"/>
      <c r="D702" s="143"/>
      <c r="E702" s="125"/>
      <c r="F702" s="4"/>
      <c r="G702" s="4"/>
      <c r="H702" s="4"/>
      <c r="I702" s="112"/>
      <c r="J702" s="4"/>
      <c r="K702" s="4"/>
      <c r="L702" s="4"/>
      <c r="M702" s="112"/>
    </row>
    <row r="703" spans="1:13" ht="12.75" customHeight="1">
      <c r="A703" s="125"/>
      <c r="B703" s="4"/>
      <c r="C703" s="120"/>
      <c r="D703" s="143"/>
      <c r="E703" s="125"/>
      <c r="F703" s="4"/>
      <c r="G703" s="4"/>
      <c r="H703" s="4"/>
      <c r="I703" s="112"/>
      <c r="J703" s="4"/>
      <c r="K703" s="4"/>
      <c r="L703" s="4"/>
      <c r="M703" s="112"/>
    </row>
    <row r="704" spans="1:13" ht="12.75" customHeight="1">
      <c r="A704" s="125"/>
      <c r="B704" s="4"/>
      <c r="C704" s="120"/>
      <c r="D704" s="143"/>
      <c r="E704" s="125"/>
      <c r="F704" s="4"/>
      <c r="G704" s="4"/>
      <c r="H704" s="4"/>
      <c r="I704" s="112"/>
      <c r="J704" s="4"/>
      <c r="K704" s="4"/>
      <c r="L704" s="4"/>
      <c r="M704" s="112"/>
    </row>
    <row r="705" spans="1:13" ht="12.75" customHeight="1">
      <c r="A705" s="125"/>
      <c r="B705" s="4"/>
      <c r="C705" s="120"/>
      <c r="D705" s="143"/>
      <c r="E705" s="125"/>
      <c r="F705" s="4"/>
      <c r="G705" s="4"/>
      <c r="H705" s="4"/>
      <c r="I705" s="112"/>
      <c r="J705" s="4"/>
      <c r="K705" s="4"/>
      <c r="L705" s="4"/>
      <c r="M705" s="112"/>
    </row>
    <row r="706" spans="1:13" ht="12.75" customHeight="1">
      <c r="A706" s="125"/>
      <c r="B706" s="4"/>
      <c r="C706" s="120"/>
      <c r="D706" s="143"/>
      <c r="E706" s="125"/>
      <c r="F706" s="4"/>
      <c r="G706" s="4"/>
      <c r="H706" s="4"/>
      <c r="I706" s="112"/>
      <c r="J706" s="4"/>
      <c r="K706" s="4"/>
      <c r="L706" s="4"/>
      <c r="M706" s="112"/>
    </row>
    <row r="707" spans="1:13" ht="12.75" customHeight="1">
      <c r="A707" s="125"/>
      <c r="B707" s="4"/>
      <c r="C707" s="120"/>
      <c r="D707" s="143"/>
      <c r="E707" s="125"/>
      <c r="F707" s="4"/>
      <c r="G707" s="4"/>
      <c r="H707" s="4"/>
      <c r="I707" s="112"/>
      <c r="J707" s="4"/>
      <c r="K707" s="4"/>
      <c r="L707" s="4"/>
      <c r="M707" s="112"/>
    </row>
    <row r="708" spans="1:13" ht="12.75" customHeight="1">
      <c r="A708" s="125"/>
      <c r="B708" s="4"/>
      <c r="C708" s="120"/>
      <c r="D708" s="143"/>
      <c r="E708" s="125"/>
      <c r="F708" s="4"/>
      <c r="G708" s="4"/>
      <c r="H708" s="4"/>
      <c r="I708" s="112"/>
      <c r="J708" s="4"/>
      <c r="K708" s="4"/>
      <c r="L708" s="4"/>
      <c r="M708" s="112"/>
    </row>
    <row r="709" spans="1:13" ht="12.75" customHeight="1">
      <c r="A709" s="125"/>
      <c r="B709" s="4"/>
      <c r="C709" s="120"/>
      <c r="D709" s="143"/>
      <c r="E709" s="125"/>
      <c r="F709" s="4"/>
      <c r="G709" s="4"/>
      <c r="H709" s="4"/>
      <c r="I709" s="112"/>
      <c r="J709" s="4"/>
      <c r="K709" s="4"/>
      <c r="L709" s="4"/>
      <c r="M709" s="112"/>
    </row>
    <row r="710" spans="1:13" ht="12.75" customHeight="1">
      <c r="A710" s="125"/>
      <c r="B710" s="4"/>
      <c r="C710" s="120"/>
      <c r="D710" s="143"/>
      <c r="E710" s="125"/>
      <c r="F710" s="4"/>
      <c r="G710" s="4"/>
      <c r="H710" s="4"/>
      <c r="I710" s="112"/>
      <c r="J710" s="4"/>
      <c r="K710" s="4"/>
      <c r="L710" s="4"/>
      <c r="M710" s="112"/>
    </row>
    <row r="711" spans="1:13" ht="12.75" customHeight="1">
      <c r="A711" s="125"/>
      <c r="B711" s="4"/>
      <c r="C711" s="120"/>
      <c r="D711" s="143"/>
      <c r="E711" s="125"/>
      <c r="F711" s="4"/>
      <c r="G711" s="4"/>
      <c r="H711" s="4"/>
      <c r="I711" s="112"/>
      <c r="J711" s="4"/>
      <c r="K711" s="4"/>
      <c r="L711" s="4"/>
      <c r="M711" s="112"/>
    </row>
    <row r="712" spans="1:13" ht="12.75" customHeight="1">
      <c r="A712" s="125"/>
      <c r="B712" s="4"/>
      <c r="C712" s="120"/>
      <c r="D712" s="143"/>
      <c r="E712" s="125"/>
      <c r="F712" s="4"/>
      <c r="G712" s="4"/>
      <c r="H712" s="4"/>
      <c r="I712" s="112"/>
      <c r="J712" s="4"/>
      <c r="K712" s="4"/>
      <c r="L712" s="4"/>
      <c r="M712" s="112"/>
    </row>
    <row r="713" spans="1:13" ht="12.75" customHeight="1">
      <c r="A713" s="125"/>
      <c r="B713" s="4"/>
      <c r="C713" s="120"/>
      <c r="D713" s="143"/>
      <c r="E713" s="125"/>
      <c r="F713" s="4"/>
      <c r="G713" s="4"/>
      <c r="H713" s="4"/>
      <c r="I713" s="112"/>
      <c r="J713" s="4"/>
      <c r="K713" s="4"/>
      <c r="L713" s="4"/>
      <c r="M713" s="112"/>
    </row>
    <row r="714" spans="1:13" ht="12.75" customHeight="1">
      <c r="A714" s="125"/>
      <c r="B714" s="4"/>
      <c r="C714" s="120"/>
      <c r="D714" s="143"/>
      <c r="E714" s="125"/>
      <c r="F714" s="4"/>
      <c r="G714" s="4"/>
      <c r="H714" s="4"/>
      <c r="I714" s="112"/>
      <c r="J714" s="4"/>
      <c r="K714" s="4"/>
      <c r="L714" s="4"/>
      <c r="M714" s="112"/>
    </row>
    <row r="715" spans="1:13" ht="12.75" customHeight="1">
      <c r="A715" s="125"/>
      <c r="B715" s="4"/>
      <c r="C715" s="120"/>
      <c r="D715" s="143"/>
      <c r="E715" s="125"/>
      <c r="F715" s="4"/>
      <c r="G715" s="4"/>
      <c r="H715" s="4"/>
      <c r="I715" s="112"/>
      <c r="J715" s="4"/>
      <c r="K715" s="4"/>
      <c r="L715" s="4"/>
      <c r="M715" s="112"/>
    </row>
    <row r="716" spans="1:13" ht="12.75" customHeight="1">
      <c r="A716" s="125"/>
      <c r="B716" s="4"/>
      <c r="C716" s="120"/>
      <c r="D716" s="143"/>
      <c r="E716" s="125"/>
      <c r="F716" s="4"/>
      <c r="G716" s="4"/>
      <c r="H716" s="4"/>
      <c r="I716" s="112"/>
      <c r="J716" s="4"/>
      <c r="K716" s="4"/>
      <c r="L716" s="4"/>
      <c r="M716" s="112"/>
    </row>
    <row r="717" spans="1:13" ht="12.75" customHeight="1">
      <c r="A717" s="125"/>
      <c r="B717" s="4"/>
      <c r="C717" s="120"/>
      <c r="D717" s="143"/>
      <c r="E717" s="125"/>
      <c r="F717" s="4"/>
      <c r="G717" s="4"/>
      <c r="H717" s="4"/>
      <c r="I717" s="112"/>
      <c r="J717" s="4"/>
      <c r="K717" s="4"/>
      <c r="L717" s="4"/>
      <c r="M717" s="112"/>
    </row>
    <row r="718" spans="1:13" ht="12.75" customHeight="1">
      <c r="A718" s="125"/>
      <c r="B718" s="4"/>
      <c r="C718" s="120"/>
      <c r="D718" s="143"/>
      <c r="E718" s="125"/>
      <c r="F718" s="4"/>
      <c r="G718" s="4"/>
      <c r="H718" s="4"/>
      <c r="I718" s="112"/>
      <c r="J718" s="4"/>
      <c r="K718" s="4"/>
      <c r="L718" s="4"/>
      <c r="M718" s="112"/>
    </row>
    <row r="719" spans="1:13" ht="12.75" customHeight="1">
      <c r="A719" s="125"/>
      <c r="B719" s="4"/>
      <c r="C719" s="120"/>
      <c r="D719" s="143"/>
      <c r="E719" s="125"/>
      <c r="F719" s="4"/>
      <c r="G719" s="4"/>
      <c r="H719" s="4"/>
      <c r="I719" s="112"/>
      <c r="J719" s="4"/>
      <c r="K719" s="4"/>
      <c r="L719" s="4"/>
      <c r="M719" s="112"/>
    </row>
    <row r="720" spans="1:13" ht="12.75" customHeight="1">
      <c r="A720" s="125"/>
      <c r="B720" s="4"/>
      <c r="C720" s="120"/>
      <c r="D720" s="143"/>
      <c r="E720" s="125"/>
      <c r="F720" s="4"/>
      <c r="G720" s="4"/>
      <c r="H720" s="4"/>
      <c r="I720" s="112"/>
      <c r="J720" s="4"/>
      <c r="K720" s="4"/>
      <c r="L720" s="4"/>
      <c r="M720" s="112"/>
    </row>
    <row r="721" spans="1:13" ht="12.75" customHeight="1">
      <c r="A721" s="125"/>
      <c r="B721" s="4"/>
      <c r="C721" s="120"/>
      <c r="D721" s="143"/>
      <c r="E721" s="125"/>
      <c r="F721" s="4"/>
      <c r="G721" s="4"/>
      <c r="H721" s="4"/>
      <c r="I721" s="112"/>
      <c r="J721" s="4"/>
      <c r="K721" s="4"/>
      <c r="L721" s="4"/>
      <c r="M721" s="112"/>
    </row>
    <row r="722" spans="1:13" ht="12.75" customHeight="1">
      <c r="A722" s="125"/>
      <c r="B722" s="4"/>
      <c r="C722" s="120"/>
      <c r="D722" s="143"/>
      <c r="E722" s="125"/>
      <c r="F722" s="4"/>
      <c r="G722" s="4"/>
      <c r="H722" s="4"/>
      <c r="I722" s="112"/>
      <c r="J722" s="4"/>
      <c r="K722" s="4"/>
      <c r="L722" s="4"/>
      <c r="M722" s="112"/>
    </row>
    <row r="723" spans="1:13" ht="12.75" customHeight="1">
      <c r="A723" s="125"/>
      <c r="B723" s="4"/>
      <c r="C723" s="120"/>
      <c r="D723" s="143"/>
      <c r="E723" s="125"/>
      <c r="F723" s="4"/>
      <c r="G723" s="4"/>
      <c r="H723" s="4"/>
      <c r="I723" s="112"/>
      <c r="J723" s="4"/>
      <c r="K723" s="4"/>
      <c r="L723" s="4"/>
      <c r="M723" s="112"/>
    </row>
    <row r="724" spans="1:13" ht="12.75" customHeight="1">
      <c r="A724" s="125"/>
      <c r="B724" s="4"/>
      <c r="C724" s="120"/>
      <c r="D724" s="143"/>
      <c r="E724" s="125"/>
      <c r="F724" s="4"/>
      <c r="G724" s="4"/>
      <c r="H724" s="4"/>
      <c r="I724" s="112"/>
      <c r="J724" s="4"/>
      <c r="K724" s="4"/>
      <c r="L724" s="4"/>
      <c r="M724" s="112"/>
    </row>
    <row r="725" spans="1:13" ht="12.75" customHeight="1">
      <c r="A725" s="125"/>
      <c r="B725" s="4"/>
      <c r="C725" s="120"/>
      <c r="D725" s="143"/>
      <c r="E725" s="125"/>
      <c r="F725" s="4"/>
      <c r="G725" s="4"/>
      <c r="H725" s="4"/>
      <c r="I725" s="112"/>
      <c r="J725" s="4"/>
      <c r="K725" s="4"/>
      <c r="L725" s="4"/>
      <c r="M725" s="112"/>
    </row>
    <row r="726" spans="1:13" ht="12.75" customHeight="1">
      <c r="A726" s="125"/>
      <c r="B726" s="4"/>
      <c r="C726" s="120"/>
      <c r="D726" s="143"/>
      <c r="E726" s="125"/>
      <c r="F726" s="4"/>
      <c r="G726" s="4"/>
      <c r="H726" s="4"/>
      <c r="I726" s="112"/>
      <c r="J726" s="4"/>
      <c r="K726" s="4"/>
      <c r="L726" s="4"/>
      <c r="M726" s="112"/>
    </row>
    <row r="727" spans="1:13" ht="12.75" customHeight="1">
      <c r="A727" s="125"/>
      <c r="B727" s="4"/>
      <c r="C727" s="120"/>
      <c r="D727" s="143"/>
      <c r="E727" s="125"/>
      <c r="F727" s="4"/>
      <c r="G727" s="4"/>
      <c r="H727" s="4"/>
      <c r="I727" s="112"/>
      <c r="J727" s="4"/>
      <c r="K727" s="4"/>
      <c r="L727" s="4"/>
      <c r="M727" s="112"/>
    </row>
    <row r="728" spans="1:13" ht="12.75" customHeight="1">
      <c r="A728" s="125"/>
      <c r="B728" s="4"/>
      <c r="C728" s="120"/>
      <c r="D728" s="143"/>
      <c r="E728" s="125"/>
      <c r="F728" s="4"/>
      <c r="G728" s="4"/>
      <c r="H728" s="4"/>
      <c r="I728" s="112"/>
      <c r="J728" s="4"/>
      <c r="K728" s="4"/>
      <c r="L728" s="4"/>
      <c r="M728" s="112"/>
    </row>
    <row r="729" spans="1:13" ht="12.75" customHeight="1">
      <c r="A729" s="125"/>
      <c r="B729" s="4"/>
      <c r="C729" s="120"/>
      <c r="D729" s="143"/>
      <c r="E729" s="125"/>
      <c r="F729" s="4"/>
      <c r="G729" s="4"/>
      <c r="H729" s="4"/>
      <c r="I729" s="112"/>
      <c r="J729" s="4"/>
      <c r="K729" s="4"/>
      <c r="L729" s="4"/>
      <c r="M729" s="112"/>
    </row>
    <row r="730" spans="1:13" ht="12.75" customHeight="1">
      <c r="A730" s="125"/>
      <c r="B730" s="4"/>
      <c r="C730" s="120"/>
      <c r="D730" s="143"/>
      <c r="E730" s="125"/>
      <c r="F730" s="4"/>
      <c r="G730" s="4"/>
      <c r="H730" s="4"/>
      <c r="I730" s="112"/>
      <c r="J730" s="4"/>
      <c r="K730" s="4"/>
      <c r="L730" s="4"/>
      <c r="M730" s="112"/>
    </row>
    <row r="731" spans="1:13" ht="12.75" customHeight="1">
      <c r="A731" s="125"/>
      <c r="B731" s="4"/>
      <c r="C731" s="120"/>
      <c r="D731" s="143"/>
      <c r="E731" s="125"/>
      <c r="F731" s="4"/>
      <c r="G731" s="4"/>
      <c r="H731" s="4"/>
      <c r="I731" s="112"/>
      <c r="J731" s="4"/>
      <c r="K731" s="4"/>
      <c r="L731" s="4"/>
      <c r="M731" s="112"/>
    </row>
    <row r="732" spans="1:13" ht="12.75" customHeight="1">
      <c r="A732" s="125"/>
      <c r="B732" s="4"/>
      <c r="C732" s="120"/>
      <c r="D732" s="143"/>
      <c r="E732" s="125"/>
      <c r="F732" s="4"/>
      <c r="G732" s="4"/>
      <c r="H732" s="4"/>
      <c r="I732" s="112"/>
      <c r="J732" s="4"/>
      <c r="K732" s="4"/>
      <c r="L732" s="4"/>
      <c r="M732" s="112"/>
    </row>
    <row r="733" spans="1:13" ht="12.75" customHeight="1">
      <c r="A733" s="125"/>
      <c r="B733" s="4"/>
      <c r="C733" s="120"/>
      <c r="D733" s="143"/>
      <c r="E733" s="125"/>
      <c r="F733" s="4"/>
      <c r="G733" s="4"/>
      <c r="H733" s="4"/>
      <c r="I733" s="112"/>
      <c r="J733" s="4"/>
      <c r="K733" s="4"/>
      <c r="L733" s="4"/>
      <c r="M733" s="112"/>
    </row>
    <row r="734" spans="1:13" ht="12.75" customHeight="1">
      <c r="A734" s="125"/>
      <c r="B734" s="4"/>
      <c r="C734" s="120"/>
      <c r="D734" s="143"/>
      <c r="E734" s="125"/>
      <c r="F734" s="4"/>
      <c r="G734" s="4"/>
      <c r="H734" s="4"/>
      <c r="I734" s="112"/>
      <c r="J734" s="4"/>
      <c r="K734" s="4"/>
      <c r="L734" s="4"/>
      <c r="M734" s="112"/>
    </row>
    <row r="735" spans="1:13" ht="12.75" customHeight="1">
      <c r="A735" s="125"/>
      <c r="B735" s="4"/>
      <c r="C735" s="120"/>
      <c r="D735" s="143"/>
      <c r="E735" s="125"/>
      <c r="F735" s="4"/>
      <c r="G735" s="4"/>
      <c r="H735" s="4"/>
      <c r="I735" s="112"/>
      <c r="J735" s="4"/>
      <c r="K735" s="4"/>
      <c r="L735" s="4"/>
      <c r="M735" s="112"/>
    </row>
    <row r="736" spans="1:13" ht="12.75" customHeight="1">
      <c r="A736" s="125"/>
      <c r="B736" s="4"/>
      <c r="C736" s="120"/>
      <c r="D736" s="143"/>
      <c r="E736" s="125"/>
      <c r="F736" s="4"/>
      <c r="G736" s="4"/>
      <c r="H736" s="4"/>
      <c r="I736" s="112"/>
      <c r="J736" s="4"/>
      <c r="K736" s="4"/>
      <c r="L736" s="4"/>
      <c r="M736" s="112"/>
    </row>
    <row r="737" spans="1:13" ht="12.75" customHeight="1">
      <c r="A737" s="125"/>
      <c r="B737" s="4"/>
      <c r="C737" s="120"/>
      <c r="D737" s="143"/>
      <c r="E737" s="125"/>
      <c r="F737" s="4"/>
      <c r="G737" s="4"/>
      <c r="H737" s="4"/>
      <c r="I737" s="112"/>
      <c r="J737" s="4"/>
      <c r="K737" s="4"/>
      <c r="L737" s="4"/>
      <c r="M737" s="112"/>
    </row>
    <row r="738" spans="1:13" ht="12.75" customHeight="1">
      <c r="A738" s="125"/>
      <c r="B738" s="4"/>
      <c r="C738" s="120"/>
      <c r="D738" s="143"/>
      <c r="E738" s="125"/>
      <c r="F738" s="4"/>
      <c r="G738" s="4"/>
      <c r="H738" s="4"/>
      <c r="I738" s="112"/>
      <c r="J738" s="4"/>
      <c r="K738" s="4"/>
      <c r="L738" s="4"/>
      <c r="M738" s="112"/>
    </row>
    <row r="739" spans="1:13" ht="12.75" customHeight="1">
      <c r="A739" s="125"/>
      <c r="B739" s="4"/>
      <c r="C739" s="120"/>
      <c r="D739" s="143"/>
      <c r="E739" s="125"/>
      <c r="F739" s="4"/>
      <c r="G739" s="4"/>
      <c r="H739" s="4"/>
      <c r="I739" s="112"/>
      <c r="J739" s="4"/>
      <c r="K739" s="4"/>
      <c r="L739" s="4"/>
      <c r="M739" s="112"/>
    </row>
    <row r="740" spans="1:13" ht="12.75" customHeight="1">
      <c r="A740" s="125"/>
      <c r="B740" s="4"/>
      <c r="C740" s="120"/>
      <c r="D740" s="143"/>
      <c r="E740" s="125"/>
      <c r="F740" s="4"/>
      <c r="G740" s="4"/>
      <c r="H740" s="4"/>
      <c r="I740" s="112"/>
      <c r="J740" s="4"/>
      <c r="K740" s="4"/>
      <c r="L740" s="4"/>
      <c r="M740" s="112"/>
    </row>
    <row r="741" spans="1:13" ht="12.75" customHeight="1">
      <c r="A741" s="125"/>
      <c r="B741" s="4"/>
      <c r="C741" s="120"/>
      <c r="D741" s="143"/>
      <c r="E741" s="125"/>
      <c r="F741" s="4"/>
      <c r="G741" s="4"/>
      <c r="H741" s="4"/>
      <c r="I741" s="112"/>
      <c r="J741" s="4"/>
      <c r="K741" s="4"/>
      <c r="L741" s="4"/>
      <c r="M741" s="112"/>
    </row>
    <row r="742" spans="1:13" ht="12.75" customHeight="1">
      <c r="A742" s="125"/>
      <c r="B742" s="4"/>
      <c r="C742" s="120"/>
      <c r="D742" s="143"/>
      <c r="E742" s="125"/>
      <c r="F742" s="4"/>
      <c r="G742" s="4"/>
      <c r="H742" s="4"/>
      <c r="I742" s="112"/>
      <c r="J742" s="4"/>
      <c r="K742" s="4"/>
      <c r="L742" s="4"/>
      <c r="M742" s="112"/>
    </row>
    <row r="743" spans="1:13" ht="12.75" customHeight="1">
      <c r="A743" s="125"/>
      <c r="B743" s="4"/>
      <c r="C743" s="120"/>
      <c r="D743" s="143"/>
      <c r="E743" s="125"/>
      <c r="F743" s="4"/>
      <c r="G743" s="4"/>
      <c r="H743" s="4"/>
      <c r="I743" s="112"/>
      <c r="J743" s="4"/>
      <c r="K743" s="4"/>
      <c r="L743" s="4"/>
      <c r="M743" s="112"/>
    </row>
    <row r="744" spans="1:13" ht="12.75" customHeight="1">
      <c r="A744" s="125"/>
      <c r="B744" s="4"/>
      <c r="C744" s="120"/>
      <c r="D744" s="143"/>
      <c r="E744" s="125"/>
      <c r="F744" s="4"/>
      <c r="G744" s="4"/>
      <c r="H744" s="4"/>
      <c r="I744" s="112"/>
      <c r="J744" s="4"/>
      <c r="K744" s="4"/>
      <c r="L744" s="4"/>
      <c r="M744" s="112"/>
    </row>
    <row r="745" spans="1:13" ht="12.75" customHeight="1">
      <c r="A745" s="125"/>
      <c r="B745" s="4"/>
      <c r="C745" s="120"/>
      <c r="D745" s="143"/>
      <c r="E745" s="125"/>
      <c r="F745" s="4"/>
      <c r="G745" s="4"/>
      <c r="H745" s="4"/>
      <c r="I745" s="112"/>
      <c r="J745" s="4"/>
      <c r="K745" s="4"/>
      <c r="L745" s="4"/>
      <c r="M745" s="112"/>
    </row>
    <row r="746" spans="1:13" ht="12.75" customHeight="1">
      <c r="A746" s="125"/>
      <c r="B746" s="4"/>
      <c r="C746" s="120"/>
      <c r="D746" s="143"/>
      <c r="E746" s="125"/>
      <c r="F746" s="4"/>
      <c r="G746" s="4"/>
      <c r="H746" s="4"/>
      <c r="I746" s="112"/>
      <c r="J746" s="4"/>
      <c r="K746" s="4"/>
      <c r="L746" s="4"/>
      <c r="M746" s="112"/>
    </row>
    <row r="747" spans="1:13" ht="12.75" customHeight="1">
      <c r="A747" s="125"/>
      <c r="B747" s="4"/>
      <c r="C747" s="120"/>
      <c r="D747" s="143"/>
      <c r="E747" s="125"/>
      <c r="F747" s="4"/>
      <c r="G747" s="4"/>
      <c r="H747" s="4"/>
      <c r="I747" s="112"/>
      <c r="J747" s="4"/>
      <c r="K747" s="4"/>
      <c r="L747" s="4"/>
      <c r="M747" s="112"/>
    </row>
    <row r="748" spans="1:13" ht="12.75" customHeight="1">
      <c r="A748" s="125"/>
      <c r="B748" s="4"/>
      <c r="C748" s="120"/>
      <c r="D748" s="143"/>
      <c r="E748" s="125"/>
      <c r="F748" s="4"/>
      <c r="G748" s="4"/>
      <c r="H748" s="4"/>
      <c r="I748" s="112"/>
      <c r="J748" s="4"/>
      <c r="K748" s="4"/>
      <c r="L748" s="4"/>
      <c r="M748" s="112"/>
    </row>
    <row r="749" spans="1:13" ht="12.75" customHeight="1">
      <c r="A749" s="125"/>
      <c r="B749" s="4"/>
      <c r="C749" s="120"/>
      <c r="D749" s="143"/>
      <c r="E749" s="125"/>
      <c r="F749" s="4"/>
      <c r="G749" s="4"/>
      <c r="H749" s="4"/>
      <c r="I749" s="112"/>
      <c r="J749" s="4"/>
      <c r="K749" s="4"/>
      <c r="L749" s="4"/>
      <c r="M749" s="112"/>
    </row>
    <row r="750" spans="1:13" ht="12.75" customHeight="1">
      <c r="A750" s="125"/>
      <c r="B750" s="4"/>
      <c r="C750" s="120"/>
      <c r="D750" s="143"/>
      <c r="E750" s="125"/>
      <c r="F750" s="4"/>
      <c r="G750" s="4"/>
      <c r="H750" s="4"/>
      <c r="I750" s="112"/>
      <c r="J750" s="4"/>
      <c r="K750" s="4"/>
      <c r="L750" s="4"/>
      <c r="M750" s="112"/>
    </row>
    <row r="751" spans="1:13" ht="12.75" customHeight="1">
      <c r="A751" s="125"/>
      <c r="B751" s="4"/>
      <c r="C751" s="120"/>
      <c r="D751" s="143"/>
      <c r="E751" s="125"/>
      <c r="F751" s="4"/>
      <c r="G751" s="4"/>
      <c r="H751" s="4"/>
      <c r="I751" s="112"/>
      <c r="J751" s="4"/>
      <c r="K751" s="4"/>
      <c r="L751" s="4"/>
      <c r="M751" s="112"/>
    </row>
    <row r="752" spans="1:13" ht="12.75" customHeight="1">
      <c r="A752" s="125"/>
      <c r="B752" s="4"/>
      <c r="C752" s="120"/>
      <c r="D752" s="143"/>
      <c r="E752" s="125"/>
      <c r="F752" s="4"/>
      <c r="G752" s="4"/>
      <c r="H752" s="4"/>
      <c r="I752" s="112"/>
      <c r="J752" s="4"/>
      <c r="K752" s="4"/>
      <c r="L752" s="4"/>
      <c r="M752" s="112"/>
    </row>
    <row r="753" spans="1:13" ht="12.75" customHeight="1">
      <c r="A753" s="125"/>
      <c r="B753" s="4"/>
      <c r="C753" s="120"/>
      <c r="D753" s="143"/>
      <c r="E753" s="125"/>
      <c r="F753" s="4"/>
      <c r="G753" s="4"/>
      <c r="H753" s="4"/>
      <c r="I753" s="112"/>
      <c r="J753" s="4"/>
      <c r="K753" s="4"/>
      <c r="L753" s="4"/>
      <c r="M753" s="112"/>
    </row>
    <row r="754" spans="1:13" ht="12.75" customHeight="1">
      <c r="A754" s="125"/>
      <c r="B754" s="4"/>
      <c r="C754" s="120"/>
      <c r="D754" s="143"/>
      <c r="E754" s="125"/>
      <c r="F754" s="4"/>
      <c r="G754" s="4"/>
      <c r="H754" s="4"/>
      <c r="I754" s="112"/>
      <c r="J754" s="4"/>
      <c r="K754" s="4"/>
      <c r="L754" s="4"/>
      <c r="M754" s="112"/>
    </row>
    <row r="755" spans="1:13" ht="12.75" customHeight="1">
      <c r="A755" s="125"/>
      <c r="B755" s="4"/>
      <c r="C755" s="120"/>
      <c r="D755" s="143"/>
      <c r="E755" s="125"/>
      <c r="F755" s="4"/>
      <c r="G755" s="4"/>
      <c r="H755" s="4"/>
      <c r="I755" s="112"/>
      <c r="J755" s="4"/>
      <c r="K755" s="4"/>
      <c r="L755" s="4"/>
      <c r="M755" s="112"/>
    </row>
    <row r="756" spans="1:13" ht="12.75" customHeight="1">
      <c r="A756" s="125"/>
      <c r="B756" s="4"/>
      <c r="C756" s="120"/>
      <c r="D756" s="143"/>
      <c r="E756" s="125"/>
      <c r="F756" s="4"/>
      <c r="G756" s="4"/>
      <c r="H756" s="4"/>
      <c r="I756" s="112"/>
      <c r="J756" s="4"/>
      <c r="K756" s="4"/>
      <c r="L756" s="4"/>
      <c r="M756" s="112"/>
    </row>
    <row r="757" spans="1:13" ht="12.75" customHeight="1">
      <c r="A757" s="125"/>
      <c r="B757" s="4"/>
      <c r="C757" s="120"/>
      <c r="D757" s="143"/>
      <c r="E757" s="125"/>
      <c r="F757" s="4"/>
      <c r="G757" s="4"/>
      <c r="H757" s="4"/>
      <c r="I757" s="112"/>
      <c r="J757" s="4"/>
      <c r="K757" s="4"/>
      <c r="L757" s="4"/>
      <c r="M757" s="112"/>
    </row>
    <row r="758" spans="1:13" ht="12.75" customHeight="1">
      <c r="A758" s="125"/>
      <c r="B758" s="4"/>
      <c r="C758" s="120"/>
      <c r="D758" s="143"/>
      <c r="E758" s="125"/>
      <c r="F758" s="4"/>
      <c r="G758" s="4"/>
      <c r="H758" s="4"/>
      <c r="I758" s="112"/>
      <c r="J758" s="4"/>
      <c r="K758" s="4"/>
      <c r="L758" s="4"/>
      <c r="M758" s="112"/>
    </row>
    <row r="759" spans="1:13" ht="12.75" customHeight="1">
      <c r="A759" s="125"/>
      <c r="B759" s="4"/>
      <c r="C759" s="120"/>
      <c r="D759" s="143"/>
      <c r="E759" s="125"/>
      <c r="F759" s="4"/>
      <c r="G759" s="4"/>
      <c r="H759" s="4"/>
      <c r="I759" s="112"/>
      <c r="J759" s="4"/>
      <c r="K759" s="4"/>
      <c r="L759" s="4"/>
      <c r="M759" s="112"/>
    </row>
    <row r="760" spans="1:13" ht="12.75" customHeight="1">
      <c r="A760" s="125"/>
      <c r="B760" s="4"/>
      <c r="C760" s="120"/>
      <c r="D760" s="143"/>
      <c r="E760" s="125"/>
      <c r="F760" s="4"/>
      <c r="G760" s="4"/>
      <c r="H760" s="4"/>
      <c r="I760" s="112"/>
      <c r="J760" s="4"/>
      <c r="K760" s="4"/>
      <c r="L760" s="4"/>
      <c r="M760" s="112"/>
    </row>
    <row r="761" spans="1:13" ht="12.75" customHeight="1">
      <c r="A761" s="125"/>
      <c r="B761" s="4"/>
      <c r="C761" s="120"/>
      <c r="D761" s="143"/>
      <c r="E761" s="125"/>
      <c r="F761" s="4"/>
      <c r="G761" s="4"/>
      <c r="H761" s="4"/>
      <c r="I761" s="112"/>
      <c r="J761" s="4"/>
      <c r="K761" s="4"/>
      <c r="L761" s="4"/>
      <c r="M761" s="112"/>
    </row>
    <row r="762" spans="1:13" ht="12.75" customHeight="1">
      <c r="A762" s="125"/>
      <c r="B762" s="4"/>
      <c r="C762" s="120"/>
      <c r="D762" s="143"/>
      <c r="E762" s="125"/>
      <c r="F762" s="4"/>
      <c r="G762" s="4"/>
      <c r="H762" s="4"/>
      <c r="I762" s="112"/>
      <c r="J762" s="4"/>
      <c r="K762" s="4"/>
      <c r="L762" s="4"/>
      <c r="M762" s="112"/>
    </row>
    <row r="763" spans="1:13" ht="12.75" customHeight="1">
      <c r="A763" s="125"/>
      <c r="B763" s="4"/>
      <c r="C763" s="120"/>
      <c r="D763" s="143"/>
      <c r="E763" s="125"/>
      <c r="F763" s="4"/>
      <c r="G763" s="4"/>
      <c r="H763" s="4"/>
      <c r="I763" s="112"/>
      <c r="J763" s="4"/>
      <c r="K763" s="4"/>
      <c r="L763" s="4"/>
      <c r="M763" s="112"/>
    </row>
    <row r="764" spans="1:13" ht="12.75" customHeight="1">
      <c r="A764" s="125"/>
      <c r="B764" s="4"/>
      <c r="C764" s="120"/>
      <c r="D764" s="143"/>
      <c r="E764" s="125"/>
      <c r="F764" s="4"/>
      <c r="G764" s="4"/>
      <c r="H764" s="4"/>
      <c r="I764" s="112"/>
      <c r="J764" s="4"/>
      <c r="K764" s="4"/>
      <c r="L764" s="4"/>
      <c r="M764" s="112"/>
    </row>
    <row r="765" spans="1:13" ht="12.75" customHeight="1">
      <c r="A765" s="125"/>
      <c r="B765" s="4"/>
      <c r="C765" s="120"/>
      <c r="D765" s="143"/>
      <c r="E765" s="125"/>
      <c r="F765" s="4"/>
      <c r="G765" s="4"/>
      <c r="H765" s="4"/>
      <c r="I765" s="112"/>
      <c r="J765" s="4"/>
      <c r="K765" s="4"/>
      <c r="L765" s="4"/>
      <c r="M765" s="112"/>
    </row>
    <row r="766" spans="1:13" ht="12.75" customHeight="1">
      <c r="A766" s="125"/>
      <c r="B766" s="4"/>
      <c r="C766" s="120"/>
      <c r="D766" s="143"/>
      <c r="E766" s="125"/>
      <c r="F766" s="4"/>
      <c r="G766" s="4"/>
      <c r="H766" s="4"/>
      <c r="I766" s="112"/>
      <c r="J766" s="4"/>
      <c r="K766" s="4"/>
      <c r="L766" s="4"/>
      <c r="M766" s="112"/>
    </row>
    <row r="767" spans="1:13" ht="12.75" customHeight="1">
      <c r="A767" s="125"/>
      <c r="B767" s="4"/>
      <c r="C767" s="120"/>
      <c r="D767" s="143"/>
      <c r="E767" s="125"/>
      <c r="F767" s="4"/>
      <c r="G767" s="4"/>
      <c r="H767" s="4"/>
      <c r="I767" s="112"/>
      <c r="J767" s="4"/>
      <c r="K767" s="4"/>
      <c r="L767" s="4"/>
      <c r="M767" s="112"/>
    </row>
    <row r="768" spans="1:13" ht="12.75" customHeight="1">
      <c r="A768" s="125"/>
      <c r="B768" s="4"/>
      <c r="C768" s="120"/>
      <c r="D768" s="143"/>
      <c r="E768" s="125"/>
      <c r="F768" s="4"/>
      <c r="G768" s="4"/>
      <c r="H768" s="4"/>
      <c r="I768" s="112"/>
      <c r="J768" s="4"/>
      <c r="K768" s="4"/>
      <c r="L768" s="4"/>
      <c r="M768" s="112"/>
    </row>
    <row r="769" spans="1:13" ht="12.75" customHeight="1">
      <c r="A769" s="125"/>
      <c r="B769" s="4"/>
      <c r="C769" s="120"/>
      <c r="D769" s="143"/>
      <c r="E769" s="125"/>
      <c r="F769" s="4"/>
      <c r="G769" s="4"/>
      <c r="H769" s="4"/>
      <c r="I769" s="112"/>
      <c r="J769" s="4"/>
      <c r="K769" s="4"/>
      <c r="L769" s="4"/>
      <c r="M769" s="112"/>
    </row>
    <row r="770" spans="1:13" ht="12.75" customHeight="1">
      <c r="A770" s="125"/>
      <c r="B770" s="4"/>
      <c r="C770" s="120"/>
      <c r="D770" s="143"/>
      <c r="E770" s="125"/>
      <c r="F770" s="4"/>
      <c r="G770" s="4"/>
      <c r="H770" s="4"/>
      <c r="I770" s="112"/>
      <c r="J770" s="4"/>
      <c r="K770" s="4"/>
      <c r="L770" s="4"/>
      <c r="M770" s="112"/>
    </row>
    <row r="771" spans="1:13" ht="12.75" customHeight="1">
      <c r="A771" s="125"/>
      <c r="B771" s="4"/>
      <c r="C771" s="120"/>
      <c r="D771" s="143"/>
      <c r="E771" s="125"/>
      <c r="F771" s="4"/>
      <c r="G771" s="4"/>
      <c r="H771" s="4"/>
      <c r="I771" s="112"/>
      <c r="J771" s="4"/>
      <c r="K771" s="4"/>
      <c r="L771" s="4"/>
      <c r="M771" s="112"/>
    </row>
    <row r="772" spans="1:13" ht="12.75" customHeight="1">
      <c r="A772" s="125"/>
      <c r="B772" s="4"/>
      <c r="C772" s="120"/>
      <c r="D772" s="143"/>
      <c r="E772" s="125"/>
      <c r="F772" s="4"/>
      <c r="G772" s="4"/>
      <c r="H772" s="4"/>
      <c r="I772" s="112"/>
      <c r="J772" s="4"/>
      <c r="K772" s="4"/>
      <c r="L772" s="4"/>
      <c r="M772" s="112"/>
    </row>
    <row r="773" spans="1:13" ht="12.75" customHeight="1">
      <c r="A773" s="125"/>
      <c r="B773" s="4"/>
      <c r="C773" s="120"/>
      <c r="D773" s="143"/>
      <c r="E773" s="125"/>
      <c r="F773" s="4"/>
      <c r="G773" s="4"/>
      <c r="H773" s="4"/>
      <c r="I773" s="112"/>
      <c r="J773" s="4"/>
      <c r="K773" s="4"/>
      <c r="L773" s="4"/>
      <c r="M773" s="112"/>
    </row>
    <row r="774" spans="1:13" ht="12.75" customHeight="1">
      <c r="A774" s="125"/>
      <c r="B774" s="4"/>
      <c r="C774" s="120"/>
      <c r="D774" s="143"/>
      <c r="E774" s="125"/>
      <c r="F774" s="4"/>
      <c r="G774" s="4"/>
      <c r="H774" s="4"/>
      <c r="I774" s="112"/>
      <c r="J774" s="4"/>
      <c r="K774" s="4"/>
      <c r="L774" s="4"/>
      <c r="M774" s="112"/>
    </row>
    <row r="775" spans="1:13" ht="12.75" customHeight="1">
      <c r="A775" s="125"/>
      <c r="B775" s="4"/>
      <c r="C775" s="120"/>
      <c r="D775" s="143"/>
      <c r="E775" s="125"/>
      <c r="F775" s="4"/>
      <c r="G775" s="4"/>
      <c r="H775" s="4"/>
      <c r="I775" s="112"/>
      <c r="J775" s="4"/>
      <c r="K775" s="4"/>
      <c r="L775" s="4"/>
      <c r="M775" s="112"/>
    </row>
    <row r="776" spans="1:13" ht="12.75" customHeight="1">
      <c r="A776" s="125"/>
      <c r="B776" s="4"/>
      <c r="C776" s="120"/>
      <c r="D776" s="143"/>
      <c r="E776" s="125"/>
      <c r="F776" s="4"/>
      <c r="G776" s="4"/>
      <c r="H776" s="4"/>
      <c r="I776" s="112"/>
      <c r="J776" s="4"/>
      <c r="K776" s="4"/>
      <c r="L776" s="4"/>
      <c r="M776" s="112"/>
    </row>
    <row r="777" spans="1:13" ht="12.75" customHeight="1">
      <c r="A777" s="125"/>
      <c r="B777" s="4"/>
      <c r="C777" s="120"/>
      <c r="D777" s="143"/>
      <c r="E777" s="125"/>
      <c r="F777" s="4"/>
      <c r="G777" s="4"/>
      <c r="H777" s="4"/>
      <c r="I777" s="112"/>
      <c r="J777" s="4"/>
      <c r="K777" s="4"/>
      <c r="L777" s="4"/>
      <c r="M777" s="112"/>
    </row>
    <row r="778" spans="1:13" ht="12.75" customHeight="1">
      <c r="A778" s="125"/>
      <c r="B778" s="4"/>
      <c r="C778" s="120"/>
      <c r="D778" s="143"/>
      <c r="E778" s="125"/>
      <c r="F778" s="4"/>
      <c r="G778" s="4"/>
      <c r="H778" s="4"/>
      <c r="I778" s="112"/>
      <c r="J778" s="4"/>
      <c r="K778" s="4"/>
      <c r="L778" s="4"/>
      <c r="M778" s="112"/>
    </row>
    <row r="779" spans="1:13" ht="12.75" customHeight="1">
      <c r="A779" s="125"/>
      <c r="B779" s="4"/>
      <c r="C779" s="120"/>
      <c r="D779" s="143"/>
      <c r="E779" s="125"/>
      <c r="F779" s="4"/>
      <c r="G779" s="4"/>
      <c r="H779" s="4"/>
      <c r="I779" s="112"/>
      <c r="J779" s="4"/>
      <c r="K779" s="4"/>
      <c r="L779" s="4"/>
      <c r="M779" s="112"/>
    </row>
    <row r="780" spans="1:13" ht="12.75" customHeight="1">
      <c r="A780" s="125"/>
      <c r="B780" s="4"/>
      <c r="C780" s="120"/>
      <c r="D780" s="143"/>
      <c r="E780" s="125"/>
      <c r="F780" s="4"/>
      <c r="G780" s="4"/>
      <c r="H780" s="4"/>
      <c r="I780" s="112"/>
      <c r="J780" s="4"/>
      <c r="K780" s="4"/>
      <c r="L780" s="4"/>
      <c r="M780" s="112"/>
    </row>
    <row r="781" spans="1:13" ht="12.75" customHeight="1">
      <c r="A781" s="125"/>
      <c r="B781" s="4"/>
      <c r="C781" s="120"/>
      <c r="D781" s="143"/>
      <c r="E781" s="125"/>
      <c r="F781" s="4"/>
      <c r="G781" s="4"/>
      <c r="H781" s="4"/>
      <c r="I781" s="112"/>
      <c r="J781" s="4"/>
      <c r="K781" s="4"/>
      <c r="L781" s="4"/>
      <c r="M781" s="112"/>
    </row>
    <row r="782" spans="1:13" ht="12.75" customHeight="1">
      <c r="A782" s="125"/>
      <c r="B782" s="4"/>
      <c r="C782" s="120"/>
      <c r="D782" s="143"/>
      <c r="E782" s="125"/>
      <c r="F782" s="4"/>
      <c r="G782" s="4"/>
      <c r="H782" s="4"/>
      <c r="I782" s="112"/>
      <c r="J782" s="4"/>
      <c r="K782" s="4"/>
      <c r="L782" s="4"/>
      <c r="M782" s="112"/>
    </row>
    <row r="783" spans="1:13" ht="12.75" customHeight="1">
      <c r="A783" s="125"/>
      <c r="B783" s="4"/>
      <c r="C783" s="120"/>
      <c r="D783" s="143"/>
      <c r="E783" s="125"/>
      <c r="F783" s="4"/>
      <c r="G783" s="4"/>
      <c r="H783" s="4"/>
      <c r="I783" s="112"/>
      <c r="J783" s="4"/>
      <c r="K783" s="4"/>
      <c r="L783" s="4"/>
      <c r="M783" s="112"/>
    </row>
    <row r="784" spans="1:13" ht="12.75" customHeight="1">
      <c r="A784" s="125"/>
      <c r="B784" s="4"/>
      <c r="C784" s="120"/>
      <c r="D784" s="143"/>
      <c r="E784" s="125"/>
      <c r="F784" s="4"/>
      <c r="G784" s="4"/>
      <c r="H784" s="4"/>
      <c r="I784" s="112"/>
      <c r="J784" s="4"/>
      <c r="K784" s="4"/>
      <c r="L784" s="4"/>
      <c r="M784" s="112"/>
    </row>
    <row r="785" spans="1:13" ht="12.75" customHeight="1">
      <c r="A785" s="125"/>
      <c r="B785" s="4"/>
      <c r="C785" s="120"/>
      <c r="D785" s="143"/>
      <c r="E785" s="125"/>
      <c r="F785" s="4"/>
      <c r="G785" s="4"/>
      <c r="H785" s="4"/>
      <c r="I785" s="112"/>
      <c r="J785" s="4"/>
      <c r="K785" s="4"/>
      <c r="L785" s="4"/>
      <c r="M785" s="112"/>
    </row>
    <row r="786" spans="1:13" ht="12.75" customHeight="1">
      <c r="A786" s="125"/>
      <c r="B786" s="4"/>
      <c r="C786" s="120"/>
      <c r="D786" s="143"/>
      <c r="E786" s="125"/>
      <c r="F786" s="4"/>
      <c r="G786" s="4"/>
      <c r="H786" s="4"/>
      <c r="I786" s="112"/>
      <c r="J786" s="4"/>
      <c r="K786" s="4"/>
      <c r="L786" s="4"/>
      <c r="M786" s="112"/>
    </row>
    <row r="787" spans="1:13" ht="12.75" customHeight="1">
      <c r="A787" s="125"/>
      <c r="B787" s="4"/>
      <c r="C787" s="120"/>
      <c r="D787" s="143"/>
      <c r="E787" s="125"/>
      <c r="F787" s="4"/>
      <c r="G787" s="4"/>
      <c r="H787" s="4"/>
      <c r="I787" s="112"/>
      <c r="J787" s="4"/>
      <c r="K787" s="4"/>
      <c r="L787" s="4"/>
      <c r="M787" s="112"/>
    </row>
    <row r="788" spans="1:13" ht="12.75" customHeight="1">
      <c r="A788" s="125"/>
      <c r="B788" s="4"/>
      <c r="C788" s="120"/>
      <c r="D788" s="143"/>
      <c r="E788" s="125"/>
      <c r="F788" s="4"/>
      <c r="G788" s="4"/>
      <c r="H788" s="4"/>
      <c r="I788" s="112"/>
      <c r="J788" s="4"/>
      <c r="K788" s="4"/>
      <c r="L788" s="4"/>
      <c r="M788" s="112"/>
    </row>
    <row r="789" spans="1:13" ht="12.75" customHeight="1">
      <c r="A789" s="125"/>
      <c r="B789" s="4"/>
      <c r="C789" s="120"/>
      <c r="D789" s="143"/>
      <c r="E789" s="125"/>
      <c r="F789" s="4"/>
      <c r="G789" s="4"/>
      <c r="H789" s="4"/>
      <c r="I789" s="112"/>
      <c r="J789" s="4"/>
      <c r="K789" s="4"/>
      <c r="L789" s="4"/>
      <c r="M789" s="112"/>
    </row>
    <row r="790" spans="1:13" ht="12.75" customHeight="1">
      <c r="A790" s="125"/>
      <c r="B790" s="4"/>
      <c r="C790" s="120"/>
      <c r="D790" s="143"/>
      <c r="E790" s="125"/>
      <c r="F790" s="4"/>
      <c r="G790" s="4"/>
      <c r="H790" s="4"/>
      <c r="I790" s="112"/>
      <c r="J790" s="4"/>
      <c r="K790" s="4"/>
      <c r="L790" s="4"/>
      <c r="M790" s="112"/>
    </row>
    <row r="791" spans="1:13" ht="12.75" customHeight="1">
      <c r="A791" s="125"/>
      <c r="B791" s="4"/>
      <c r="C791" s="120"/>
      <c r="D791" s="143"/>
      <c r="E791" s="125"/>
      <c r="F791" s="4"/>
      <c r="G791" s="4"/>
      <c r="H791" s="4"/>
      <c r="I791" s="112"/>
      <c r="J791" s="4"/>
      <c r="K791" s="4"/>
      <c r="L791" s="4"/>
      <c r="M791" s="112"/>
    </row>
    <row r="792" spans="1:13" ht="12.75" customHeight="1">
      <c r="A792" s="125"/>
      <c r="B792" s="4"/>
      <c r="C792" s="120"/>
      <c r="D792" s="143"/>
      <c r="E792" s="125"/>
      <c r="F792" s="4"/>
      <c r="G792" s="4"/>
      <c r="H792" s="4"/>
      <c r="I792" s="112"/>
      <c r="J792" s="4"/>
      <c r="K792" s="4"/>
      <c r="L792" s="4"/>
      <c r="M792" s="112"/>
    </row>
    <row r="793" spans="1:13" ht="12.75" customHeight="1">
      <c r="A793" s="125"/>
      <c r="B793" s="4"/>
      <c r="C793" s="120"/>
      <c r="D793" s="143"/>
      <c r="E793" s="125"/>
      <c r="F793" s="4"/>
      <c r="G793" s="4"/>
      <c r="H793" s="4"/>
      <c r="I793" s="112"/>
      <c r="J793" s="4"/>
      <c r="K793" s="4"/>
      <c r="L793" s="4"/>
      <c r="M793" s="112"/>
    </row>
    <row r="794" spans="1:13" ht="12.75" customHeight="1">
      <c r="A794" s="125"/>
      <c r="B794" s="4"/>
      <c r="C794" s="120"/>
      <c r="D794" s="143"/>
      <c r="E794" s="125"/>
      <c r="F794" s="4"/>
      <c r="G794" s="4"/>
      <c r="H794" s="4"/>
      <c r="I794" s="112"/>
      <c r="J794" s="4"/>
      <c r="K794" s="4"/>
      <c r="L794" s="4"/>
      <c r="M794" s="112"/>
    </row>
    <row r="795" spans="1:13" ht="12.75" customHeight="1">
      <c r="A795" s="125"/>
      <c r="B795" s="4"/>
      <c r="C795" s="120"/>
      <c r="D795" s="143"/>
      <c r="E795" s="125"/>
      <c r="F795" s="4"/>
      <c r="G795" s="4"/>
      <c r="H795" s="4"/>
      <c r="I795" s="112"/>
      <c r="J795" s="4"/>
      <c r="K795" s="4"/>
      <c r="L795" s="4"/>
      <c r="M795" s="112"/>
    </row>
    <row r="796" spans="1:13" ht="12.75" customHeight="1">
      <c r="A796" s="125"/>
      <c r="B796" s="4"/>
      <c r="C796" s="120"/>
      <c r="D796" s="143"/>
      <c r="E796" s="125"/>
      <c r="F796" s="4"/>
      <c r="G796" s="4"/>
      <c r="H796" s="4"/>
      <c r="I796" s="112"/>
      <c r="J796" s="4"/>
      <c r="K796" s="4"/>
      <c r="L796" s="4"/>
      <c r="M796" s="112"/>
    </row>
    <row r="797" spans="1:13" ht="12.75" customHeight="1">
      <c r="A797" s="125"/>
      <c r="B797" s="4"/>
      <c r="C797" s="120"/>
      <c r="D797" s="143"/>
      <c r="E797" s="125"/>
      <c r="F797" s="4"/>
      <c r="G797" s="4"/>
      <c r="H797" s="4"/>
      <c r="I797" s="112"/>
      <c r="J797" s="4"/>
      <c r="K797" s="4"/>
      <c r="L797" s="4"/>
      <c r="M797" s="112"/>
    </row>
    <row r="798" spans="1:13" ht="12.75" customHeight="1">
      <c r="A798" s="125"/>
      <c r="B798" s="4"/>
      <c r="C798" s="120"/>
      <c r="D798" s="143"/>
      <c r="E798" s="125"/>
      <c r="F798" s="4"/>
      <c r="G798" s="4"/>
      <c r="H798" s="4"/>
      <c r="I798" s="112"/>
      <c r="J798" s="4"/>
      <c r="K798" s="4"/>
      <c r="L798" s="4"/>
      <c r="M798" s="112"/>
    </row>
    <row r="799" spans="1:13" ht="12.75" customHeight="1">
      <c r="A799" s="125"/>
      <c r="B799" s="4"/>
      <c r="C799" s="120"/>
      <c r="D799" s="143"/>
      <c r="E799" s="125"/>
      <c r="F799" s="4"/>
      <c r="G799" s="4"/>
      <c r="H799" s="4"/>
      <c r="I799" s="112"/>
      <c r="J799" s="4"/>
      <c r="K799" s="4"/>
      <c r="L799" s="4"/>
      <c r="M799" s="112"/>
    </row>
    <row r="800" spans="1:13" ht="12.75" customHeight="1">
      <c r="A800" s="125"/>
      <c r="B800" s="4"/>
      <c r="C800" s="120"/>
      <c r="D800" s="143"/>
      <c r="E800" s="125"/>
      <c r="F800" s="4"/>
      <c r="G800" s="4"/>
      <c r="H800" s="4"/>
      <c r="I800" s="112"/>
      <c r="J800" s="4"/>
      <c r="K800" s="4"/>
      <c r="L800" s="4"/>
      <c r="M800" s="112"/>
    </row>
    <row r="801" spans="1:13" ht="12.75" customHeight="1">
      <c r="A801" s="125"/>
      <c r="B801" s="4"/>
      <c r="C801" s="120"/>
      <c r="D801" s="143"/>
      <c r="E801" s="125"/>
      <c r="F801" s="4"/>
      <c r="G801" s="4"/>
      <c r="H801" s="4"/>
      <c r="I801" s="112"/>
      <c r="J801" s="4"/>
      <c r="K801" s="4"/>
      <c r="L801" s="4"/>
      <c r="M801" s="112"/>
    </row>
    <row r="802" spans="1:13" ht="12.75" customHeight="1">
      <c r="A802" s="125"/>
      <c r="B802" s="4"/>
      <c r="C802" s="120"/>
      <c r="D802" s="143"/>
      <c r="E802" s="125"/>
      <c r="F802" s="4"/>
      <c r="G802" s="4"/>
      <c r="H802" s="4"/>
      <c r="I802" s="112"/>
      <c r="J802" s="4"/>
      <c r="K802" s="4"/>
      <c r="L802" s="4"/>
      <c r="M802" s="112"/>
    </row>
    <row r="803" spans="1:13" ht="12.75" customHeight="1">
      <c r="A803" s="125"/>
      <c r="B803" s="4"/>
      <c r="C803" s="120"/>
      <c r="D803" s="143"/>
      <c r="E803" s="125"/>
      <c r="F803" s="4"/>
      <c r="G803" s="4"/>
      <c r="H803" s="4"/>
      <c r="I803" s="112"/>
      <c r="J803" s="4"/>
      <c r="K803" s="4"/>
      <c r="L803" s="4"/>
      <c r="M803" s="112"/>
    </row>
    <row r="804" spans="1:13" ht="12.75" customHeight="1">
      <c r="A804" s="125"/>
      <c r="B804" s="4"/>
      <c r="C804" s="120"/>
      <c r="D804" s="143"/>
      <c r="E804" s="125"/>
      <c r="F804" s="4"/>
      <c r="G804" s="4"/>
      <c r="H804" s="4"/>
      <c r="I804" s="112"/>
      <c r="J804" s="4"/>
      <c r="K804" s="4"/>
      <c r="L804" s="4"/>
      <c r="M804" s="112"/>
    </row>
    <row r="805" spans="1:13" ht="12.75" customHeight="1">
      <c r="A805" s="125"/>
      <c r="B805" s="4"/>
      <c r="C805" s="120"/>
      <c r="D805" s="143"/>
      <c r="E805" s="125"/>
      <c r="F805" s="4"/>
      <c r="G805" s="4"/>
      <c r="H805" s="4"/>
      <c r="I805" s="112"/>
      <c r="J805" s="4"/>
      <c r="K805" s="4"/>
      <c r="L805" s="4"/>
      <c r="M805" s="112"/>
    </row>
    <row r="806" spans="1:13" ht="12.75" customHeight="1">
      <c r="A806" s="125"/>
      <c r="B806" s="4"/>
      <c r="C806" s="120"/>
      <c r="D806" s="143"/>
      <c r="E806" s="125"/>
      <c r="F806" s="4"/>
      <c r="G806" s="4"/>
      <c r="H806" s="4"/>
      <c r="I806" s="112"/>
      <c r="J806" s="4"/>
      <c r="K806" s="4"/>
      <c r="L806" s="4"/>
      <c r="M806" s="112"/>
    </row>
    <row r="807" spans="1:13" ht="12.75" customHeight="1">
      <c r="A807" s="125"/>
      <c r="B807" s="4"/>
      <c r="C807" s="120"/>
      <c r="D807" s="143"/>
      <c r="E807" s="125"/>
      <c r="F807" s="4"/>
      <c r="G807" s="4"/>
      <c r="H807" s="4"/>
      <c r="I807" s="112"/>
      <c r="J807" s="4"/>
      <c r="K807" s="4"/>
      <c r="L807" s="4"/>
      <c r="M807" s="112"/>
    </row>
    <row r="808" spans="1:13" ht="12.75" customHeight="1">
      <c r="A808" s="125"/>
      <c r="B808" s="4"/>
      <c r="C808" s="120"/>
      <c r="D808" s="143"/>
      <c r="E808" s="125"/>
      <c r="F808" s="4"/>
      <c r="G808" s="4"/>
      <c r="H808" s="4"/>
      <c r="I808" s="112"/>
      <c r="J808" s="4"/>
      <c r="K808" s="4"/>
      <c r="L808" s="4"/>
      <c r="M808" s="112"/>
    </row>
    <row r="809" spans="1:13" ht="12.75" customHeight="1">
      <c r="A809" s="125"/>
      <c r="B809" s="4"/>
      <c r="C809" s="120"/>
      <c r="D809" s="143"/>
      <c r="E809" s="125"/>
      <c r="F809" s="4"/>
      <c r="G809" s="4"/>
      <c r="H809" s="4"/>
      <c r="I809" s="112"/>
      <c r="J809" s="4"/>
      <c r="K809" s="4"/>
      <c r="L809" s="4"/>
      <c r="M809" s="112"/>
    </row>
    <row r="810" spans="1:13" ht="12.75" customHeight="1">
      <c r="A810" s="125"/>
      <c r="B810" s="4"/>
      <c r="C810" s="120"/>
      <c r="D810" s="143"/>
      <c r="E810" s="125"/>
      <c r="F810" s="4"/>
      <c r="G810" s="4"/>
      <c r="H810" s="4"/>
      <c r="I810" s="112"/>
      <c r="J810" s="4"/>
      <c r="K810" s="4"/>
      <c r="L810" s="4"/>
      <c r="M810" s="112"/>
    </row>
    <row r="811" spans="1:13" ht="12.75" customHeight="1">
      <c r="A811" s="125"/>
      <c r="B811" s="4"/>
      <c r="C811" s="120"/>
      <c r="D811" s="143"/>
      <c r="E811" s="125"/>
      <c r="F811" s="4"/>
      <c r="G811" s="4"/>
      <c r="H811" s="4"/>
      <c r="I811" s="112"/>
      <c r="J811" s="4"/>
      <c r="K811" s="4"/>
      <c r="L811" s="4"/>
      <c r="M811" s="112"/>
    </row>
    <row r="812" spans="1:13" ht="12.75" customHeight="1">
      <c r="A812" s="125"/>
      <c r="B812" s="4"/>
      <c r="C812" s="120"/>
      <c r="D812" s="143"/>
      <c r="E812" s="125"/>
      <c r="F812" s="4"/>
      <c r="G812" s="4"/>
      <c r="H812" s="4"/>
      <c r="I812" s="112"/>
      <c r="J812" s="4"/>
      <c r="K812" s="4"/>
      <c r="L812" s="4"/>
      <c r="M812" s="112"/>
    </row>
    <row r="813" spans="1:13" ht="12.75" customHeight="1">
      <c r="A813" s="125"/>
      <c r="B813" s="4"/>
      <c r="C813" s="120"/>
      <c r="D813" s="143"/>
      <c r="E813" s="125"/>
      <c r="F813" s="4"/>
      <c r="G813" s="4"/>
      <c r="H813" s="4"/>
      <c r="I813" s="112"/>
      <c r="J813" s="4"/>
      <c r="K813" s="4"/>
      <c r="L813" s="4"/>
      <c r="M813" s="112"/>
    </row>
    <row r="814" spans="1:13" ht="12.75" customHeight="1">
      <c r="A814" s="125"/>
      <c r="B814" s="4"/>
      <c r="C814" s="120"/>
      <c r="D814" s="143"/>
      <c r="E814" s="125"/>
      <c r="F814" s="4"/>
      <c r="G814" s="4"/>
      <c r="H814" s="4"/>
      <c r="I814" s="112"/>
      <c r="J814" s="4"/>
      <c r="K814" s="4"/>
      <c r="L814" s="4"/>
      <c r="M814" s="112"/>
    </row>
    <row r="815" spans="1:13" ht="12.75" customHeight="1">
      <c r="A815" s="125"/>
      <c r="B815" s="4"/>
      <c r="C815" s="120"/>
      <c r="D815" s="143"/>
      <c r="E815" s="125"/>
      <c r="F815" s="4"/>
      <c r="G815" s="4"/>
      <c r="H815" s="4"/>
      <c r="I815" s="112"/>
      <c r="J815" s="4"/>
      <c r="K815" s="4"/>
      <c r="L815" s="4"/>
      <c r="M815" s="112"/>
    </row>
    <row r="816" spans="1:13" ht="12.75" customHeight="1">
      <c r="A816" s="125"/>
      <c r="B816" s="4"/>
      <c r="C816" s="120"/>
      <c r="D816" s="143"/>
      <c r="E816" s="125"/>
      <c r="F816" s="4"/>
      <c r="G816" s="4"/>
      <c r="H816" s="4"/>
      <c r="I816" s="112"/>
      <c r="J816" s="4"/>
      <c r="K816" s="4"/>
      <c r="L816" s="4"/>
      <c r="M816" s="112"/>
    </row>
    <row r="817" spans="1:13" ht="12.75" customHeight="1">
      <c r="A817" s="125"/>
      <c r="B817" s="4"/>
      <c r="C817" s="120"/>
      <c r="D817" s="143"/>
      <c r="E817" s="125"/>
      <c r="F817" s="4"/>
      <c r="G817" s="4"/>
      <c r="H817" s="4"/>
      <c r="I817" s="112"/>
      <c r="J817" s="4"/>
      <c r="K817" s="4"/>
      <c r="L817" s="4"/>
      <c r="M817" s="112"/>
    </row>
    <row r="818" spans="1:13" ht="12.75" customHeight="1">
      <c r="A818" s="125"/>
      <c r="B818" s="4"/>
      <c r="C818" s="120"/>
      <c r="D818" s="143"/>
      <c r="E818" s="125"/>
      <c r="F818" s="4"/>
      <c r="G818" s="4"/>
      <c r="H818" s="4"/>
      <c r="I818" s="112"/>
      <c r="J818" s="4"/>
      <c r="K818" s="4"/>
      <c r="L818" s="4"/>
      <c r="M818" s="112"/>
    </row>
    <row r="819" spans="1:13" ht="12.75" customHeight="1">
      <c r="A819" s="125"/>
      <c r="B819" s="4"/>
      <c r="C819" s="120"/>
      <c r="D819" s="143"/>
      <c r="E819" s="125"/>
      <c r="F819" s="4"/>
      <c r="G819" s="4"/>
      <c r="H819" s="4"/>
      <c r="I819" s="112"/>
      <c r="J819" s="4"/>
      <c r="K819" s="4"/>
      <c r="L819" s="4"/>
      <c r="M819" s="112"/>
    </row>
    <row r="820" spans="1:13" ht="12.75" customHeight="1">
      <c r="A820" s="125"/>
      <c r="B820" s="4"/>
      <c r="C820" s="120"/>
      <c r="D820" s="143"/>
      <c r="E820" s="125"/>
      <c r="F820" s="4"/>
      <c r="G820" s="4"/>
      <c r="H820" s="4"/>
      <c r="I820" s="112"/>
      <c r="J820" s="4"/>
      <c r="K820" s="4"/>
      <c r="L820" s="4"/>
      <c r="M820" s="112"/>
    </row>
    <row r="821" spans="1:13" ht="12.75" customHeight="1">
      <c r="A821" s="125"/>
      <c r="B821" s="4"/>
      <c r="C821" s="120"/>
      <c r="D821" s="143"/>
      <c r="E821" s="125"/>
      <c r="F821" s="4"/>
      <c r="G821" s="4"/>
      <c r="H821" s="4"/>
      <c r="I821" s="112"/>
      <c r="J821" s="4"/>
      <c r="K821" s="4"/>
      <c r="L821" s="4"/>
      <c r="M821" s="112"/>
    </row>
    <row r="822" spans="1:13" ht="12.75" customHeight="1">
      <c r="A822" s="125"/>
      <c r="B822" s="4"/>
      <c r="C822" s="120"/>
      <c r="D822" s="143"/>
      <c r="E822" s="125"/>
      <c r="F822" s="4"/>
      <c r="G822" s="4"/>
      <c r="H822" s="4"/>
      <c r="I822" s="112"/>
      <c r="J822" s="4"/>
      <c r="K822" s="4"/>
      <c r="L822" s="4"/>
      <c r="M822" s="112"/>
    </row>
    <row r="823" spans="1:13" ht="12.75" customHeight="1">
      <c r="A823" s="125"/>
      <c r="B823" s="4"/>
      <c r="C823" s="120"/>
      <c r="D823" s="143"/>
      <c r="E823" s="125"/>
      <c r="F823" s="4"/>
      <c r="G823" s="4"/>
      <c r="H823" s="4"/>
      <c r="I823" s="112"/>
      <c r="J823" s="4"/>
      <c r="K823" s="4"/>
      <c r="L823" s="4"/>
      <c r="M823" s="112"/>
    </row>
    <row r="824" spans="1:13" ht="12.75" customHeight="1">
      <c r="A824" s="125"/>
      <c r="B824" s="4"/>
      <c r="C824" s="120"/>
      <c r="D824" s="143"/>
      <c r="E824" s="125"/>
      <c r="F824" s="4"/>
      <c r="G824" s="4"/>
      <c r="H824" s="4"/>
      <c r="I824" s="112"/>
      <c r="J824" s="4"/>
      <c r="K824" s="4"/>
      <c r="L824" s="4"/>
      <c r="M824" s="112"/>
    </row>
    <row r="825" spans="1:13" ht="12.75" customHeight="1">
      <c r="A825" s="125"/>
      <c r="B825" s="4"/>
      <c r="C825" s="120"/>
      <c r="D825" s="143"/>
      <c r="E825" s="125"/>
      <c r="F825" s="4"/>
      <c r="G825" s="4"/>
      <c r="H825" s="4"/>
      <c r="I825" s="112"/>
      <c r="J825" s="4"/>
      <c r="K825" s="4"/>
      <c r="L825" s="4"/>
      <c r="M825" s="112"/>
    </row>
    <row r="826" spans="1:13" ht="12.75" customHeight="1">
      <c r="A826" s="125"/>
      <c r="B826" s="4"/>
      <c r="C826" s="120"/>
      <c r="D826" s="143"/>
      <c r="E826" s="125"/>
      <c r="F826" s="4"/>
      <c r="G826" s="4"/>
      <c r="H826" s="4"/>
      <c r="I826" s="112"/>
      <c r="J826" s="4"/>
      <c r="K826" s="4"/>
      <c r="L826" s="4"/>
      <c r="M826" s="112"/>
    </row>
    <row r="827" spans="1:13" ht="12.75" customHeight="1">
      <c r="A827" s="125"/>
      <c r="B827" s="4"/>
      <c r="C827" s="120"/>
      <c r="D827" s="143"/>
      <c r="E827" s="125"/>
      <c r="F827" s="4"/>
      <c r="G827" s="4"/>
      <c r="H827" s="4"/>
      <c r="I827" s="112"/>
      <c r="J827" s="4"/>
      <c r="K827" s="4"/>
      <c r="L827" s="4"/>
      <c r="M827" s="112"/>
    </row>
    <row r="828" spans="1:13" ht="12.75" customHeight="1">
      <c r="A828" s="125"/>
      <c r="B828" s="4"/>
      <c r="C828" s="120"/>
      <c r="D828" s="143"/>
      <c r="E828" s="125"/>
      <c r="F828" s="4"/>
      <c r="G828" s="4"/>
      <c r="H828" s="4"/>
      <c r="I828" s="112"/>
      <c r="J828" s="4"/>
      <c r="K828" s="4"/>
      <c r="L828" s="4"/>
      <c r="M828" s="112"/>
    </row>
    <row r="829" spans="1:13" ht="12.75" customHeight="1">
      <c r="A829" s="125"/>
      <c r="B829" s="4"/>
      <c r="C829" s="120"/>
      <c r="D829" s="143"/>
      <c r="E829" s="125"/>
      <c r="F829" s="4"/>
      <c r="G829" s="4"/>
      <c r="H829" s="4"/>
      <c r="I829" s="112"/>
      <c r="J829" s="4"/>
      <c r="K829" s="4"/>
      <c r="L829" s="4"/>
      <c r="M829" s="112"/>
    </row>
    <row r="830" spans="1:13" ht="12.75" customHeight="1">
      <c r="A830" s="125"/>
      <c r="B830" s="4"/>
      <c r="C830" s="120"/>
      <c r="D830" s="143"/>
      <c r="E830" s="125"/>
      <c r="F830" s="4"/>
      <c r="G830" s="4"/>
      <c r="H830" s="4"/>
      <c r="I830" s="112"/>
      <c r="J830" s="4"/>
      <c r="K830" s="4"/>
      <c r="L830" s="4"/>
      <c r="M830" s="112"/>
    </row>
    <row r="831" spans="1:13" ht="12.75" customHeight="1">
      <c r="A831" s="125"/>
      <c r="B831" s="4"/>
      <c r="C831" s="120"/>
      <c r="D831" s="143"/>
      <c r="E831" s="125"/>
      <c r="F831" s="4"/>
      <c r="G831" s="4"/>
      <c r="H831" s="4"/>
      <c r="I831" s="112"/>
      <c r="J831" s="4"/>
      <c r="K831" s="4"/>
      <c r="L831" s="4"/>
      <c r="M831" s="112"/>
    </row>
    <row r="832" spans="1:13" ht="12.75" customHeight="1">
      <c r="A832" s="125"/>
      <c r="B832" s="4"/>
      <c r="C832" s="120"/>
      <c r="D832" s="143"/>
      <c r="E832" s="125"/>
      <c r="F832" s="4"/>
      <c r="G832" s="4"/>
      <c r="H832" s="4"/>
      <c r="I832" s="112"/>
      <c r="J832" s="4"/>
      <c r="K832" s="4"/>
      <c r="L832" s="4"/>
      <c r="M832" s="112"/>
    </row>
    <row r="833" spans="1:13" ht="12.75" customHeight="1">
      <c r="A833" s="125"/>
      <c r="B833" s="4"/>
      <c r="C833" s="120"/>
      <c r="D833" s="143"/>
      <c r="E833" s="125"/>
      <c r="F833" s="4"/>
      <c r="G833" s="4"/>
      <c r="H833" s="4"/>
      <c r="I833" s="112"/>
      <c r="J833" s="4"/>
      <c r="K833" s="4"/>
      <c r="L833" s="4"/>
      <c r="M833" s="112"/>
    </row>
    <row r="834" spans="1:13" ht="12.75" customHeight="1">
      <c r="A834" s="125"/>
      <c r="B834" s="4"/>
      <c r="C834" s="120"/>
      <c r="D834" s="143"/>
      <c r="E834" s="125"/>
      <c r="F834" s="4"/>
      <c r="G834" s="4"/>
      <c r="H834" s="4"/>
      <c r="I834" s="112"/>
      <c r="J834" s="4"/>
      <c r="K834" s="4"/>
      <c r="L834" s="4"/>
      <c r="M834" s="112"/>
    </row>
    <row r="835" spans="1:13" ht="12.75" customHeight="1">
      <c r="A835" s="125"/>
      <c r="B835" s="4"/>
      <c r="C835" s="120"/>
      <c r="D835" s="143"/>
      <c r="E835" s="125"/>
      <c r="F835" s="4"/>
      <c r="G835" s="4"/>
      <c r="H835" s="4"/>
      <c r="I835" s="112"/>
      <c r="J835" s="4"/>
      <c r="K835" s="4"/>
      <c r="L835" s="4"/>
      <c r="M835" s="112"/>
    </row>
    <row r="836" spans="1:13" ht="12.75" customHeight="1">
      <c r="A836" s="125"/>
      <c r="B836" s="4"/>
      <c r="C836" s="120"/>
      <c r="D836" s="143"/>
      <c r="E836" s="125"/>
      <c r="F836" s="4"/>
      <c r="G836" s="4"/>
      <c r="H836" s="4"/>
      <c r="I836" s="112"/>
      <c r="J836" s="4"/>
      <c r="K836" s="4"/>
      <c r="L836" s="4"/>
      <c r="M836" s="112"/>
    </row>
    <row r="837" spans="1:13" ht="12.75" customHeight="1">
      <c r="A837" s="125"/>
      <c r="B837" s="4"/>
      <c r="C837" s="120"/>
      <c r="D837" s="143"/>
      <c r="E837" s="125"/>
      <c r="F837" s="4"/>
      <c r="G837" s="4"/>
      <c r="H837" s="4"/>
      <c r="I837" s="112"/>
      <c r="J837" s="4"/>
      <c r="K837" s="4"/>
      <c r="L837" s="4"/>
      <c r="M837" s="112"/>
    </row>
    <row r="838" spans="1:13" ht="12.75" customHeight="1">
      <c r="A838" s="125"/>
      <c r="B838" s="4"/>
      <c r="C838" s="120"/>
      <c r="D838" s="143"/>
      <c r="E838" s="125"/>
      <c r="F838" s="4"/>
      <c r="G838" s="4"/>
      <c r="H838" s="4"/>
      <c r="I838" s="112"/>
      <c r="J838" s="4"/>
      <c r="K838" s="4"/>
      <c r="L838" s="4"/>
      <c r="M838" s="112"/>
    </row>
    <row r="839" spans="1:13" ht="12.75" customHeight="1">
      <c r="A839" s="125"/>
      <c r="B839" s="4"/>
      <c r="C839" s="120"/>
      <c r="D839" s="143"/>
      <c r="E839" s="125"/>
      <c r="F839" s="4"/>
      <c r="G839" s="4"/>
      <c r="H839" s="4"/>
      <c r="I839" s="112"/>
      <c r="J839" s="4"/>
      <c r="K839" s="4"/>
      <c r="L839" s="4"/>
      <c r="M839" s="112"/>
    </row>
    <row r="840" spans="1:13" ht="12.75" customHeight="1">
      <c r="A840" s="125"/>
      <c r="B840" s="4"/>
      <c r="C840" s="120"/>
      <c r="D840" s="143"/>
      <c r="E840" s="125"/>
      <c r="F840" s="4"/>
      <c r="G840" s="4"/>
      <c r="H840" s="4"/>
      <c r="I840" s="112"/>
      <c r="J840" s="4"/>
      <c r="K840" s="4"/>
      <c r="L840" s="4"/>
      <c r="M840" s="112"/>
    </row>
    <row r="841" spans="1:13" ht="12.75" customHeight="1">
      <c r="A841" s="125"/>
      <c r="B841" s="4"/>
      <c r="C841" s="120"/>
      <c r="D841" s="143"/>
      <c r="E841" s="125"/>
      <c r="F841" s="4"/>
      <c r="G841" s="4"/>
      <c r="H841" s="4"/>
      <c r="I841" s="112"/>
      <c r="J841" s="4"/>
      <c r="K841" s="4"/>
      <c r="L841" s="4"/>
      <c r="M841" s="112"/>
    </row>
    <row r="842" spans="1:13" ht="12.75" customHeight="1">
      <c r="A842" s="125"/>
      <c r="B842" s="4"/>
      <c r="C842" s="120"/>
      <c r="D842" s="143"/>
      <c r="E842" s="125"/>
      <c r="F842" s="4"/>
      <c r="G842" s="4"/>
      <c r="H842" s="4"/>
      <c r="I842" s="112"/>
      <c r="J842" s="4"/>
      <c r="K842" s="4"/>
      <c r="L842" s="4"/>
      <c r="M842" s="112"/>
    </row>
    <row r="843" spans="1:13" ht="12.75" customHeight="1">
      <c r="A843" s="125"/>
      <c r="B843" s="4"/>
      <c r="C843" s="120"/>
      <c r="D843" s="143"/>
      <c r="E843" s="125"/>
      <c r="F843" s="4"/>
      <c r="G843" s="4"/>
      <c r="H843" s="4"/>
      <c r="I843" s="112"/>
      <c r="J843" s="4"/>
      <c r="K843" s="4"/>
      <c r="L843" s="4"/>
      <c r="M843" s="112"/>
    </row>
    <row r="844" spans="1:13" ht="12.75" customHeight="1">
      <c r="A844" s="125"/>
      <c r="B844" s="4"/>
      <c r="C844" s="120"/>
      <c r="D844" s="143"/>
      <c r="E844" s="125"/>
      <c r="F844" s="4"/>
      <c r="G844" s="4"/>
      <c r="H844" s="4"/>
      <c r="I844" s="112"/>
      <c r="J844" s="4"/>
      <c r="K844" s="4"/>
      <c r="L844" s="4"/>
      <c r="M844" s="112"/>
    </row>
    <row r="845" spans="1:13" ht="12.75" customHeight="1">
      <c r="A845" s="125"/>
      <c r="B845" s="4"/>
      <c r="C845" s="120"/>
      <c r="D845" s="143"/>
      <c r="E845" s="125"/>
      <c r="F845" s="4"/>
      <c r="G845" s="4"/>
      <c r="H845" s="4"/>
      <c r="I845" s="112"/>
      <c r="J845" s="4"/>
      <c r="K845" s="4"/>
      <c r="L845" s="4"/>
      <c r="M845" s="112"/>
    </row>
    <row r="846" spans="1:13" ht="12.75" customHeight="1">
      <c r="A846" s="125"/>
      <c r="B846" s="4"/>
      <c r="C846" s="120"/>
      <c r="D846" s="143"/>
      <c r="E846" s="125"/>
      <c r="F846" s="4"/>
      <c r="G846" s="4"/>
      <c r="H846" s="4"/>
      <c r="I846" s="112"/>
      <c r="J846" s="4"/>
      <c r="K846" s="4"/>
      <c r="L846" s="4"/>
      <c r="M846" s="112"/>
    </row>
    <row r="847" spans="1:13" ht="12.75" customHeight="1">
      <c r="A847" s="125"/>
      <c r="B847" s="4"/>
      <c r="C847" s="120"/>
      <c r="D847" s="143"/>
      <c r="E847" s="125"/>
      <c r="F847" s="4"/>
      <c r="G847" s="4"/>
      <c r="H847" s="4"/>
      <c r="I847" s="112"/>
      <c r="J847" s="4"/>
      <c r="K847" s="4"/>
      <c r="L847" s="4"/>
      <c r="M847" s="112"/>
    </row>
    <row r="848" spans="1:13" ht="12.75" customHeight="1">
      <c r="A848" s="125"/>
      <c r="B848" s="4"/>
      <c r="C848" s="120"/>
      <c r="D848" s="143"/>
      <c r="E848" s="125"/>
      <c r="F848" s="4"/>
      <c r="G848" s="4"/>
      <c r="H848" s="4"/>
      <c r="I848" s="112"/>
      <c r="J848" s="4"/>
      <c r="K848" s="4"/>
      <c r="L848" s="4"/>
      <c r="M848" s="112"/>
    </row>
    <row r="849" spans="1:13" ht="12.75" customHeight="1">
      <c r="A849" s="125"/>
      <c r="B849" s="4"/>
      <c r="C849" s="120"/>
      <c r="D849" s="143"/>
      <c r="E849" s="125"/>
      <c r="F849" s="4"/>
      <c r="G849" s="4"/>
      <c r="H849" s="4"/>
      <c r="I849" s="112"/>
      <c r="J849" s="4"/>
      <c r="K849" s="4"/>
      <c r="L849" s="4"/>
      <c r="M849" s="112"/>
    </row>
    <row r="850" spans="1:13" ht="12.75" customHeight="1">
      <c r="A850" s="125"/>
      <c r="B850" s="4"/>
      <c r="C850" s="120"/>
      <c r="D850" s="143"/>
      <c r="E850" s="125"/>
      <c r="F850" s="4"/>
      <c r="G850" s="4"/>
      <c r="H850" s="4"/>
      <c r="I850" s="112"/>
      <c r="J850" s="4"/>
      <c r="K850" s="4"/>
      <c r="L850" s="4"/>
      <c r="M850" s="112"/>
    </row>
    <row r="851" spans="1:13" ht="12.75" customHeight="1">
      <c r="A851" s="125"/>
      <c r="B851" s="4"/>
      <c r="C851" s="120"/>
      <c r="D851" s="143"/>
      <c r="E851" s="125"/>
      <c r="F851" s="4"/>
      <c r="G851" s="4"/>
      <c r="H851" s="4"/>
      <c r="I851" s="112"/>
      <c r="J851" s="4"/>
      <c r="K851" s="4"/>
      <c r="L851" s="4"/>
      <c r="M851" s="112"/>
    </row>
    <row r="852" spans="1:13" ht="12.75" customHeight="1">
      <c r="A852" s="125"/>
      <c r="B852" s="4"/>
      <c r="C852" s="120"/>
      <c r="D852" s="143"/>
      <c r="E852" s="125"/>
      <c r="F852" s="4"/>
      <c r="G852" s="4"/>
      <c r="H852" s="4"/>
      <c r="I852" s="112"/>
      <c r="J852" s="4"/>
      <c r="K852" s="4"/>
      <c r="L852" s="4"/>
      <c r="M852" s="112"/>
    </row>
    <row r="853" spans="1:13" ht="12.75" customHeight="1">
      <c r="A853" s="125"/>
      <c r="B853" s="4"/>
      <c r="C853" s="120"/>
      <c r="D853" s="143"/>
      <c r="E853" s="125"/>
      <c r="F853" s="4"/>
      <c r="G853" s="4"/>
      <c r="H853" s="4"/>
      <c r="I853" s="112"/>
      <c r="J853" s="4"/>
      <c r="K853" s="4"/>
      <c r="L853" s="4"/>
      <c r="M853" s="112"/>
    </row>
    <row r="854" spans="1:13" ht="12.75" customHeight="1">
      <c r="A854" s="125"/>
      <c r="B854" s="4"/>
      <c r="C854" s="120"/>
      <c r="D854" s="143"/>
      <c r="E854" s="125"/>
      <c r="F854" s="4"/>
      <c r="G854" s="4"/>
      <c r="H854" s="4"/>
      <c r="I854" s="112"/>
      <c r="J854" s="4"/>
      <c r="K854" s="4"/>
      <c r="L854" s="4"/>
      <c r="M854" s="112"/>
    </row>
    <row r="855" spans="1:13" ht="12.75" customHeight="1">
      <c r="A855" s="125"/>
      <c r="B855" s="4"/>
      <c r="C855" s="120"/>
      <c r="D855" s="143"/>
      <c r="E855" s="125"/>
      <c r="F855" s="4"/>
      <c r="G855" s="4"/>
      <c r="H855" s="4"/>
      <c r="I855" s="112"/>
      <c r="J855" s="4"/>
      <c r="K855" s="4"/>
      <c r="L855" s="4"/>
      <c r="M855" s="112"/>
    </row>
    <row r="856" spans="1:13" ht="12.75" customHeight="1">
      <c r="A856" s="125"/>
      <c r="B856" s="4"/>
      <c r="C856" s="120"/>
      <c r="D856" s="143"/>
      <c r="E856" s="125"/>
      <c r="F856" s="4"/>
      <c r="G856" s="4"/>
      <c r="H856" s="4"/>
      <c r="I856" s="112"/>
      <c r="J856" s="4"/>
      <c r="K856" s="4"/>
      <c r="L856" s="4"/>
      <c r="M856" s="112"/>
    </row>
    <row r="857" spans="1:13" ht="12.75" customHeight="1">
      <c r="A857" s="125"/>
      <c r="B857" s="4"/>
      <c r="C857" s="120"/>
      <c r="D857" s="143"/>
      <c r="E857" s="125"/>
      <c r="F857" s="4"/>
      <c r="G857" s="4"/>
      <c r="H857" s="4"/>
      <c r="I857" s="112"/>
      <c r="J857" s="4"/>
      <c r="K857" s="4"/>
      <c r="L857" s="4"/>
      <c r="M857" s="112"/>
    </row>
    <row r="858" spans="1:13" ht="12.75" customHeight="1">
      <c r="A858" s="125"/>
      <c r="B858" s="4"/>
      <c r="C858" s="120"/>
      <c r="D858" s="143"/>
      <c r="E858" s="125"/>
      <c r="F858" s="4"/>
      <c r="G858" s="4"/>
      <c r="H858" s="4"/>
      <c r="I858" s="112"/>
      <c r="J858" s="4"/>
      <c r="K858" s="4"/>
      <c r="L858" s="4"/>
      <c r="M858" s="112"/>
    </row>
    <row r="859" spans="1:13" ht="12.75" customHeight="1">
      <c r="A859" s="125"/>
      <c r="B859" s="4"/>
      <c r="C859" s="120"/>
      <c r="D859" s="143"/>
      <c r="E859" s="125"/>
      <c r="F859" s="4"/>
      <c r="G859" s="4"/>
      <c r="H859" s="4"/>
      <c r="I859" s="112"/>
      <c r="J859" s="4"/>
      <c r="K859" s="4"/>
      <c r="L859" s="4"/>
      <c r="M859" s="112"/>
    </row>
    <row r="860" spans="1:13" ht="12.75" customHeight="1">
      <c r="A860" s="125"/>
      <c r="B860" s="4"/>
      <c r="C860" s="120"/>
      <c r="D860" s="143"/>
      <c r="E860" s="125"/>
      <c r="F860" s="4"/>
      <c r="G860" s="4"/>
      <c r="H860" s="4"/>
      <c r="I860" s="112"/>
      <c r="J860" s="4"/>
      <c r="K860" s="4"/>
      <c r="L860" s="4"/>
      <c r="M860" s="112"/>
    </row>
    <row r="861" spans="1:13" ht="12.75" customHeight="1">
      <c r="A861" s="125"/>
      <c r="B861" s="4"/>
      <c r="C861" s="120"/>
      <c r="D861" s="143"/>
      <c r="E861" s="125"/>
      <c r="F861" s="4"/>
      <c r="G861" s="4"/>
      <c r="H861" s="4"/>
      <c r="I861" s="112"/>
      <c r="J861" s="4"/>
      <c r="K861" s="4"/>
      <c r="L861" s="4"/>
      <c r="M861" s="112"/>
    </row>
    <row r="862" spans="1:13" ht="12.75" customHeight="1">
      <c r="A862" s="125"/>
      <c r="B862" s="4"/>
      <c r="C862" s="120"/>
      <c r="D862" s="143"/>
      <c r="E862" s="125"/>
      <c r="F862" s="4"/>
      <c r="G862" s="4"/>
      <c r="H862" s="4"/>
      <c r="I862" s="112"/>
      <c r="J862" s="4"/>
      <c r="K862" s="4"/>
      <c r="L862" s="4"/>
      <c r="M862" s="112"/>
    </row>
    <row r="863" spans="1:13" ht="12.75" customHeight="1">
      <c r="A863" s="125"/>
      <c r="B863" s="4"/>
      <c r="C863" s="120"/>
      <c r="D863" s="143"/>
      <c r="E863" s="125"/>
      <c r="F863" s="4"/>
      <c r="G863" s="4"/>
      <c r="H863" s="4"/>
      <c r="I863" s="112"/>
      <c r="J863" s="4"/>
      <c r="K863" s="4"/>
      <c r="L863" s="4"/>
      <c r="M863" s="112"/>
    </row>
    <row r="864" spans="1:13" ht="12.75" customHeight="1">
      <c r="A864" s="125"/>
      <c r="B864" s="4"/>
      <c r="C864" s="120"/>
      <c r="D864" s="143"/>
      <c r="E864" s="125"/>
      <c r="F864" s="4"/>
      <c r="G864" s="4"/>
      <c r="H864" s="4"/>
      <c r="I864" s="112"/>
      <c r="J864" s="4"/>
      <c r="K864" s="4"/>
      <c r="L864" s="4"/>
      <c r="M864" s="112"/>
    </row>
    <row r="865" spans="1:13" ht="12.75" customHeight="1">
      <c r="A865" s="125"/>
      <c r="B865" s="4"/>
      <c r="C865" s="120"/>
      <c r="D865" s="143"/>
      <c r="E865" s="125"/>
      <c r="F865" s="4"/>
      <c r="G865" s="4"/>
      <c r="H865" s="4"/>
      <c r="I865" s="112"/>
      <c r="J865" s="4"/>
      <c r="K865" s="4"/>
      <c r="L865" s="4"/>
      <c r="M865" s="112"/>
    </row>
    <row r="866" spans="1:13" ht="12.75" customHeight="1">
      <c r="A866" s="125"/>
      <c r="B866" s="4"/>
      <c r="C866" s="120"/>
      <c r="D866" s="143"/>
      <c r="E866" s="125"/>
      <c r="F866" s="4"/>
      <c r="G866" s="4"/>
      <c r="H866" s="4"/>
      <c r="I866" s="112"/>
      <c r="J866" s="4"/>
      <c r="K866" s="4"/>
      <c r="L866" s="4"/>
      <c r="M866" s="112"/>
    </row>
    <row r="867" spans="1:13" ht="12.75" customHeight="1">
      <c r="A867" s="125"/>
      <c r="B867" s="4"/>
      <c r="C867" s="120"/>
      <c r="D867" s="143"/>
      <c r="E867" s="125"/>
      <c r="F867" s="4"/>
      <c r="G867" s="4"/>
      <c r="H867" s="4"/>
      <c r="I867" s="112"/>
      <c r="J867" s="4"/>
      <c r="K867" s="4"/>
      <c r="L867" s="4"/>
      <c r="M867" s="112"/>
    </row>
    <row r="868" spans="1:13" ht="12.75" customHeight="1">
      <c r="A868" s="125"/>
      <c r="B868" s="4"/>
      <c r="C868" s="120"/>
      <c r="D868" s="143"/>
      <c r="E868" s="125"/>
      <c r="F868" s="4"/>
      <c r="G868" s="4"/>
      <c r="H868" s="4"/>
      <c r="I868" s="112"/>
      <c r="J868" s="4"/>
      <c r="K868" s="4"/>
      <c r="L868" s="4"/>
      <c r="M868" s="112"/>
    </row>
    <row r="869" spans="1:13" ht="12.75" customHeight="1">
      <c r="A869" s="125"/>
      <c r="B869" s="4"/>
      <c r="C869" s="120"/>
      <c r="D869" s="143"/>
      <c r="E869" s="125"/>
      <c r="F869" s="4"/>
      <c r="G869" s="4"/>
      <c r="H869" s="4"/>
      <c r="I869" s="112"/>
      <c r="J869" s="4"/>
      <c r="K869" s="4"/>
      <c r="L869" s="4"/>
      <c r="M869" s="112"/>
    </row>
    <row r="870" spans="1:13" ht="12.75" customHeight="1">
      <c r="A870" s="125"/>
      <c r="B870" s="4"/>
      <c r="C870" s="120"/>
      <c r="D870" s="143"/>
      <c r="E870" s="125"/>
      <c r="F870" s="4"/>
      <c r="G870" s="4"/>
      <c r="H870" s="4"/>
      <c r="I870" s="112"/>
      <c r="J870" s="4"/>
      <c r="K870" s="4"/>
      <c r="L870" s="4"/>
      <c r="M870" s="112"/>
    </row>
    <row r="871" spans="1:13" ht="12.75" customHeight="1">
      <c r="A871" s="125"/>
      <c r="B871" s="4"/>
      <c r="C871" s="120"/>
      <c r="D871" s="143"/>
      <c r="E871" s="125"/>
      <c r="F871" s="4"/>
      <c r="G871" s="4"/>
      <c r="H871" s="4"/>
      <c r="I871" s="112"/>
      <c r="J871" s="4"/>
      <c r="K871" s="4"/>
      <c r="L871" s="4"/>
      <c r="M871" s="112"/>
    </row>
    <row r="872" spans="1:13" ht="12.75" customHeight="1">
      <c r="A872" s="125"/>
      <c r="B872" s="4"/>
      <c r="C872" s="120"/>
      <c r="D872" s="143"/>
      <c r="E872" s="125"/>
      <c r="F872" s="4"/>
      <c r="G872" s="4"/>
      <c r="H872" s="4"/>
      <c r="I872" s="112"/>
      <c r="J872" s="4"/>
      <c r="K872" s="4"/>
      <c r="L872" s="4"/>
      <c r="M872" s="112"/>
    </row>
    <row r="873" spans="1:13" ht="12.75" customHeight="1">
      <c r="A873" s="125"/>
      <c r="B873" s="4"/>
      <c r="C873" s="120"/>
      <c r="D873" s="143"/>
      <c r="E873" s="125"/>
      <c r="F873" s="4"/>
      <c r="G873" s="4"/>
      <c r="H873" s="4"/>
      <c r="I873" s="112"/>
      <c r="J873" s="4"/>
      <c r="K873" s="4"/>
      <c r="L873" s="4"/>
      <c r="M873" s="112"/>
    </row>
    <row r="874" spans="1:13" ht="12.75" customHeight="1">
      <c r="A874" s="125"/>
      <c r="B874" s="4"/>
      <c r="C874" s="120"/>
      <c r="D874" s="143"/>
      <c r="E874" s="125"/>
      <c r="F874" s="4"/>
      <c r="G874" s="4"/>
      <c r="H874" s="4"/>
      <c r="I874" s="112"/>
      <c r="J874" s="4"/>
      <c r="K874" s="4"/>
      <c r="L874" s="4"/>
      <c r="M874" s="112"/>
    </row>
    <row r="875" spans="1:13" ht="12.75" customHeight="1">
      <c r="A875" s="125"/>
      <c r="B875" s="4"/>
      <c r="C875" s="120"/>
      <c r="D875" s="143"/>
      <c r="E875" s="125"/>
      <c r="F875" s="4"/>
      <c r="G875" s="4"/>
      <c r="H875" s="4"/>
      <c r="I875" s="112"/>
      <c r="J875" s="4"/>
      <c r="K875" s="4"/>
      <c r="L875" s="4"/>
      <c r="M875" s="112"/>
    </row>
    <row r="876" spans="1:13" ht="12.75" customHeight="1">
      <c r="A876" s="125"/>
      <c r="B876" s="4"/>
      <c r="C876" s="120"/>
      <c r="D876" s="143"/>
      <c r="E876" s="125"/>
      <c r="F876" s="4"/>
      <c r="G876" s="4"/>
      <c r="H876" s="4"/>
      <c r="I876" s="112"/>
      <c r="J876" s="4"/>
      <c r="K876" s="4"/>
      <c r="L876" s="4"/>
      <c r="M876" s="112"/>
    </row>
    <row r="877" spans="1:13" ht="12.75" customHeight="1">
      <c r="A877" s="125"/>
      <c r="B877" s="4"/>
      <c r="C877" s="120"/>
      <c r="D877" s="143"/>
      <c r="E877" s="125"/>
      <c r="F877" s="4"/>
      <c r="G877" s="4"/>
      <c r="H877" s="4"/>
      <c r="I877" s="112"/>
      <c r="J877" s="4"/>
      <c r="K877" s="4"/>
      <c r="L877" s="4"/>
      <c r="M877" s="112"/>
    </row>
    <row r="878" spans="1:13" ht="12.75" customHeight="1">
      <c r="A878" s="125"/>
      <c r="B878" s="4"/>
      <c r="C878" s="120"/>
      <c r="D878" s="143"/>
      <c r="E878" s="125"/>
      <c r="F878" s="4"/>
      <c r="G878" s="4"/>
      <c r="H878" s="4"/>
      <c r="I878" s="112"/>
      <c r="J878" s="4"/>
      <c r="K878" s="4"/>
      <c r="L878" s="4"/>
      <c r="M878" s="112"/>
    </row>
    <row r="879" spans="1:13" ht="12.75" customHeight="1">
      <c r="A879" s="125"/>
      <c r="B879" s="4"/>
      <c r="C879" s="120"/>
      <c r="D879" s="143"/>
      <c r="E879" s="125"/>
      <c r="F879" s="4"/>
      <c r="G879" s="4"/>
      <c r="H879" s="4"/>
      <c r="I879" s="112"/>
      <c r="J879" s="4"/>
      <c r="K879" s="4"/>
      <c r="L879" s="4"/>
      <c r="M879" s="112"/>
    </row>
    <row r="880" spans="1:13" ht="12.75" customHeight="1">
      <c r="A880" s="125"/>
      <c r="B880" s="4"/>
      <c r="C880" s="120"/>
      <c r="D880" s="143"/>
      <c r="E880" s="125"/>
      <c r="F880" s="4"/>
      <c r="G880" s="4"/>
      <c r="H880" s="4"/>
      <c r="I880" s="112"/>
      <c r="J880" s="4"/>
      <c r="K880" s="4"/>
      <c r="L880" s="4"/>
      <c r="M880" s="112"/>
    </row>
    <row r="881" spans="1:13" ht="12.75" customHeight="1">
      <c r="A881" s="125"/>
      <c r="B881" s="4"/>
      <c r="C881" s="120"/>
      <c r="D881" s="143"/>
      <c r="E881" s="125"/>
      <c r="F881" s="4"/>
      <c r="G881" s="4"/>
      <c r="H881" s="4"/>
      <c r="I881" s="112"/>
      <c r="J881" s="4"/>
      <c r="K881" s="4"/>
      <c r="L881" s="4"/>
      <c r="M881" s="112"/>
    </row>
    <row r="882" spans="1:13" ht="12.75" customHeight="1">
      <c r="A882" s="125"/>
      <c r="B882" s="4"/>
      <c r="C882" s="120"/>
      <c r="D882" s="143"/>
      <c r="E882" s="125"/>
      <c r="F882" s="4"/>
      <c r="G882" s="4"/>
      <c r="H882" s="4"/>
      <c r="I882" s="112"/>
      <c r="J882" s="4"/>
      <c r="K882" s="4"/>
      <c r="L882" s="4"/>
      <c r="M882" s="112"/>
    </row>
    <row r="883" spans="1:13" ht="12.75" customHeight="1">
      <c r="A883" s="125"/>
      <c r="B883" s="4"/>
      <c r="C883" s="120"/>
      <c r="D883" s="143"/>
      <c r="E883" s="125"/>
      <c r="F883" s="4"/>
      <c r="G883" s="4"/>
      <c r="H883" s="4"/>
      <c r="I883" s="112"/>
      <c r="J883" s="4"/>
      <c r="K883" s="4"/>
      <c r="L883" s="4"/>
      <c r="M883" s="112"/>
    </row>
    <row r="884" spans="1:13" ht="12.75" customHeight="1">
      <c r="A884" s="125"/>
      <c r="B884" s="4"/>
      <c r="C884" s="120"/>
      <c r="D884" s="143"/>
      <c r="E884" s="125"/>
      <c r="F884" s="4"/>
      <c r="G884" s="4"/>
      <c r="H884" s="4"/>
      <c r="I884" s="112"/>
      <c r="J884" s="4"/>
      <c r="K884" s="4"/>
      <c r="L884" s="4"/>
      <c r="M884" s="112"/>
    </row>
    <row r="885" spans="1:13" ht="12.75" customHeight="1">
      <c r="A885" s="125"/>
      <c r="B885" s="4"/>
      <c r="C885" s="120"/>
      <c r="D885" s="143"/>
      <c r="E885" s="125"/>
      <c r="F885" s="4"/>
      <c r="G885" s="4"/>
      <c r="H885" s="4"/>
      <c r="I885" s="112"/>
      <c r="J885" s="4"/>
      <c r="K885" s="4"/>
      <c r="L885" s="4"/>
      <c r="M885" s="112"/>
    </row>
    <row r="886" spans="1:13" ht="12.75" customHeight="1">
      <c r="A886" s="125"/>
      <c r="B886" s="4"/>
      <c r="C886" s="120"/>
      <c r="D886" s="143"/>
      <c r="E886" s="125"/>
      <c r="F886" s="4"/>
      <c r="G886" s="4"/>
      <c r="H886" s="4"/>
      <c r="I886" s="112"/>
      <c r="J886" s="4"/>
      <c r="K886" s="4"/>
      <c r="L886" s="4"/>
      <c r="M886" s="112"/>
    </row>
    <row r="887" spans="1:13" ht="12.75" customHeight="1">
      <c r="A887" s="125"/>
      <c r="B887" s="4"/>
      <c r="C887" s="120"/>
      <c r="D887" s="143"/>
      <c r="E887" s="125"/>
      <c r="F887" s="4"/>
      <c r="G887" s="4"/>
      <c r="H887" s="4"/>
      <c r="I887" s="112"/>
      <c r="J887" s="4"/>
      <c r="K887" s="4"/>
      <c r="L887" s="4"/>
      <c r="M887" s="112"/>
    </row>
    <row r="888" spans="1:13" ht="12.75" customHeight="1">
      <c r="A888" s="125"/>
      <c r="B888" s="4"/>
      <c r="C888" s="120"/>
      <c r="D888" s="143"/>
      <c r="E888" s="125"/>
      <c r="F888" s="4"/>
      <c r="G888" s="4"/>
      <c r="H888" s="4"/>
      <c r="I888" s="112"/>
      <c r="J888" s="4"/>
      <c r="K888" s="4"/>
      <c r="L888" s="4"/>
      <c r="M888" s="112"/>
    </row>
    <row r="889" spans="1:13" ht="12.75" customHeight="1">
      <c r="A889" s="125"/>
      <c r="B889" s="4"/>
      <c r="C889" s="120"/>
      <c r="D889" s="143"/>
      <c r="E889" s="125"/>
      <c r="F889" s="4"/>
      <c r="G889" s="4"/>
      <c r="H889" s="4"/>
      <c r="I889" s="112"/>
      <c r="J889" s="4"/>
      <c r="K889" s="4"/>
      <c r="L889" s="4"/>
      <c r="M889" s="112"/>
    </row>
    <row r="890" spans="1:13" ht="12.75" customHeight="1">
      <c r="A890" s="125"/>
      <c r="B890" s="4"/>
      <c r="C890" s="120"/>
      <c r="D890" s="143"/>
      <c r="E890" s="125"/>
      <c r="F890" s="4"/>
      <c r="G890" s="4"/>
      <c r="H890" s="4"/>
      <c r="I890" s="112"/>
      <c r="J890" s="4"/>
      <c r="K890" s="4"/>
      <c r="L890" s="4"/>
      <c r="M890" s="112"/>
    </row>
    <row r="891" spans="1:13" ht="12.75" customHeight="1">
      <c r="A891" s="125"/>
      <c r="B891" s="4"/>
      <c r="C891" s="120"/>
      <c r="D891" s="143"/>
      <c r="E891" s="125"/>
      <c r="F891" s="4"/>
      <c r="G891" s="4"/>
      <c r="H891" s="4"/>
      <c r="I891" s="112"/>
      <c r="J891" s="4"/>
      <c r="K891" s="4"/>
      <c r="L891" s="4"/>
      <c r="M891" s="112"/>
    </row>
    <row r="892" spans="1:13" ht="12.75" customHeight="1">
      <c r="A892" s="125"/>
      <c r="B892" s="4"/>
      <c r="C892" s="120"/>
      <c r="D892" s="143"/>
      <c r="E892" s="125"/>
      <c r="F892" s="4"/>
      <c r="G892" s="4"/>
      <c r="H892" s="4"/>
      <c r="I892" s="112"/>
      <c r="J892" s="4"/>
      <c r="K892" s="4"/>
      <c r="L892" s="4"/>
      <c r="M892" s="112"/>
    </row>
    <row r="893" spans="1:13" ht="12.75" customHeight="1">
      <c r="A893" s="125"/>
      <c r="B893" s="4"/>
      <c r="C893" s="120"/>
      <c r="D893" s="143"/>
      <c r="E893" s="125"/>
      <c r="F893" s="4"/>
      <c r="G893" s="4"/>
      <c r="H893" s="4"/>
      <c r="I893" s="112"/>
      <c r="J893" s="4"/>
      <c r="K893" s="4"/>
      <c r="L893" s="4"/>
      <c r="M893" s="112"/>
    </row>
    <row r="894" spans="1:13" ht="12.75" customHeight="1">
      <c r="A894" s="125"/>
      <c r="B894" s="4"/>
      <c r="C894" s="120"/>
      <c r="D894" s="143"/>
      <c r="E894" s="125"/>
      <c r="F894" s="4"/>
      <c r="G894" s="4"/>
      <c r="H894" s="4"/>
      <c r="I894" s="112"/>
      <c r="J894" s="4"/>
      <c r="K894" s="4"/>
      <c r="L894" s="4"/>
      <c r="M894" s="112"/>
    </row>
    <row r="895" spans="1:13" ht="12.75" customHeight="1">
      <c r="A895" s="125"/>
      <c r="B895" s="4"/>
      <c r="C895" s="120"/>
      <c r="D895" s="143"/>
      <c r="E895" s="125"/>
      <c r="F895" s="4"/>
      <c r="G895" s="4"/>
      <c r="H895" s="4"/>
      <c r="I895" s="112"/>
      <c r="J895" s="4"/>
      <c r="K895" s="4"/>
      <c r="L895" s="4"/>
      <c r="M895" s="112"/>
    </row>
    <row r="896" spans="1:13" ht="12.75" customHeight="1">
      <c r="A896" s="125"/>
      <c r="B896" s="4"/>
      <c r="C896" s="120"/>
      <c r="D896" s="143"/>
      <c r="E896" s="125"/>
      <c r="F896" s="4"/>
      <c r="G896" s="4"/>
      <c r="H896" s="4"/>
      <c r="I896" s="112"/>
      <c r="J896" s="4"/>
      <c r="K896" s="4"/>
      <c r="L896" s="4"/>
      <c r="M896" s="112"/>
    </row>
    <row r="897" spans="1:13" ht="12.75" customHeight="1">
      <c r="A897" s="125"/>
      <c r="B897" s="4"/>
      <c r="C897" s="120"/>
      <c r="D897" s="143"/>
      <c r="E897" s="125"/>
      <c r="F897" s="4"/>
      <c r="G897" s="4"/>
      <c r="H897" s="4"/>
      <c r="I897" s="112"/>
      <c r="J897" s="4"/>
      <c r="K897" s="4"/>
      <c r="L897" s="4"/>
      <c r="M897" s="112"/>
    </row>
    <row r="898" spans="1:13" ht="12.75" customHeight="1">
      <c r="A898" s="125"/>
      <c r="B898" s="4"/>
      <c r="C898" s="120"/>
      <c r="D898" s="143"/>
      <c r="E898" s="125"/>
      <c r="F898" s="4"/>
      <c r="G898" s="4"/>
      <c r="H898" s="4"/>
      <c r="I898" s="112"/>
      <c r="J898" s="4"/>
      <c r="K898" s="4"/>
      <c r="L898" s="4"/>
      <c r="M898" s="112"/>
    </row>
    <row r="899" spans="1:13" ht="12.75" customHeight="1">
      <c r="A899" s="125"/>
      <c r="B899" s="4"/>
      <c r="C899" s="120"/>
      <c r="D899" s="143"/>
      <c r="E899" s="125"/>
      <c r="F899" s="4"/>
      <c r="G899" s="4"/>
      <c r="H899" s="4"/>
      <c r="I899" s="112"/>
      <c r="J899" s="4"/>
      <c r="K899" s="4"/>
      <c r="L899" s="4"/>
      <c r="M899" s="112"/>
    </row>
    <row r="900" spans="1:13" ht="12.75" customHeight="1">
      <c r="A900" s="125"/>
      <c r="B900" s="4"/>
      <c r="C900" s="120"/>
      <c r="D900" s="143"/>
      <c r="E900" s="125"/>
      <c r="F900" s="4"/>
      <c r="G900" s="4"/>
      <c r="H900" s="4"/>
      <c r="I900" s="112"/>
      <c r="J900" s="4"/>
      <c r="K900" s="4"/>
      <c r="L900" s="4"/>
      <c r="M900" s="112"/>
    </row>
    <row r="901" spans="1:13" ht="12.75" customHeight="1">
      <c r="A901" s="125"/>
      <c r="B901" s="4"/>
      <c r="C901" s="120"/>
      <c r="D901" s="143"/>
      <c r="E901" s="125"/>
      <c r="F901" s="4"/>
      <c r="G901" s="4"/>
      <c r="H901" s="4"/>
      <c r="I901" s="112"/>
      <c r="J901" s="4"/>
      <c r="K901" s="4"/>
      <c r="L901" s="4"/>
      <c r="M901" s="112"/>
    </row>
    <row r="902" spans="1:13" ht="12.75" customHeight="1">
      <c r="A902" s="125"/>
      <c r="B902" s="4"/>
      <c r="C902" s="120"/>
      <c r="D902" s="143"/>
      <c r="E902" s="125"/>
      <c r="F902" s="4"/>
      <c r="G902" s="4"/>
      <c r="H902" s="4"/>
      <c r="I902" s="112"/>
      <c r="J902" s="4"/>
      <c r="K902" s="4"/>
      <c r="L902" s="4"/>
      <c r="M902" s="112"/>
    </row>
    <row r="903" spans="1:13" ht="12.75" customHeight="1">
      <c r="A903" s="125"/>
      <c r="B903" s="4"/>
      <c r="C903" s="120"/>
      <c r="D903" s="143"/>
      <c r="E903" s="125"/>
      <c r="F903" s="4"/>
      <c r="G903" s="4"/>
      <c r="H903" s="4"/>
      <c r="I903" s="112"/>
      <c r="J903" s="4"/>
      <c r="K903" s="4"/>
      <c r="L903" s="4"/>
      <c r="M903" s="112"/>
    </row>
    <row r="904" spans="1:13" ht="12.75" customHeight="1">
      <c r="A904" s="125"/>
      <c r="B904" s="4"/>
      <c r="C904" s="120"/>
      <c r="D904" s="143"/>
      <c r="E904" s="125"/>
      <c r="F904" s="4"/>
      <c r="G904" s="4"/>
      <c r="H904" s="4"/>
      <c r="I904" s="112"/>
      <c r="J904" s="4"/>
      <c r="K904" s="4"/>
      <c r="L904" s="4"/>
      <c r="M904" s="112"/>
    </row>
    <row r="905" spans="1:13" ht="12.75" customHeight="1">
      <c r="A905" s="125"/>
      <c r="B905" s="4"/>
      <c r="C905" s="120"/>
      <c r="D905" s="143"/>
      <c r="E905" s="125"/>
      <c r="F905" s="4"/>
      <c r="G905" s="4"/>
      <c r="H905" s="4"/>
      <c r="I905" s="112"/>
      <c r="J905" s="4"/>
      <c r="K905" s="4"/>
      <c r="L905" s="4"/>
      <c r="M905" s="112"/>
    </row>
    <row r="906" spans="1:13" ht="12.75" customHeight="1">
      <c r="A906" s="125"/>
      <c r="B906" s="4"/>
      <c r="C906" s="120"/>
      <c r="D906" s="143"/>
      <c r="E906" s="125"/>
      <c r="F906" s="4"/>
      <c r="G906" s="4"/>
      <c r="H906" s="4"/>
      <c r="I906" s="112"/>
      <c r="J906" s="4"/>
      <c r="K906" s="4"/>
      <c r="L906" s="4"/>
      <c r="M906" s="112"/>
    </row>
    <row r="907" spans="1:13" ht="12.75" customHeight="1">
      <c r="A907" s="125"/>
      <c r="B907" s="4"/>
      <c r="C907" s="120"/>
      <c r="D907" s="143"/>
      <c r="E907" s="125"/>
      <c r="F907" s="4"/>
      <c r="G907" s="4"/>
      <c r="H907" s="4"/>
      <c r="I907" s="112"/>
      <c r="J907" s="4"/>
      <c r="K907" s="4"/>
      <c r="L907" s="4"/>
      <c r="M907" s="112"/>
    </row>
    <row r="908" spans="1:13" ht="12.75" customHeight="1">
      <c r="A908" s="125"/>
      <c r="B908" s="4"/>
      <c r="C908" s="120"/>
      <c r="D908" s="143"/>
      <c r="E908" s="125"/>
      <c r="F908" s="4"/>
      <c r="G908" s="4"/>
      <c r="H908" s="4"/>
      <c r="I908" s="112"/>
      <c r="J908" s="4"/>
      <c r="K908" s="4"/>
      <c r="L908" s="4"/>
      <c r="M908" s="112"/>
    </row>
    <row r="909" spans="1:13" ht="12.75" customHeight="1">
      <c r="A909" s="125"/>
      <c r="B909" s="4"/>
      <c r="C909" s="120"/>
      <c r="D909" s="143"/>
      <c r="E909" s="125"/>
      <c r="F909" s="4"/>
      <c r="G909" s="4"/>
      <c r="H909" s="4"/>
      <c r="I909" s="112"/>
      <c r="J909" s="4"/>
      <c r="K909" s="4"/>
      <c r="L909" s="4"/>
      <c r="M909" s="112"/>
    </row>
    <row r="910" spans="1:13" ht="12.75" customHeight="1">
      <c r="A910" s="125"/>
      <c r="B910" s="4"/>
      <c r="C910" s="120"/>
      <c r="D910" s="143"/>
      <c r="E910" s="125"/>
      <c r="F910" s="4"/>
      <c r="G910" s="4"/>
      <c r="H910" s="4"/>
      <c r="I910" s="112"/>
      <c r="J910" s="4"/>
      <c r="K910" s="4"/>
      <c r="L910" s="4"/>
      <c r="M910" s="112"/>
    </row>
    <row r="911" spans="1:13" ht="12.75" customHeight="1">
      <c r="A911" s="125"/>
      <c r="B911" s="4"/>
      <c r="C911" s="120"/>
      <c r="D911" s="143"/>
      <c r="E911" s="125"/>
      <c r="F911" s="4"/>
      <c r="G911" s="4"/>
      <c r="H911" s="4"/>
      <c r="I911" s="112"/>
      <c r="J911" s="4"/>
      <c r="K911" s="4"/>
      <c r="L911" s="4"/>
      <c r="M911" s="112"/>
    </row>
    <row r="912" spans="1:13" ht="12.75" customHeight="1">
      <c r="A912" s="125"/>
      <c r="B912" s="4"/>
      <c r="C912" s="120"/>
      <c r="D912" s="143"/>
      <c r="E912" s="125"/>
      <c r="F912" s="4"/>
      <c r="G912" s="4"/>
      <c r="H912" s="4"/>
      <c r="I912" s="112"/>
      <c r="J912" s="4"/>
      <c r="K912" s="4"/>
      <c r="L912" s="4"/>
      <c r="M912" s="112"/>
    </row>
    <row r="913" spans="1:13" ht="12.75" customHeight="1">
      <c r="A913" s="125"/>
      <c r="B913" s="4"/>
      <c r="C913" s="120"/>
      <c r="D913" s="143"/>
      <c r="E913" s="125"/>
      <c r="F913" s="4"/>
      <c r="G913" s="4"/>
      <c r="H913" s="4"/>
      <c r="I913" s="112"/>
      <c r="J913" s="4"/>
      <c r="K913" s="4"/>
      <c r="L913" s="4"/>
      <c r="M913" s="112"/>
    </row>
    <row r="914" spans="1:13" ht="12.75" customHeight="1">
      <c r="A914" s="125"/>
      <c r="B914" s="4"/>
      <c r="C914" s="120"/>
      <c r="D914" s="143"/>
      <c r="E914" s="125"/>
      <c r="F914" s="4"/>
      <c r="G914" s="4"/>
      <c r="H914" s="4"/>
      <c r="I914" s="112"/>
      <c r="J914" s="4"/>
      <c r="K914" s="4"/>
      <c r="L914" s="4"/>
      <c r="M914" s="112"/>
    </row>
    <row r="915" spans="1:13" ht="12.75" customHeight="1">
      <c r="A915" s="125"/>
      <c r="B915" s="4"/>
      <c r="C915" s="120"/>
      <c r="D915" s="143"/>
      <c r="E915" s="125"/>
      <c r="F915" s="4"/>
      <c r="G915" s="4"/>
      <c r="H915" s="4"/>
      <c r="I915" s="112"/>
      <c r="J915" s="4"/>
      <c r="K915" s="4"/>
      <c r="L915" s="4"/>
      <c r="M915" s="112"/>
    </row>
    <row r="916" spans="1:13" ht="12.75" customHeight="1">
      <c r="A916" s="125"/>
      <c r="B916" s="4"/>
      <c r="C916" s="120"/>
      <c r="D916" s="143"/>
      <c r="E916" s="125"/>
      <c r="F916" s="4"/>
      <c r="G916" s="4"/>
      <c r="H916" s="4"/>
      <c r="I916" s="112"/>
      <c r="J916" s="4"/>
      <c r="K916" s="4"/>
      <c r="L916" s="4"/>
      <c r="M916" s="112"/>
    </row>
    <row r="917" spans="1:13" ht="12.75" customHeight="1">
      <c r="A917" s="125"/>
      <c r="B917" s="4"/>
      <c r="C917" s="120"/>
      <c r="D917" s="143"/>
      <c r="E917" s="125"/>
      <c r="F917" s="4"/>
      <c r="G917" s="4"/>
      <c r="H917" s="4"/>
      <c r="I917" s="112"/>
      <c r="J917" s="4"/>
      <c r="K917" s="4"/>
      <c r="L917" s="4"/>
      <c r="M917" s="112"/>
    </row>
    <row r="918" spans="1:13" ht="12.75" customHeight="1">
      <c r="A918" s="125"/>
      <c r="B918" s="4"/>
      <c r="C918" s="120"/>
      <c r="D918" s="143"/>
      <c r="E918" s="125"/>
      <c r="F918" s="4"/>
      <c r="G918" s="4"/>
      <c r="H918" s="4"/>
      <c r="I918" s="112"/>
      <c r="J918" s="4"/>
      <c r="K918" s="4"/>
      <c r="L918" s="4"/>
      <c r="M918" s="112"/>
    </row>
    <row r="919" spans="1:13" ht="12.75" customHeight="1">
      <c r="A919" s="125"/>
      <c r="B919" s="4"/>
      <c r="C919" s="120"/>
      <c r="D919" s="143"/>
      <c r="E919" s="125"/>
      <c r="F919" s="4"/>
      <c r="G919" s="4"/>
      <c r="H919" s="4"/>
      <c r="I919" s="112"/>
      <c r="J919" s="4"/>
      <c r="K919" s="4"/>
      <c r="L919" s="4"/>
      <c r="M919" s="112"/>
    </row>
    <row r="920" spans="1:13" ht="12.75" customHeight="1">
      <c r="A920" s="125"/>
      <c r="B920" s="4"/>
      <c r="C920" s="120"/>
      <c r="D920" s="143"/>
      <c r="E920" s="125"/>
      <c r="F920" s="4"/>
      <c r="G920" s="4"/>
      <c r="H920" s="4"/>
      <c r="I920" s="112"/>
      <c r="J920" s="4"/>
      <c r="K920" s="4"/>
      <c r="L920" s="4"/>
      <c r="M920" s="112"/>
    </row>
    <row r="921" spans="1:13" ht="12.75" customHeight="1">
      <c r="A921" s="125"/>
      <c r="B921" s="4"/>
      <c r="C921" s="120"/>
      <c r="D921" s="143"/>
      <c r="E921" s="125"/>
      <c r="F921" s="4"/>
      <c r="G921" s="4"/>
      <c r="H921" s="4"/>
      <c r="I921" s="112"/>
      <c r="J921" s="4"/>
      <c r="K921" s="4"/>
      <c r="L921" s="4"/>
      <c r="M921" s="112"/>
    </row>
    <row r="922" spans="1:13" ht="12.75" customHeight="1">
      <c r="A922" s="125"/>
      <c r="B922" s="4"/>
      <c r="C922" s="120"/>
      <c r="D922" s="143"/>
      <c r="E922" s="125"/>
      <c r="F922" s="4"/>
      <c r="G922" s="4"/>
      <c r="H922" s="4"/>
      <c r="I922" s="112"/>
      <c r="J922" s="4"/>
      <c r="K922" s="4"/>
      <c r="L922" s="4"/>
      <c r="M922" s="112"/>
    </row>
    <row r="923" spans="1:13" ht="12.75" customHeight="1">
      <c r="A923" s="125"/>
      <c r="B923" s="4"/>
      <c r="C923" s="120"/>
      <c r="D923" s="143"/>
      <c r="E923" s="125"/>
      <c r="F923" s="4"/>
      <c r="G923" s="4"/>
      <c r="H923" s="4"/>
      <c r="I923" s="112"/>
      <c r="J923" s="4"/>
      <c r="K923" s="4"/>
      <c r="L923" s="4"/>
      <c r="M923" s="112"/>
    </row>
    <row r="924" spans="1:13" ht="12.75" customHeight="1">
      <c r="A924" s="125"/>
      <c r="B924" s="4"/>
      <c r="C924" s="120"/>
      <c r="D924" s="143"/>
      <c r="E924" s="125"/>
      <c r="F924" s="4"/>
      <c r="G924" s="4"/>
      <c r="H924" s="4"/>
      <c r="I924" s="112"/>
      <c r="J924" s="4"/>
      <c r="K924" s="4"/>
      <c r="L924" s="4"/>
      <c r="M924" s="112"/>
    </row>
    <row r="925" spans="1:13" ht="12.75" customHeight="1">
      <c r="A925" s="125"/>
      <c r="B925" s="4"/>
      <c r="C925" s="120"/>
      <c r="D925" s="143"/>
      <c r="E925" s="125"/>
      <c r="F925" s="4"/>
      <c r="G925" s="4"/>
      <c r="H925" s="4"/>
      <c r="I925" s="112"/>
      <c r="J925" s="4"/>
      <c r="K925" s="4"/>
      <c r="L925" s="4"/>
      <c r="M925" s="112"/>
    </row>
    <row r="926" spans="1:13" ht="12.75" customHeight="1">
      <c r="A926" s="125"/>
      <c r="B926" s="4"/>
      <c r="C926" s="120"/>
      <c r="D926" s="143"/>
      <c r="E926" s="125"/>
      <c r="F926" s="4"/>
      <c r="G926" s="4"/>
      <c r="H926" s="4"/>
      <c r="I926" s="112"/>
      <c r="J926" s="4"/>
      <c r="K926" s="4"/>
      <c r="L926" s="4"/>
      <c r="M926" s="112"/>
    </row>
    <row r="927" spans="1:13" ht="12.75" customHeight="1">
      <c r="A927" s="125"/>
      <c r="B927" s="4"/>
      <c r="C927" s="120"/>
      <c r="D927" s="143"/>
      <c r="E927" s="125"/>
      <c r="F927" s="4"/>
      <c r="G927" s="4"/>
      <c r="H927" s="4"/>
      <c r="I927" s="112"/>
      <c r="J927" s="4"/>
      <c r="K927" s="4"/>
      <c r="L927" s="4"/>
      <c r="M927" s="112"/>
    </row>
    <row r="928" spans="1:13" ht="12.75" customHeight="1">
      <c r="A928" s="125"/>
      <c r="B928" s="4"/>
      <c r="C928" s="120"/>
      <c r="D928" s="143"/>
      <c r="E928" s="125"/>
      <c r="F928" s="4"/>
      <c r="G928" s="4"/>
      <c r="H928" s="4"/>
      <c r="I928" s="112"/>
      <c r="J928" s="4"/>
      <c r="K928" s="4"/>
      <c r="L928" s="4"/>
      <c r="M928" s="112"/>
    </row>
    <row r="929" spans="1:13" ht="12.75" customHeight="1">
      <c r="A929" s="125"/>
      <c r="B929" s="4"/>
      <c r="C929" s="120"/>
      <c r="D929" s="143"/>
      <c r="E929" s="125"/>
      <c r="F929" s="4"/>
      <c r="G929" s="4"/>
      <c r="H929" s="4"/>
      <c r="I929" s="112"/>
      <c r="J929" s="4"/>
      <c r="K929" s="4"/>
      <c r="L929" s="4"/>
      <c r="M929" s="112"/>
    </row>
    <row r="930" spans="1:13" ht="12.75" customHeight="1">
      <c r="A930" s="125"/>
      <c r="B930" s="4"/>
      <c r="C930" s="120"/>
      <c r="D930" s="143"/>
      <c r="E930" s="125"/>
      <c r="F930" s="4"/>
      <c r="G930" s="4"/>
      <c r="H930" s="4"/>
      <c r="I930" s="112"/>
      <c r="J930" s="4"/>
      <c r="K930" s="4"/>
      <c r="L930" s="4"/>
      <c r="M930" s="112"/>
    </row>
    <row r="931" spans="1:13" ht="12.75" customHeight="1">
      <c r="A931" s="125"/>
      <c r="B931" s="4"/>
      <c r="C931" s="120"/>
      <c r="D931" s="143"/>
      <c r="E931" s="125"/>
      <c r="F931" s="4"/>
      <c r="G931" s="4"/>
      <c r="H931" s="4"/>
      <c r="I931" s="112"/>
      <c r="J931" s="4"/>
      <c r="K931" s="4"/>
      <c r="L931" s="4"/>
      <c r="M931" s="112"/>
    </row>
    <row r="932" spans="1:13" ht="12.75" customHeight="1">
      <c r="A932" s="125"/>
      <c r="B932" s="4"/>
      <c r="C932" s="120"/>
      <c r="D932" s="143"/>
      <c r="E932" s="125"/>
      <c r="F932" s="4"/>
      <c r="G932" s="4"/>
      <c r="H932" s="4"/>
      <c r="I932" s="112"/>
      <c r="J932" s="4"/>
      <c r="K932" s="4"/>
      <c r="L932" s="4"/>
      <c r="M932" s="112"/>
    </row>
    <row r="933" spans="1:13" ht="12.75" customHeight="1">
      <c r="A933" s="125"/>
      <c r="B933" s="4"/>
      <c r="C933" s="120"/>
      <c r="D933" s="143"/>
      <c r="E933" s="125"/>
      <c r="F933" s="4"/>
      <c r="G933" s="4"/>
      <c r="H933" s="4"/>
      <c r="I933" s="112"/>
      <c r="J933" s="4"/>
      <c r="K933" s="4"/>
      <c r="L933" s="4"/>
      <c r="M933" s="112"/>
    </row>
    <row r="934" spans="1:13" ht="12.75" customHeight="1">
      <c r="A934" s="125"/>
      <c r="B934" s="4"/>
      <c r="C934" s="120"/>
      <c r="D934" s="143"/>
      <c r="E934" s="125"/>
      <c r="F934" s="4"/>
      <c r="G934" s="4"/>
      <c r="H934" s="4"/>
      <c r="I934" s="112"/>
      <c r="J934" s="4"/>
      <c r="K934" s="4"/>
      <c r="L934" s="4"/>
      <c r="M934" s="112"/>
    </row>
    <row r="935" spans="1:13" ht="12.75" customHeight="1">
      <c r="A935" s="125"/>
      <c r="B935" s="4"/>
      <c r="C935" s="120"/>
      <c r="D935" s="143"/>
      <c r="E935" s="125"/>
      <c r="F935" s="4"/>
      <c r="G935" s="4"/>
      <c r="H935" s="4"/>
      <c r="I935" s="112"/>
      <c r="J935" s="4"/>
      <c r="K935" s="4"/>
      <c r="L935" s="4"/>
      <c r="M935" s="112"/>
    </row>
    <row r="936" spans="1:13" ht="12.75" customHeight="1">
      <c r="A936" s="125"/>
      <c r="B936" s="4"/>
      <c r="C936" s="120"/>
      <c r="D936" s="143"/>
      <c r="E936" s="125"/>
      <c r="F936" s="4"/>
      <c r="G936" s="4"/>
      <c r="H936" s="4"/>
      <c r="I936" s="112"/>
      <c r="J936" s="4"/>
      <c r="K936" s="4"/>
      <c r="L936" s="4"/>
      <c r="M936" s="112"/>
    </row>
    <row r="937" spans="1:13" ht="12.75" customHeight="1">
      <c r="A937" s="125"/>
      <c r="B937" s="4"/>
      <c r="C937" s="120"/>
      <c r="D937" s="143"/>
      <c r="E937" s="125"/>
      <c r="F937" s="4"/>
      <c r="G937" s="4"/>
      <c r="H937" s="4"/>
      <c r="I937" s="112"/>
      <c r="J937" s="4"/>
      <c r="K937" s="4"/>
      <c r="L937" s="4"/>
      <c r="M937" s="112"/>
    </row>
    <row r="938" spans="1:13" ht="12.75" customHeight="1">
      <c r="A938" s="125"/>
      <c r="B938" s="4"/>
      <c r="C938" s="120"/>
      <c r="D938" s="143"/>
      <c r="E938" s="125"/>
      <c r="F938" s="4"/>
      <c r="G938" s="4"/>
      <c r="H938" s="4"/>
      <c r="I938" s="112"/>
      <c r="J938" s="4"/>
      <c r="K938" s="4"/>
      <c r="L938" s="4"/>
      <c r="M938" s="112"/>
    </row>
    <row r="939" spans="1:13" ht="12.75" customHeight="1">
      <c r="A939" s="125"/>
      <c r="B939" s="4"/>
      <c r="C939" s="120"/>
      <c r="D939" s="143"/>
      <c r="E939" s="125"/>
      <c r="F939" s="4"/>
      <c r="G939" s="4"/>
      <c r="H939" s="4"/>
      <c r="I939" s="112"/>
      <c r="J939" s="4"/>
      <c r="K939" s="4"/>
      <c r="L939" s="4"/>
      <c r="M939" s="112"/>
    </row>
    <row r="940" spans="1:13" ht="12.75" customHeight="1">
      <c r="A940" s="125"/>
      <c r="B940" s="4"/>
      <c r="C940" s="120"/>
      <c r="D940" s="143"/>
      <c r="E940" s="125"/>
      <c r="F940" s="4"/>
      <c r="G940" s="4"/>
      <c r="H940" s="4"/>
      <c r="I940" s="112"/>
      <c r="J940" s="4"/>
      <c r="K940" s="4"/>
      <c r="L940" s="4"/>
      <c r="M940" s="112"/>
    </row>
    <row r="941" spans="1:13" ht="12.75" customHeight="1">
      <c r="A941" s="125"/>
      <c r="B941" s="4"/>
      <c r="C941" s="120"/>
      <c r="D941" s="143"/>
      <c r="E941" s="125"/>
      <c r="F941" s="4"/>
      <c r="G941" s="4"/>
      <c r="H941" s="4"/>
      <c r="I941" s="112"/>
      <c r="J941" s="4"/>
      <c r="K941" s="4"/>
      <c r="L941" s="4"/>
      <c r="M941" s="112"/>
    </row>
    <row r="942" spans="1:13" ht="12.75" customHeight="1">
      <c r="A942" s="125"/>
      <c r="B942" s="4"/>
      <c r="C942" s="120"/>
      <c r="D942" s="143"/>
      <c r="E942" s="125"/>
      <c r="F942" s="4"/>
      <c r="G942" s="4"/>
      <c r="H942" s="4"/>
      <c r="I942" s="112"/>
      <c r="J942" s="4"/>
      <c r="K942" s="4"/>
      <c r="L942" s="4"/>
      <c r="M942" s="112"/>
    </row>
    <row r="943" spans="1:13" ht="12.75" customHeight="1">
      <c r="A943" s="125"/>
      <c r="B943" s="4"/>
      <c r="C943" s="120"/>
      <c r="D943" s="143"/>
      <c r="E943" s="125"/>
      <c r="F943" s="4"/>
      <c r="G943" s="4"/>
      <c r="H943" s="4"/>
      <c r="I943" s="112"/>
      <c r="J943" s="4"/>
      <c r="K943" s="4"/>
      <c r="L943" s="4"/>
      <c r="M943" s="112"/>
    </row>
    <row r="944" spans="1:13" ht="12.75" customHeight="1">
      <c r="A944" s="125"/>
      <c r="B944" s="4"/>
      <c r="C944" s="120"/>
      <c r="D944" s="143"/>
      <c r="E944" s="125"/>
      <c r="F944" s="4"/>
      <c r="G944" s="4"/>
      <c r="H944" s="4"/>
      <c r="I944" s="112"/>
      <c r="J944" s="4"/>
      <c r="K944" s="4"/>
      <c r="L944" s="4"/>
      <c r="M944" s="112"/>
    </row>
    <row r="945" spans="1:13" ht="12.75" customHeight="1">
      <c r="A945" s="125"/>
      <c r="B945" s="4"/>
      <c r="C945" s="120"/>
      <c r="D945" s="143"/>
      <c r="E945" s="125"/>
      <c r="F945" s="4"/>
      <c r="G945" s="4"/>
      <c r="H945" s="4"/>
      <c r="I945" s="112"/>
      <c r="J945" s="4"/>
      <c r="K945" s="4"/>
      <c r="L945" s="4"/>
      <c r="M945" s="112"/>
    </row>
    <row r="946" spans="1:13" ht="12.75" customHeight="1">
      <c r="A946" s="125"/>
      <c r="B946" s="4"/>
      <c r="C946" s="120"/>
      <c r="D946" s="143"/>
      <c r="E946" s="125"/>
      <c r="F946" s="4"/>
      <c r="G946" s="4"/>
      <c r="H946" s="4"/>
      <c r="I946" s="112"/>
      <c r="J946" s="4"/>
      <c r="K946" s="4"/>
      <c r="L946" s="4"/>
      <c r="M946" s="112"/>
    </row>
    <row r="947" spans="1:13" ht="12.75" customHeight="1">
      <c r="A947" s="125"/>
      <c r="B947" s="4"/>
      <c r="C947" s="120"/>
      <c r="D947" s="143"/>
      <c r="E947" s="125"/>
      <c r="F947" s="4"/>
      <c r="G947" s="4"/>
      <c r="H947" s="4"/>
      <c r="I947" s="112"/>
      <c r="J947" s="4"/>
      <c r="K947" s="4"/>
      <c r="L947" s="4"/>
      <c r="M947" s="112"/>
    </row>
    <row r="948" spans="1:13" ht="12.75" customHeight="1">
      <c r="A948" s="125"/>
      <c r="B948" s="4"/>
      <c r="C948" s="120"/>
      <c r="D948" s="143"/>
      <c r="E948" s="125"/>
      <c r="F948" s="4"/>
      <c r="G948" s="4"/>
      <c r="H948" s="4"/>
      <c r="I948" s="112"/>
      <c r="J948" s="4"/>
      <c r="K948" s="4"/>
      <c r="L948" s="4"/>
      <c r="M948" s="112"/>
    </row>
    <row r="949" spans="1:13" ht="12.75" customHeight="1">
      <c r="A949" s="125"/>
      <c r="B949" s="4"/>
      <c r="C949" s="120"/>
      <c r="D949" s="143"/>
      <c r="E949" s="125"/>
      <c r="F949" s="4"/>
      <c r="G949" s="4"/>
      <c r="H949" s="4"/>
      <c r="I949" s="112"/>
      <c r="J949" s="4"/>
      <c r="K949" s="4"/>
      <c r="L949" s="4"/>
      <c r="M949" s="112"/>
    </row>
    <row r="950" spans="1:13" ht="12.75" customHeight="1">
      <c r="A950" s="125"/>
      <c r="B950" s="4"/>
      <c r="C950" s="120"/>
      <c r="D950" s="143"/>
      <c r="E950" s="125"/>
      <c r="F950" s="4"/>
      <c r="G950" s="4"/>
      <c r="H950" s="4"/>
      <c r="I950" s="112"/>
      <c r="J950" s="4"/>
      <c r="K950" s="4"/>
      <c r="L950" s="4"/>
      <c r="M950" s="112"/>
    </row>
    <row r="951" spans="1:13" ht="12.75" customHeight="1">
      <c r="A951" s="125"/>
      <c r="B951" s="4"/>
      <c r="C951" s="120"/>
      <c r="D951" s="143"/>
      <c r="E951" s="125"/>
      <c r="F951" s="4"/>
      <c r="G951" s="4"/>
      <c r="H951" s="4"/>
      <c r="I951" s="112"/>
      <c r="J951" s="4"/>
      <c r="K951" s="4"/>
      <c r="L951" s="4"/>
      <c r="M951" s="112"/>
    </row>
    <row r="952" spans="1:13" ht="12.75" customHeight="1">
      <c r="A952" s="125"/>
      <c r="B952" s="4"/>
      <c r="C952" s="120"/>
      <c r="D952" s="143"/>
      <c r="E952" s="125"/>
      <c r="F952" s="4"/>
      <c r="G952" s="4"/>
      <c r="H952" s="4"/>
      <c r="I952" s="112"/>
      <c r="J952" s="4"/>
      <c r="K952" s="4"/>
      <c r="L952" s="4"/>
      <c r="M952" s="112"/>
    </row>
    <row r="953" spans="1:13" ht="12.75" customHeight="1">
      <c r="A953" s="125"/>
      <c r="B953" s="4"/>
      <c r="C953" s="120"/>
      <c r="D953" s="143"/>
      <c r="E953" s="125"/>
      <c r="F953" s="4"/>
      <c r="G953" s="4"/>
      <c r="H953" s="4"/>
      <c r="I953" s="112"/>
      <c r="J953" s="4"/>
      <c r="K953" s="4"/>
      <c r="L953" s="4"/>
      <c r="M953" s="112"/>
    </row>
    <row r="954" spans="1:13" ht="12.75" customHeight="1">
      <c r="A954" s="125"/>
      <c r="B954" s="4"/>
      <c r="C954" s="120"/>
      <c r="D954" s="143"/>
      <c r="E954" s="125"/>
      <c r="F954" s="4"/>
      <c r="G954" s="4"/>
      <c r="H954" s="4"/>
      <c r="I954" s="112"/>
      <c r="J954" s="4"/>
      <c r="K954" s="4"/>
      <c r="L954" s="4"/>
      <c r="M954" s="112"/>
    </row>
    <row r="955" spans="1:13" ht="12.75" customHeight="1">
      <c r="A955" s="125"/>
      <c r="B955" s="4"/>
      <c r="C955" s="120"/>
      <c r="D955" s="143"/>
      <c r="E955" s="125"/>
      <c r="F955" s="4"/>
      <c r="G955" s="4"/>
      <c r="H955" s="4"/>
      <c r="I955" s="112"/>
      <c r="J955" s="4"/>
      <c r="K955" s="4"/>
      <c r="L955" s="4"/>
      <c r="M955" s="112"/>
    </row>
    <row r="956" spans="1:13" ht="12.75" customHeight="1">
      <c r="A956" s="125"/>
      <c r="B956" s="4"/>
      <c r="C956" s="120"/>
      <c r="D956" s="143"/>
      <c r="E956" s="125"/>
      <c r="F956" s="4"/>
      <c r="G956" s="4"/>
      <c r="H956" s="4"/>
      <c r="I956" s="112"/>
      <c r="J956" s="4"/>
      <c r="K956" s="4"/>
      <c r="L956" s="4"/>
      <c r="M956" s="112"/>
    </row>
    <row r="957" spans="1:13" ht="12.75" customHeight="1">
      <c r="A957" s="125"/>
      <c r="B957" s="4"/>
      <c r="C957" s="120"/>
      <c r="D957" s="143"/>
      <c r="E957" s="125"/>
      <c r="F957" s="4"/>
      <c r="G957" s="4"/>
      <c r="H957" s="4"/>
      <c r="I957" s="112"/>
      <c r="J957" s="4"/>
      <c r="K957" s="4"/>
      <c r="L957" s="4"/>
      <c r="M957" s="112"/>
    </row>
    <row r="958" spans="1:13" ht="12.75" customHeight="1">
      <c r="A958" s="125"/>
      <c r="B958" s="4"/>
      <c r="C958" s="120"/>
      <c r="D958" s="143"/>
      <c r="E958" s="125"/>
      <c r="F958" s="4"/>
      <c r="G958" s="4"/>
      <c r="H958" s="4"/>
      <c r="I958" s="112"/>
      <c r="J958" s="4"/>
      <c r="K958" s="4"/>
      <c r="L958" s="4"/>
      <c r="M958" s="112"/>
    </row>
    <row r="959" spans="1:13" ht="12.75" customHeight="1">
      <c r="A959" s="125"/>
      <c r="B959" s="4"/>
      <c r="C959" s="120"/>
      <c r="D959" s="143"/>
      <c r="E959" s="125"/>
      <c r="F959" s="4"/>
      <c r="G959" s="4"/>
      <c r="H959" s="4"/>
      <c r="I959" s="112"/>
      <c r="J959" s="4"/>
      <c r="K959" s="4"/>
      <c r="L959" s="4"/>
      <c r="M959" s="112"/>
    </row>
    <row r="960" spans="1:13" ht="12.75" customHeight="1">
      <c r="A960" s="125"/>
      <c r="B960" s="4"/>
      <c r="C960" s="120"/>
      <c r="D960" s="143"/>
      <c r="E960" s="125"/>
      <c r="F960" s="4"/>
      <c r="G960" s="4"/>
      <c r="H960" s="4"/>
      <c r="I960" s="112"/>
      <c r="J960" s="4"/>
      <c r="K960" s="4"/>
      <c r="L960" s="4"/>
      <c r="M960" s="112"/>
    </row>
    <row r="961" spans="1:13" ht="12.75" customHeight="1">
      <c r="A961" s="125"/>
      <c r="B961" s="4"/>
      <c r="C961" s="120"/>
      <c r="D961" s="143"/>
      <c r="E961" s="125"/>
      <c r="F961" s="4"/>
      <c r="G961" s="4"/>
      <c r="H961" s="4"/>
      <c r="I961" s="112"/>
      <c r="J961" s="4"/>
      <c r="K961" s="4"/>
      <c r="L961" s="4"/>
      <c r="M961" s="112"/>
    </row>
    <row r="962" spans="1:13" ht="12.75" customHeight="1">
      <c r="A962" s="125"/>
      <c r="B962" s="4"/>
      <c r="C962" s="120"/>
      <c r="D962" s="143"/>
      <c r="E962" s="125"/>
      <c r="F962" s="4"/>
      <c r="G962" s="4"/>
      <c r="H962" s="4"/>
      <c r="I962" s="112"/>
      <c r="J962" s="4"/>
      <c r="K962" s="4"/>
      <c r="L962" s="4"/>
      <c r="M962" s="112"/>
    </row>
    <row r="963" spans="1:13" ht="12.75" customHeight="1">
      <c r="A963" s="125"/>
      <c r="B963" s="4"/>
      <c r="C963" s="120"/>
      <c r="D963" s="143"/>
      <c r="E963" s="125"/>
      <c r="F963" s="4"/>
      <c r="G963" s="4"/>
      <c r="H963" s="4"/>
      <c r="I963" s="112"/>
      <c r="J963" s="4"/>
      <c r="K963" s="4"/>
      <c r="L963" s="4"/>
      <c r="M963" s="112"/>
    </row>
    <row r="964" spans="1:13" ht="12.75" customHeight="1">
      <c r="A964" s="125"/>
      <c r="B964" s="4"/>
      <c r="C964" s="120"/>
      <c r="D964" s="143"/>
      <c r="E964" s="125"/>
      <c r="F964" s="4"/>
      <c r="G964" s="4"/>
      <c r="H964" s="4"/>
      <c r="I964" s="112"/>
      <c r="J964" s="4"/>
      <c r="K964" s="4"/>
      <c r="L964" s="4"/>
      <c r="M964" s="112"/>
    </row>
    <row r="965" spans="1:13" ht="12.75" customHeight="1">
      <c r="A965" s="125"/>
      <c r="B965" s="4"/>
      <c r="C965" s="120"/>
      <c r="D965" s="143"/>
      <c r="E965" s="125"/>
      <c r="F965" s="4"/>
      <c r="G965" s="4"/>
      <c r="H965" s="4"/>
      <c r="I965" s="112"/>
      <c r="J965" s="4"/>
      <c r="K965" s="4"/>
      <c r="L965" s="4"/>
      <c r="M965" s="112"/>
    </row>
    <row r="966" spans="1:13" ht="12.75" customHeight="1">
      <c r="A966" s="125"/>
      <c r="B966" s="4"/>
      <c r="C966" s="120"/>
      <c r="D966" s="143"/>
      <c r="E966" s="125"/>
      <c r="F966" s="4"/>
      <c r="G966" s="4"/>
      <c r="H966" s="4"/>
      <c r="I966" s="112"/>
      <c r="J966" s="4"/>
      <c r="K966" s="4"/>
      <c r="L966" s="4"/>
      <c r="M966" s="112"/>
    </row>
    <row r="967" spans="1:13" ht="12.75" customHeight="1">
      <c r="A967" s="125"/>
      <c r="B967" s="4"/>
      <c r="C967" s="120"/>
      <c r="D967" s="143"/>
      <c r="E967" s="125"/>
      <c r="F967" s="4"/>
      <c r="G967" s="4"/>
      <c r="H967" s="4"/>
      <c r="I967" s="112"/>
      <c r="J967" s="4"/>
      <c r="K967" s="4"/>
      <c r="L967" s="4"/>
      <c r="M967" s="112"/>
    </row>
    <row r="968" spans="1:13" ht="12.75" customHeight="1">
      <c r="A968" s="125"/>
      <c r="B968" s="4"/>
      <c r="C968" s="120"/>
      <c r="D968" s="143"/>
      <c r="E968" s="125"/>
      <c r="F968" s="4"/>
      <c r="G968" s="4"/>
      <c r="H968" s="4"/>
      <c r="I968" s="112"/>
      <c r="J968" s="4"/>
      <c r="K968" s="4"/>
      <c r="L968" s="4"/>
      <c r="M968" s="112"/>
    </row>
    <row r="969" spans="1:13" ht="12.75" customHeight="1">
      <c r="A969" s="125"/>
      <c r="B969" s="4"/>
      <c r="C969" s="120"/>
      <c r="D969" s="143"/>
      <c r="E969" s="125"/>
      <c r="F969" s="4"/>
      <c r="G969" s="4"/>
      <c r="H969" s="4"/>
      <c r="I969" s="112"/>
      <c r="J969" s="4"/>
      <c r="K969" s="4"/>
      <c r="L969" s="4"/>
      <c r="M969" s="112"/>
    </row>
    <row r="970" spans="1:13" ht="12.75" customHeight="1">
      <c r="A970" s="125"/>
      <c r="B970" s="4"/>
      <c r="C970" s="120"/>
      <c r="D970" s="143"/>
      <c r="E970" s="125"/>
      <c r="F970" s="4"/>
      <c r="G970" s="4"/>
      <c r="H970" s="4"/>
      <c r="I970" s="112"/>
      <c r="J970" s="4"/>
      <c r="K970" s="4"/>
      <c r="L970" s="4"/>
      <c r="M970" s="112"/>
    </row>
    <row r="971" spans="1:13" ht="12.75" customHeight="1">
      <c r="A971" s="125"/>
      <c r="B971" s="4"/>
      <c r="C971" s="120"/>
      <c r="D971" s="143"/>
      <c r="E971" s="125"/>
      <c r="F971" s="4"/>
      <c r="G971" s="4"/>
      <c r="H971" s="4"/>
      <c r="I971" s="112"/>
      <c r="J971" s="4"/>
      <c r="K971" s="4"/>
      <c r="L971" s="4"/>
      <c r="M971" s="112"/>
    </row>
    <row r="972" spans="1:13" ht="12.75" customHeight="1">
      <c r="A972" s="125"/>
      <c r="B972" s="4"/>
      <c r="C972" s="120"/>
      <c r="D972" s="143"/>
      <c r="E972" s="125"/>
      <c r="F972" s="4"/>
      <c r="G972" s="4"/>
      <c r="H972" s="4"/>
      <c r="I972" s="112"/>
      <c r="J972" s="4"/>
      <c r="K972" s="4"/>
      <c r="L972" s="4"/>
      <c r="M972" s="112"/>
    </row>
    <row r="973" spans="1:13" ht="12.75" customHeight="1">
      <c r="A973" s="125"/>
      <c r="B973" s="4"/>
      <c r="C973" s="120"/>
      <c r="D973" s="143"/>
      <c r="E973" s="125"/>
      <c r="F973" s="4"/>
      <c r="G973" s="4"/>
      <c r="H973" s="4"/>
      <c r="I973" s="112"/>
      <c r="J973" s="4"/>
      <c r="K973" s="4"/>
      <c r="L973" s="4"/>
      <c r="M973" s="112"/>
    </row>
    <row r="974" spans="1:13" ht="12.75" customHeight="1">
      <c r="A974" s="125"/>
      <c r="B974" s="4"/>
      <c r="C974" s="120"/>
      <c r="D974" s="143"/>
      <c r="E974" s="125"/>
      <c r="F974" s="4"/>
      <c r="G974" s="4"/>
      <c r="H974" s="4"/>
      <c r="I974" s="112"/>
      <c r="J974" s="4"/>
      <c r="K974" s="4"/>
      <c r="L974" s="4"/>
      <c r="M974" s="112"/>
    </row>
    <row r="975" spans="1:13" ht="12.75" customHeight="1">
      <c r="A975" s="125"/>
      <c r="B975" s="4"/>
      <c r="C975" s="120"/>
      <c r="D975" s="143"/>
      <c r="E975" s="125"/>
      <c r="F975" s="4"/>
      <c r="G975" s="4"/>
      <c r="H975" s="4"/>
      <c r="I975" s="112"/>
      <c r="J975" s="4"/>
      <c r="K975" s="4"/>
      <c r="L975" s="4"/>
      <c r="M975" s="112"/>
    </row>
    <row r="976" spans="1:13" ht="12.75" customHeight="1">
      <c r="A976" s="125"/>
      <c r="B976" s="4"/>
      <c r="C976" s="120"/>
      <c r="D976" s="143"/>
      <c r="E976" s="125"/>
      <c r="F976" s="4"/>
      <c r="G976" s="4"/>
      <c r="H976" s="4"/>
      <c r="I976" s="112"/>
      <c r="J976" s="4"/>
      <c r="K976" s="4"/>
      <c r="L976" s="4"/>
      <c r="M976" s="112"/>
    </row>
    <row r="977" spans="1:13" ht="12.75" customHeight="1">
      <c r="A977" s="125"/>
      <c r="B977" s="4"/>
      <c r="C977" s="120"/>
      <c r="D977" s="143"/>
      <c r="E977" s="125"/>
      <c r="F977" s="4"/>
      <c r="G977" s="4"/>
      <c r="H977" s="4"/>
      <c r="I977" s="112"/>
      <c r="J977" s="4"/>
      <c r="K977" s="4"/>
      <c r="L977" s="4"/>
      <c r="M977" s="112"/>
    </row>
    <row r="978" spans="1:13" ht="12.75" customHeight="1">
      <c r="A978" s="125"/>
      <c r="B978" s="4"/>
      <c r="C978" s="120"/>
      <c r="D978" s="143"/>
      <c r="E978" s="125"/>
      <c r="F978" s="4"/>
      <c r="G978" s="4"/>
      <c r="H978" s="4"/>
      <c r="I978" s="112"/>
      <c r="J978" s="4"/>
      <c r="K978" s="4"/>
      <c r="L978" s="4"/>
      <c r="M978" s="112"/>
    </row>
    <row r="979" spans="1:13" ht="12.75" customHeight="1">
      <c r="A979" s="125"/>
      <c r="B979" s="4"/>
      <c r="C979" s="120"/>
      <c r="D979" s="143"/>
      <c r="E979" s="125"/>
      <c r="F979" s="4"/>
      <c r="G979" s="4"/>
      <c r="H979" s="4"/>
      <c r="I979" s="112"/>
      <c r="J979" s="4"/>
      <c r="K979" s="4"/>
      <c r="L979" s="4"/>
      <c r="M979" s="112"/>
    </row>
    <row r="980" spans="1:13" ht="12.75" customHeight="1">
      <c r="A980" s="125"/>
      <c r="B980" s="4"/>
      <c r="C980" s="120"/>
      <c r="D980" s="143"/>
      <c r="E980" s="125"/>
      <c r="F980" s="4"/>
      <c r="G980" s="4"/>
      <c r="H980" s="4"/>
      <c r="I980" s="112"/>
      <c r="J980" s="4"/>
      <c r="K980" s="4"/>
      <c r="L980" s="4"/>
      <c r="M980" s="112"/>
    </row>
    <row r="981" spans="1:13" ht="12.75" customHeight="1">
      <c r="A981" s="125"/>
      <c r="B981" s="4"/>
      <c r="C981" s="120"/>
      <c r="D981" s="143"/>
      <c r="E981" s="125"/>
      <c r="F981" s="4"/>
      <c r="G981" s="4"/>
      <c r="H981" s="4"/>
      <c r="I981" s="112"/>
      <c r="J981" s="4"/>
      <c r="K981" s="4"/>
      <c r="L981" s="4"/>
      <c r="M981" s="112"/>
    </row>
    <row r="982" spans="1:13" ht="12.75" customHeight="1">
      <c r="A982" s="125"/>
      <c r="B982" s="4"/>
      <c r="C982" s="120"/>
      <c r="D982" s="143"/>
      <c r="E982" s="125"/>
      <c r="F982" s="4"/>
      <c r="G982" s="4"/>
      <c r="H982" s="4"/>
      <c r="I982" s="112"/>
      <c r="J982" s="4"/>
      <c r="K982" s="4"/>
      <c r="L982" s="4"/>
      <c r="M982" s="112"/>
    </row>
    <row r="983" spans="1:13" ht="12.75" customHeight="1">
      <c r="A983" s="125"/>
      <c r="B983" s="4"/>
      <c r="C983" s="120"/>
      <c r="D983" s="143"/>
      <c r="E983" s="125"/>
      <c r="F983" s="4"/>
      <c r="G983" s="4"/>
      <c r="H983" s="4"/>
      <c r="I983" s="112"/>
      <c r="J983" s="4"/>
      <c r="K983" s="4"/>
      <c r="L983" s="4"/>
      <c r="M983" s="112"/>
    </row>
    <row r="984" spans="1:13" ht="12.75" customHeight="1">
      <c r="A984" s="125"/>
      <c r="B984" s="4"/>
      <c r="C984" s="120"/>
      <c r="D984" s="143"/>
      <c r="E984" s="125"/>
      <c r="F984" s="4"/>
      <c r="G984" s="4"/>
      <c r="H984" s="4"/>
      <c r="I984" s="112"/>
      <c r="J984" s="4"/>
      <c r="K984" s="4"/>
      <c r="L984" s="4"/>
      <c r="M984" s="112"/>
    </row>
    <row r="985" spans="1:13" ht="12.75" customHeight="1">
      <c r="A985" s="125"/>
      <c r="B985" s="4"/>
      <c r="C985" s="120"/>
      <c r="D985" s="143"/>
      <c r="E985" s="125"/>
      <c r="F985" s="4"/>
      <c r="G985" s="4"/>
      <c r="H985" s="4"/>
      <c r="I985" s="112"/>
      <c r="J985" s="4"/>
      <c r="K985" s="4"/>
      <c r="L985" s="4"/>
      <c r="M985" s="112"/>
    </row>
    <row r="986" spans="1:13" ht="12.75" customHeight="1">
      <c r="A986" s="125"/>
      <c r="B986" s="4"/>
      <c r="C986" s="120"/>
      <c r="D986" s="143"/>
      <c r="E986" s="125"/>
      <c r="F986" s="4"/>
      <c r="G986" s="4"/>
      <c r="H986" s="4"/>
      <c r="I986" s="112"/>
      <c r="J986" s="4"/>
      <c r="K986" s="4"/>
      <c r="L986" s="4"/>
      <c r="M986" s="112"/>
    </row>
    <row r="987" spans="1:13" ht="12.75" customHeight="1">
      <c r="A987" s="125"/>
      <c r="B987" s="4"/>
      <c r="C987" s="120"/>
      <c r="D987" s="143"/>
      <c r="E987" s="125"/>
      <c r="F987" s="4"/>
      <c r="G987" s="4"/>
      <c r="H987" s="4"/>
      <c r="I987" s="112"/>
      <c r="J987" s="4"/>
      <c r="K987" s="4"/>
      <c r="L987" s="4"/>
      <c r="M987" s="112"/>
    </row>
    <row r="988" spans="1:13" ht="12.75" customHeight="1">
      <c r="A988" s="125"/>
      <c r="B988" s="4"/>
      <c r="C988" s="120"/>
      <c r="D988" s="143"/>
      <c r="E988" s="125"/>
      <c r="F988" s="4"/>
      <c r="G988" s="4"/>
      <c r="H988" s="4"/>
      <c r="I988" s="112"/>
      <c r="J988" s="4"/>
      <c r="K988" s="4"/>
      <c r="L988" s="4"/>
      <c r="M988" s="112"/>
    </row>
    <row r="989" spans="1:13" ht="12.75" customHeight="1">
      <c r="A989" s="125"/>
      <c r="B989" s="4"/>
      <c r="C989" s="120"/>
      <c r="D989" s="143"/>
      <c r="E989" s="125"/>
      <c r="F989" s="4"/>
      <c r="G989" s="4"/>
      <c r="H989" s="4"/>
      <c r="I989" s="112"/>
      <c r="J989" s="4"/>
      <c r="K989" s="4"/>
      <c r="L989" s="4"/>
      <c r="M989" s="112"/>
    </row>
    <row r="990" spans="1:13" ht="12.75" customHeight="1">
      <c r="A990" s="125"/>
      <c r="B990" s="4"/>
      <c r="C990" s="120"/>
      <c r="D990" s="143"/>
      <c r="E990" s="125"/>
      <c r="F990" s="4"/>
      <c r="G990" s="4"/>
      <c r="H990" s="4"/>
      <c r="I990" s="112"/>
      <c r="J990" s="4"/>
      <c r="K990" s="4"/>
      <c r="L990" s="4"/>
      <c r="M990" s="112"/>
    </row>
    <row r="991" spans="1:13" ht="12.75" customHeight="1">
      <c r="A991" s="125"/>
      <c r="B991" s="4"/>
      <c r="C991" s="120"/>
      <c r="D991" s="143"/>
      <c r="E991" s="125"/>
      <c r="F991" s="4"/>
      <c r="G991" s="4"/>
      <c r="H991" s="4"/>
      <c r="I991" s="112"/>
      <c r="J991" s="4"/>
      <c r="K991" s="4"/>
      <c r="L991" s="4"/>
      <c r="M991" s="112"/>
    </row>
    <row r="992" spans="1:13" ht="12.75" customHeight="1">
      <c r="A992" s="125"/>
      <c r="B992" s="4"/>
      <c r="C992" s="120"/>
      <c r="D992" s="143"/>
      <c r="E992" s="125"/>
      <c r="F992" s="4"/>
      <c r="G992" s="4"/>
      <c r="H992" s="4"/>
      <c r="I992" s="112"/>
      <c r="J992" s="4"/>
      <c r="K992" s="4"/>
      <c r="L992" s="4"/>
      <c r="M992" s="112"/>
    </row>
    <row r="993" spans="1:13" ht="12.75" customHeight="1">
      <c r="A993" s="125"/>
      <c r="B993" s="4"/>
      <c r="C993" s="120"/>
      <c r="D993" s="143"/>
      <c r="E993" s="125"/>
      <c r="F993" s="4"/>
      <c r="G993" s="4"/>
      <c r="H993" s="4"/>
      <c r="I993" s="112"/>
      <c r="J993" s="4"/>
      <c r="K993" s="4"/>
      <c r="L993" s="4"/>
      <c r="M993" s="112"/>
    </row>
    <row r="994" spans="1:13" ht="12.75" customHeight="1">
      <c r="A994" s="125"/>
      <c r="B994" s="4"/>
      <c r="C994" s="120"/>
      <c r="D994" s="143"/>
      <c r="E994" s="125"/>
      <c r="F994" s="4"/>
      <c r="G994" s="4"/>
      <c r="H994" s="4"/>
      <c r="I994" s="112"/>
      <c r="J994" s="4"/>
      <c r="K994" s="4"/>
      <c r="L994" s="4"/>
      <c r="M994" s="112"/>
    </row>
    <row r="995" spans="1:13" ht="12.75" customHeight="1">
      <c r="A995" s="125"/>
      <c r="B995" s="4"/>
      <c r="C995" s="120"/>
      <c r="D995" s="143"/>
      <c r="E995" s="125"/>
      <c r="F995" s="4"/>
      <c r="G995" s="4"/>
      <c r="H995" s="4"/>
      <c r="I995" s="112"/>
      <c r="J995" s="4"/>
      <c r="K995" s="4"/>
      <c r="L995" s="4"/>
      <c r="M995" s="112"/>
    </row>
    <row r="996" spans="1:13" ht="12.75" customHeight="1">
      <c r="A996" s="125"/>
      <c r="B996" s="4"/>
      <c r="C996" s="120"/>
      <c r="D996" s="143"/>
      <c r="E996" s="125"/>
      <c r="F996" s="4"/>
      <c r="G996" s="4"/>
      <c r="H996" s="4"/>
      <c r="I996" s="112"/>
      <c r="J996" s="4"/>
      <c r="K996" s="4"/>
      <c r="L996" s="4"/>
      <c r="M996" s="112"/>
    </row>
    <row r="997" spans="1:13" ht="12.75" customHeight="1">
      <c r="A997" s="125"/>
      <c r="B997" s="4"/>
      <c r="C997" s="120"/>
      <c r="D997" s="143"/>
      <c r="E997" s="125"/>
      <c r="F997" s="4"/>
      <c r="G997" s="4"/>
      <c r="H997" s="4"/>
      <c r="I997" s="112"/>
      <c r="J997" s="4"/>
      <c r="K997" s="4"/>
      <c r="L997" s="4"/>
      <c r="M997" s="112"/>
    </row>
    <row r="998" spans="1:13" ht="12.75" customHeight="1">
      <c r="A998" s="125"/>
      <c r="B998" s="4"/>
      <c r="C998" s="120"/>
      <c r="D998" s="143"/>
      <c r="E998" s="125"/>
      <c r="F998" s="4"/>
      <c r="G998" s="4"/>
      <c r="H998" s="4"/>
      <c r="I998" s="112"/>
      <c r="J998" s="4"/>
      <c r="K998" s="4"/>
      <c r="L998" s="4"/>
      <c r="M998" s="112"/>
    </row>
    <row r="999" spans="1:13" ht="12.75" customHeight="1">
      <c r="A999" s="125"/>
      <c r="B999" s="4"/>
      <c r="C999" s="120"/>
      <c r="D999" s="143"/>
      <c r="E999" s="125"/>
      <c r="F999" s="4"/>
      <c r="G999" s="4"/>
      <c r="H999" s="4"/>
      <c r="I999" s="112"/>
      <c r="J999" s="4"/>
      <c r="K999" s="4"/>
      <c r="L999" s="4"/>
      <c r="M999" s="112"/>
    </row>
    <row r="1000" spans="1:13" ht="12.75" customHeight="1">
      <c r="A1000" s="125"/>
      <c r="B1000" s="4"/>
      <c r="C1000" s="120"/>
      <c r="D1000" s="143"/>
      <c r="E1000" s="125"/>
      <c r="F1000" s="4"/>
      <c r="G1000" s="4"/>
      <c r="H1000" s="4"/>
      <c r="I1000" s="112"/>
      <c r="J1000" s="4"/>
      <c r="K1000" s="4"/>
      <c r="L1000" s="4"/>
      <c r="M1000" s="112"/>
    </row>
    <row r="1001" spans="1:13" ht="12.75" customHeight="1">
      <c r="A1001" s="125"/>
      <c r="B1001" s="4"/>
      <c r="C1001" s="120"/>
      <c r="D1001" s="143"/>
      <c r="E1001" s="125"/>
      <c r="F1001" s="4"/>
      <c r="G1001" s="4"/>
      <c r="H1001" s="4"/>
      <c r="I1001" s="112"/>
      <c r="J1001" s="4"/>
      <c r="K1001" s="4"/>
      <c r="L1001" s="4"/>
      <c r="M1001" s="112"/>
    </row>
    <row r="1002" spans="1:13" ht="12.75" customHeight="1">
      <c r="A1002" s="125"/>
      <c r="B1002" s="4"/>
      <c r="C1002" s="120"/>
      <c r="D1002" s="143"/>
      <c r="E1002" s="125"/>
      <c r="F1002" s="4"/>
      <c r="G1002" s="4"/>
      <c r="H1002" s="4"/>
      <c r="I1002" s="112"/>
      <c r="J1002" s="4"/>
      <c r="K1002" s="4"/>
      <c r="L1002" s="4"/>
      <c r="M1002" s="112"/>
    </row>
    <row r="1003" spans="1:13" ht="12.75" customHeight="1">
      <c r="A1003" s="125"/>
      <c r="B1003" s="4"/>
      <c r="C1003" s="120"/>
      <c r="D1003" s="143"/>
      <c r="E1003" s="125"/>
      <c r="F1003" s="4"/>
      <c r="G1003" s="4"/>
      <c r="H1003" s="4"/>
      <c r="I1003" s="112"/>
      <c r="J1003" s="4"/>
      <c r="K1003" s="4"/>
      <c r="L1003" s="4"/>
      <c r="M1003" s="112"/>
    </row>
    <row r="1004" spans="1:13" ht="12.75" customHeight="1">
      <c r="A1004" s="125"/>
      <c r="B1004" s="4"/>
      <c r="C1004" s="120"/>
      <c r="D1004" s="143"/>
      <c r="E1004" s="125"/>
      <c r="F1004" s="4"/>
      <c r="G1004" s="4"/>
      <c r="H1004" s="4"/>
      <c r="I1004" s="112"/>
      <c r="J1004" s="4"/>
      <c r="K1004" s="4"/>
      <c r="L1004" s="4"/>
      <c r="M1004" s="112"/>
    </row>
    <row r="1005" spans="1:13" ht="12.75" customHeight="1">
      <c r="A1005" s="125"/>
      <c r="B1005" s="4"/>
      <c r="C1005" s="120"/>
      <c r="D1005" s="143"/>
      <c r="E1005" s="125"/>
      <c r="F1005" s="4"/>
      <c r="G1005" s="4"/>
      <c r="H1005" s="4"/>
      <c r="I1005" s="112"/>
      <c r="J1005" s="4"/>
      <c r="K1005" s="4"/>
      <c r="L1005" s="4"/>
      <c r="M1005" s="112"/>
    </row>
    <row r="1006" spans="1:13" ht="12.75" customHeight="1">
      <c r="A1006" s="125"/>
      <c r="B1006" s="4"/>
      <c r="C1006" s="120"/>
      <c r="D1006" s="143"/>
      <c r="E1006" s="125"/>
      <c r="F1006" s="4"/>
      <c r="G1006" s="4"/>
      <c r="H1006" s="4"/>
      <c r="I1006" s="112"/>
      <c r="J1006" s="4"/>
      <c r="K1006" s="4"/>
      <c r="L1006" s="4"/>
      <c r="M1006" s="112"/>
    </row>
    <row r="1007" spans="1:13" ht="12.75" customHeight="1">
      <c r="A1007" s="125"/>
      <c r="B1007" s="4"/>
      <c r="C1007" s="120"/>
      <c r="D1007" s="143"/>
      <c r="E1007" s="125"/>
      <c r="F1007" s="4"/>
      <c r="G1007" s="4"/>
      <c r="H1007" s="4"/>
      <c r="I1007" s="112"/>
      <c r="J1007" s="4"/>
      <c r="K1007" s="4"/>
      <c r="L1007" s="4"/>
      <c r="M1007" s="112"/>
    </row>
    <row r="1008" spans="1:13" ht="12.75" customHeight="1">
      <c r="A1008" s="125"/>
      <c r="B1008" s="4"/>
      <c r="C1008" s="120"/>
      <c r="D1008" s="143"/>
      <c r="E1008" s="125"/>
      <c r="F1008" s="4"/>
      <c r="G1008" s="4"/>
      <c r="H1008" s="4"/>
      <c r="I1008" s="112"/>
      <c r="J1008" s="4"/>
      <c r="K1008" s="4"/>
      <c r="L1008" s="4"/>
      <c r="M1008" s="112"/>
    </row>
    <row r="1009" spans="1:13" ht="12.75" customHeight="1">
      <c r="A1009" s="125"/>
      <c r="B1009" s="4"/>
      <c r="C1009" s="120"/>
      <c r="D1009" s="143"/>
      <c r="E1009" s="125"/>
      <c r="F1009" s="4"/>
      <c r="G1009" s="4"/>
      <c r="H1009" s="4"/>
      <c r="I1009" s="112"/>
      <c r="J1009" s="4"/>
      <c r="K1009" s="4"/>
      <c r="L1009" s="4"/>
      <c r="M1009" s="112"/>
    </row>
    <row r="1010" spans="1:13" ht="12.75" customHeight="1">
      <c r="A1010" s="125"/>
      <c r="B1010" s="4"/>
      <c r="C1010" s="120"/>
      <c r="D1010" s="143"/>
      <c r="E1010" s="125"/>
      <c r="F1010" s="4"/>
      <c r="G1010" s="4"/>
      <c r="H1010" s="4"/>
      <c r="I1010" s="112"/>
      <c r="J1010" s="4"/>
      <c r="K1010" s="4"/>
      <c r="L1010" s="4"/>
      <c r="M1010" s="112"/>
    </row>
    <row r="1011" spans="1:13" ht="12.75" customHeight="1">
      <c r="A1011" s="125"/>
      <c r="B1011" s="4"/>
      <c r="C1011" s="120"/>
      <c r="D1011" s="143"/>
      <c r="E1011" s="125"/>
      <c r="F1011" s="4"/>
      <c r="G1011" s="4"/>
      <c r="H1011" s="4"/>
      <c r="I1011" s="112"/>
      <c r="J1011" s="4"/>
      <c r="K1011" s="4"/>
      <c r="L1011" s="4"/>
      <c r="M1011" s="112"/>
    </row>
    <row r="1012" spans="1:13" ht="12.75" customHeight="1">
      <c r="A1012" s="125"/>
      <c r="B1012" s="4"/>
      <c r="C1012" s="120"/>
      <c r="D1012" s="143"/>
      <c r="E1012" s="125"/>
      <c r="F1012" s="4"/>
      <c r="G1012" s="4"/>
      <c r="H1012" s="4"/>
      <c r="I1012" s="112"/>
      <c r="J1012" s="4"/>
      <c r="K1012" s="4"/>
      <c r="L1012" s="4"/>
      <c r="M1012" s="112"/>
    </row>
    <row r="1013" spans="1:13" ht="12.75" customHeight="1">
      <c r="A1013" s="125"/>
      <c r="B1013" s="4"/>
      <c r="C1013" s="120"/>
      <c r="D1013" s="143"/>
      <c r="E1013" s="125"/>
      <c r="F1013" s="4"/>
      <c r="G1013" s="4"/>
      <c r="H1013" s="4"/>
      <c r="I1013" s="112"/>
      <c r="J1013" s="4"/>
      <c r="K1013" s="4"/>
      <c r="L1013" s="4"/>
      <c r="M1013" s="112"/>
    </row>
    <row r="1014" spans="1:13" ht="12.75" customHeight="1">
      <c r="A1014" s="125"/>
      <c r="B1014" s="4"/>
      <c r="C1014" s="120"/>
      <c r="D1014" s="143"/>
      <c r="E1014" s="125"/>
      <c r="F1014" s="4"/>
      <c r="G1014" s="4"/>
      <c r="H1014" s="4"/>
      <c r="I1014" s="112"/>
      <c r="J1014" s="4"/>
      <c r="K1014" s="4"/>
      <c r="L1014" s="4"/>
      <c r="M1014" s="112"/>
    </row>
  </sheetData>
  <autoFilter ref="A1:M1014" xr:uid="{00000000-0001-0000-0100-000000000000}">
    <sortState xmlns:xlrd2="http://schemas.microsoft.com/office/spreadsheetml/2017/richdata2" ref="A2:M1014">
      <sortCondition ref="A1:A1014"/>
    </sortState>
  </autoFilter>
  <phoneticPr fontId="24" type="noConversion"/>
  <conditionalFormatting sqref="A2:M470">
    <cfRule type="expression" dxfId="23" priority="1">
      <formula>ISODD(SUMPRODUCT(--($A$1:$A1&lt;&gt;$A$2:$A2)))</formula>
    </cfRule>
    <cfRule type="expression" dxfId="22" priority="2">
      <formula>ISEVEN(SUMPRODUCT(--($A$1:$A1&lt;&gt;$A$2:$A2)))</formula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25448D7-B1AD-4854-A829-220D9854264A}">
          <x14:formula1>
            <xm:f>'List '!$A$2:$A$25</xm:f>
          </x14:formula1>
          <xm:sqref>E2:E275 E277:E346 E348:E1048576</xm:sqref>
        </x14:dataValidation>
        <x14:dataValidation type="list" allowBlank="1" showInputMessage="1" showErrorMessage="1" xr:uid="{1217586D-FF3A-4297-B7F3-B75F97BCAD47}">
          <x14:formula1>
            <xm:f>'List '!$B$2:$B$14</xm:f>
          </x14:formula1>
          <xm:sqref>I2:I1048576</xm:sqref>
        </x14:dataValidation>
        <x14:dataValidation type="list" allowBlank="1" showInputMessage="1" showErrorMessage="1" xr:uid="{1ADB78B5-6F4C-4496-A065-B2AFAF9CAD17}">
          <x14:formula1>
            <xm:f>'List '!$C$2:$C$4</xm:f>
          </x14:formula1>
          <xm:sqref>J2:J1048576</xm:sqref>
        </x14:dataValidation>
        <x14:dataValidation type="list" allowBlank="1" showInputMessage="1" showErrorMessage="1" xr:uid="{98CE7A84-E503-4339-B5B5-F359CDE9C1E7}">
          <x14:formula1>
            <xm:f>'List '!$D$2:$D$6</xm:f>
          </x14:formula1>
          <xm:sqref>K2:K1048576</xm:sqref>
        </x14:dataValidation>
        <x14:dataValidation type="list" allowBlank="1" showInputMessage="1" showErrorMessage="1" xr:uid="{D6C1B08E-E1C4-44B1-A264-4747C9AF64B1}">
          <x14:formula1>
            <xm:f>'List '!$A$2:$A$30</xm:f>
          </x14:formula1>
          <xm:sqref>G2:G1048576 E276 E347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AF7B-9C3E-439F-94D0-DB226EE8C76C}">
  <sheetPr codeName="Sheet11"/>
  <dimension ref="A1:M11"/>
  <sheetViews>
    <sheetView zoomScale="55" zoomScaleNormal="55" workbookViewId="0">
      <selection activeCell="O36" sqref="O36"/>
    </sheetView>
  </sheetViews>
  <sheetFormatPr defaultRowHeight="13.2"/>
  <cols>
    <col min="1" max="1" width="22.33203125" bestFit="1" customWidth="1"/>
    <col min="2" max="2" width="18.109375" bestFit="1" customWidth="1"/>
    <col min="3" max="3" width="14" bestFit="1" customWidth="1"/>
    <col min="4" max="4" width="16.6640625" bestFit="1" customWidth="1"/>
    <col min="5" max="5" width="14" bestFit="1" customWidth="1"/>
    <col min="6" max="6" width="16.6640625" bestFit="1" customWidth="1"/>
    <col min="7" max="7" width="14" bestFit="1" customWidth="1"/>
    <col min="8" max="8" width="21.77734375" bestFit="1" customWidth="1"/>
    <col min="9" max="9" width="19.109375" bestFit="1" customWidth="1"/>
    <col min="10" max="10" width="21.77734375" bestFit="1" customWidth="1"/>
    <col min="11" max="11" width="19.109375" bestFit="1" customWidth="1"/>
    <col min="12" max="14" width="10.33203125" bestFit="1" customWidth="1"/>
    <col min="15" max="17" width="12" bestFit="1" customWidth="1"/>
    <col min="18" max="19" width="10.33203125" bestFit="1" customWidth="1"/>
    <col min="20" max="20" width="12" bestFit="1" customWidth="1"/>
    <col min="21" max="30" width="10.33203125" bestFit="1" customWidth="1"/>
    <col min="31" max="31" width="12" bestFit="1" customWidth="1"/>
    <col min="32" max="33" width="10.33203125" bestFit="1" customWidth="1"/>
    <col min="34" max="34" width="12" bestFit="1" customWidth="1"/>
    <col min="35" max="36" width="10.33203125" bestFit="1" customWidth="1"/>
    <col min="37" max="39" width="12" bestFit="1" customWidth="1"/>
    <col min="40" max="42" width="10.33203125" bestFit="1" customWidth="1"/>
    <col min="43" max="43" width="12" bestFit="1" customWidth="1"/>
    <col min="44" max="45" width="10.33203125" bestFit="1" customWidth="1"/>
    <col min="46" max="46" width="12" bestFit="1" customWidth="1"/>
    <col min="47" max="48" width="10.33203125" bestFit="1" customWidth="1"/>
    <col min="49" max="49" width="12" bestFit="1" customWidth="1"/>
    <col min="50" max="57" width="10.33203125" bestFit="1" customWidth="1"/>
    <col min="58" max="59" width="12" bestFit="1" customWidth="1"/>
    <col min="60" max="68" width="10.33203125" bestFit="1" customWidth="1"/>
    <col min="69" max="69" width="12" bestFit="1" customWidth="1"/>
    <col min="70" max="90" width="10.33203125" bestFit="1" customWidth="1"/>
    <col min="91" max="91" width="6.5546875" bestFit="1" customWidth="1"/>
    <col min="92" max="92" width="12" bestFit="1" customWidth="1"/>
  </cols>
  <sheetData>
    <row r="1" spans="1:13" s="104" customFormat="1" ht="24.6">
      <c r="A1" s="102"/>
      <c r="B1" s="103"/>
      <c r="C1" s="103"/>
      <c r="D1" s="103"/>
      <c r="E1" s="103"/>
      <c r="F1" s="103"/>
      <c r="G1" s="103"/>
      <c r="H1" s="103"/>
      <c r="I1" s="103"/>
      <c r="J1" s="147" t="s">
        <v>2031</v>
      </c>
      <c r="K1" s="148"/>
      <c r="L1" s="148"/>
      <c r="M1" s="149"/>
    </row>
    <row r="3" spans="1:13">
      <c r="A3" s="90"/>
      <c r="B3" s="90" t="s">
        <v>2026</v>
      </c>
      <c r="C3" s="79"/>
      <c r="D3" s="79"/>
      <c r="E3" s="79"/>
      <c r="F3" s="79"/>
      <c r="G3" s="79"/>
      <c r="H3" s="79"/>
      <c r="I3" s="80"/>
    </row>
    <row r="4" spans="1:13">
      <c r="A4" s="97"/>
      <c r="B4" s="88" t="s">
        <v>2027</v>
      </c>
      <c r="C4" s="98"/>
      <c r="D4" s="88" t="s">
        <v>2028</v>
      </c>
      <c r="E4" s="98"/>
      <c r="F4" s="88" t="s">
        <v>2029</v>
      </c>
      <c r="G4" s="98"/>
      <c r="H4" s="88" t="s">
        <v>2034</v>
      </c>
      <c r="I4" s="89" t="s">
        <v>2032</v>
      </c>
    </row>
    <row r="5" spans="1:13">
      <c r="A5" s="88" t="s">
        <v>2030</v>
      </c>
      <c r="B5" s="100" t="s">
        <v>2035</v>
      </c>
      <c r="C5" s="101" t="s">
        <v>2033</v>
      </c>
      <c r="D5" s="100" t="s">
        <v>2035</v>
      </c>
      <c r="E5" s="101" t="s">
        <v>2033</v>
      </c>
      <c r="F5" s="100" t="s">
        <v>2035</v>
      </c>
      <c r="G5" s="101" t="s">
        <v>2033</v>
      </c>
      <c r="H5" s="99"/>
      <c r="I5" s="96"/>
    </row>
    <row r="6" spans="1:13">
      <c r="A6" s="81" t="s">
        <v>1830</v>
      </c>
      <c r="B6" s="84">
        <v>32.111111111111114</v>
      </c>
      <c r="C6" s="85">
        <v>21</v>
      </c>
      <c r="D6" s="84">
        <v>36.615384615384613</v>
      </c>
      <c r="E6" s="85">
        <v>21</v>
      </c>
      <c r="F6" s="84">
        <v>37</v>
      </c>
      <c r="G6" s="85">
        <v>20</v>
      </c>
      <c r="H6" s="84">
        <v>34.869565217391305</v>
      </c>
      <c r="I6" s="82">
        <v>62</v>
      </c>
    </row>
    <row r="7" spans="1:13">
      <c r="A7" s="95" t="s">
        <v>1865</v>
      </c>
      <c r="B7" s="86"/>
      <c r="C7" s="87">
        <v>4</v>
      </c>
      <c r="D7" s="86"/>
      <c r="E7" s="87">
        <v>7</v>
      </c>
      <c r="F7" s="86"/>
      <c r="G7" s="87"/>
      <c r="H7" s="86"/>
      <c r="I7" s="83">
        <v>11</v>
      </c>
    </row>
    <row r="8" spans="1:13">
      <c r="A8" s="95" t="s">
        <v>1988</v>
      </c>
      <c r="B8" s="86"/>
      <c r="C8" s="87"/>
      <c r="D8" s="86"/>
      <c r="E8" s="87">
        <v>1</v>
      </c>
      <c r="F8" s="86">
        <v>37</v>
      </c>
      <c r="G8" s="87">
        <v>1</v>
      </c>
      <c r="H8" s="86">
        <v>37</v>
      </c>
      <c r="I8" s="83">
        <v>2</v>
      </c>
    </row>
    <row r="9" spans="1:13">
      <c r="A9" s="95" t="s">
        <v>1871</v>
      </c>
      <c r="B9" s="86">
        <v>30</v>
      </c>
      <c r="C9" s="87">
        <v>1</v>
      </c>
      <c r="D9" s="86"/>
      <c r="E9" s="87"/>
      <c r="F9" s="86"/>
      <c r="G9" s="87"/>
      <c r="H9" s="86">
        <v>30</v>
      </c>
      <c r="I9" s="83">
        <v>1</v>
      </c>
    </row>
    <row r="10" spans="1:13">
      <c r="A10" s="95" t="s">
        <v>2024</v>
      </c>
      <c r="B10" s="86">
        <v>32.375</v>
      </c>
      <c r="C10" s="87">
        <v>16</v>
      </c>
      <c r="D10" s="86">
        <v>36.615384615384613</v>
      </c>
      <c r="E10" s="87">
        <v>13</v>
      </c>
      <c r="F10" s="86"/>
      <c r="G10" s="87">
        <v>19</v>
      </c>
      <c r="H10" s="86">
        <v>35</v>
      </c>
      <c r="I10" s="83">
        <v>48</v>
      </c>
    </row>
    <row r="11" spans="1:13">
      <c r="A11" s="91" t="s">
        <v>2025</v>
      </c>
      <c r="B11" s="92">
        <v>32.111111111111114</v>
      </c>
      <c r="C11" s="93">
        <v>21</v>
      </c>
      <c r="D11" s="92">
        <v>36.615384615384613</v>
      </c>
      <c r="E11" s="93">
        <v>21</v>
      </c>
      <c r="F11" s="92">
        <v>37</v>
      </c>
      <c r="G11" s="93">
        <v>20</v>
      </c>
      <c r="H11" s="92">
        <v>34.869565217391305</v>
      </c>
      <c r="I11" s="94">
        <v>62</v>
      </c>
    </row>
  </sheetData>
  <mergeCells count="1">
    <mergeCell ref="J1:M1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CA79-4863-4405-B943-C01F4A61511D}">
  <sheetPr codeName="Sheet12"/>
  <dimension ref="A1:D27"/>
  <sheetViews>
    <sheetView workbookViewId="0">
      <selection activeCell="B17" sqref="B17"/>
    </sheetView>
  </sheetViews>
  <sheetFormatPr defaultRowHeight="13.2"/>
  <cols>
    <col min="1" max="1" width="25.33203125" customWidth="1"/>
    <col min="2" max="2" width="16.33203125" customWidth="1"/>
    <col min="3" max="3" width="18.21875" customWidth="1"/>
    <col min="4" max="4" width="21.109375" customWidth="1"/>
  </cols>
  <sheetData>
    <row r="1" spans="1:4">
      <c r="A1" s="74" t="s">
        <v>2002</v>
      </c>
      <c r="B1" s="74" t="s">
        <v>2003</v>
      </c>
      <c r="C1" s="74" t="s">
        <v>2004</v>
      </c>
      <c r="D1" s="74" t="s">
        <v>2005</v>
      </c>
    </row>
    <row r="2" spans="1:4">
      <c r="A2" t="s">
        <v>25</v>
      </c>
      <c r="B2" s="67" t="s">
        <v>14</v>
      </c>
      <c r="C2" s="67" t="s">
        <v>15</v>
      </c>
      <c r="D2" s="67" t="s">
        <v>1988</v>
      </c>
    </row>
    <row r="3" spans="1:4">
      <c r="A3" t="s">
        <v>119</v>
      </c>
      <c r="B3" s="67" t="s">
        <v>40</v>
      </c>
      <c r="C3" s="67" t="s">
        <v>11</v>
      </c>
      <c r="D3" s="67" t="s">
        <v>1858</v>
      </c>
    </row>
    <row r="4" spans="1:4">
      <c r="A4" t="s">
        <v>58</v>
      </c>
      <c r="B4" s="67" t="s">
        <v>38</v>
      </c>
      <c r="C4" s="67" t="s">
        <v>18</v>
      </c>
      <c r="D4" s="67" t="s">
        <v>1865</v>
      </c>
    </row>
    <row r="5" spans="1:4">
      <c r="A5" t="s">
        <v>97</v>
      </c>
      <c r="B5" s="67" t="s">
        <v>45</v>
      </c>
      <c r="D5" s="67" t="s">
        <v>1871</v>
      </c>
    </row>
    <row r="6" spans="1:4">
      <c r="A6" t="s">
        <v>1834</v>
      </c>
      <c r="B6" s="67" t="s">
        <v>52</v>
      </c>
      <c r="D6" s="67" t="s">
        <v>1829</v>
      </c>
    </row>
    <row r="7" spans="1:4">
      <c r="A7" t="s">
        <v>1832</v>
      </c>
      <c r="B7" s="67" t="s">
        <v>49</v>
      </c>
    </row>
    <row r="8" spans="1:4">
      <c r="A8" t="s">
        <v>1932</v>
      </c>
      <c r="B8" s="67" t="s">
        <v>26</v>
      </c>
    </row>
    <row r="9" spans="1:4">
      <c r="A9" t="s">
        <v>44</v>
      </c>
      <c r="B9" s="67" t="s">
        <v>12</v>
      </c>
    </row>
    <row r="10" spans="1:4">
      <c r="A10" t="s">
        <v>51</v>
      </c>
      <c r="B10" s="67" t="s">
        <v>56</v>
      </c>
    </row>
    <row r="11" spans="1:4">
      <c r="A11" t="s">
        <v>29</v>
      </c>
      <c r="B11" s="67" t="s">
        <v>10</v>
      </c>
    </row>
    <row r="12" spans="1:4">
      <c r="A12" t="s">
        <v>1933</v>
      </c>
      <c r="B12" s="67" t="s">
        <v>32</v>
      </c>
    </row>
    <row r="13" spans="1:4">
      <c r="A13" t="s">
        <v>1846</v>
      </c>
      <c r="B13" s="67" t="s">
        <v>83</v>
      </c>
    </row>
    <row r="14" spans="1:4">
      <c r="A14" t="s">
        <v>1837</v>
      </c>
      <c r="B14" s="67" t="s">
        <v>17</v>
      </c>
    </row>
    <row r="15" spans="1:4">
      <c r="A15" t="s">
        <v>1835</v>
      </c>
    </row>
    <row r="16" spans="1:4">
      <c r="A16" t="s">
        <v>21</v>
      </c>
    </row>
    <row r="17" spans="1:1">
      <c r="A17" t="s">
        <v>1539</v>
      </c>
    </row>
    <row r="18" spans="1:1">
      <c r="A18" t="s">
        <v>1836</v>
      </c>
    </row>
    <row r="19" spans="1:1">
      <c r="A19" t="s">
        <v>1833</v>
      </c>
    </row>
    <row r="20" spans="1:1">
      <c r="A20" t="s">
        <v>1934</v>
      </c>
    </row>
    <row r="21" spans="1:1">
      <c r="A21" t="s">
        <v>1830</v>
      </c>
    </row>
    <row r="22" spans="1:1">
      <c r="A22" t="s">
        <v>27</v>
      </c>
    </row>
    <row r="23" spans="1:1">
      <c r="A23" t="s">
        <v>1926</v>
      </c>
    </row>
    <row r="24" spans="1:1">
      <c r="A24" t="s">
        <v>31</v>
      </c>
    </row>
    <row r="25" spans="1:1">
      <c r="A25" t="s">
        <v>121</v>
      </c>
    </row>
    <row r="26" spans="1:1">
      <c r="A26" s="67" t="s">
        <v>2013</v>
      </c>
    </row>
    <row r="27" spans="1:1">
      <c r="A27" s="67" t="s">
        <v>2017</v>
      </c>
    </row>
  </sheetData>
  <sheetProtection algorithmName="SHA-512" hashValue="4PHGFvGECTUOzQnU8RjHdQw6NMMAqOM3aNM0aHtlPwviRe9kyfglkQfoaAUpbtbaejQEFYD/Bxhe74MOdwqmKQ==" saltValue="bs6E3fl7YBptsiolyuOQNA==" spinCount="100000" sheet="1" objects="1" scenarios="1"/>
  <sortState xmlns:xlrd2="http://schemas.microsoft.com/office/spreadsheetml/2017/richdata2" ref="E3:E26">
    <sortCondition ref="E3:E2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>
    <outlinePr summaryBelow="0" summaryRight="0"/>
  </sheetPr>
  <dimension ref="A1:Z2360"/>
  <sheetViews>
    <sheetView workbookViewId="0"/>
  </sheetViews>
  <sheetFormatPr defaultColWidth="12.6640625" defaultRowHeight="15" customHeight="1"/>
  <cols>
    <col min="1" max="1" width="16.21875" customWidth="1"/>
    <col min="2" max="2" width="17.77734375" customWidth="1"/>
    <col min="3" max="3" width="37.44140625" customWidth="1"/>
    <col min="4" max="4" width="18.33203125" customWidth="1"/>
    <col min="5" max="5" width="18.44140625" customWidth="1"/>
    <col min="6" max="6" width="29.44140625" customWidth="1"/>
    <col min="8" max="8" width="37.33203125" customWidth="1"/>
    <col min="9" max="9" width="18.109375" customWidth="1"/>
  </cols>
  <sheetData>
    <row r="1" spans="1:26" ht="12.75" customHeight="1">
      <c r="A1" s="150">
        <v>3</v>
      </c>
      <c r="B1" s="151"/>
      <c r="C1" s="151"/>
      <c r="D1" s="151"/>
      <c r="E1" s="15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>
      <c r="A2" s="5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6" t="s">
        <v>59</v>
      </c>
      <c r="B3" s="6" t="s">
        <v>60</v>
      </c>
      <c r="C3" s="6" t="s">
        <v>61</v>
      </c>
      <c r="D3" s="6" t="s">
        <v>62</v>
      </c>
      <c r="E3" s="7" t="s">
        <v>63</v>
      </c>
      <c r="F3" s="8" t="s">
        <v>64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s="153" t="s">
        <v>65</v>
      </c>
      <c r="B4" s="151"/>
      <c r="C4" s="151"/>
      <c r="D4" s="151"/>
      <c r="E4" s="151"/>
      <c r="F4" s="15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4.75" customHeight="1">
      <c r="A5" s="5" t="s">
        <v>66</v>
      </c>
      <c r="B5" s="5" t="s">
        <v>67</v>
      </c>
      <c r="C5" s="9" t="s">
        <v>68</v>
      </c>
      <c r="D5" s="5" t="s">
        <v>69</v>
      </c>
      <c r="E5" s="5" t="s">
        <v>57</v>
      </c>
      <c r="F5" s="10" t="s">
        <v>70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5" t="s">
        <v>71</v>
      </c>
      <c r="B6" s="9" t="s">
        <v>67</v>
      </c>
      <c r="C6" s="9" t="s">
        <v>72</v>
      </c>
      <c r="D6" s="11" t="s">
        <v>69</v>
      </c>
      <c r="E6" s="5" t="s">
        <v>57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5" t="s">
        <v>73</v>
      </c>
      <c r="B7" s="9" t="s">
        <v>67</v>
      </c>
      <c r="C7" s="9" t="s">
        <v>74</v>
      </c>
      <c r="D7" s="9" t="s">
        <v>75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5" t="s">
        <v>76</v>
      </c>
      <c r="B8" s="9" t="s">
        <v>67</v>
      </c>
      <c r="C8" s="9" t="s">
        <v>77</v>
      </c>
      <c r="D8" s="12" t="s">
        <v>69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5" t="s">
        <v>78</v>
      </c>
      <c r="B9" s="9" t="s">
        <v>67</v>
      </c>
      <c r="C9" s="9" t="s">
        <v>79</v>
      </c>
      <c r="D9" s="5" t="s">
        <v>80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 t="s">
        <v>81</v>
      </c>
      <c r="B10" s="9" t="s">
        <v>67</v>
      </c>
      <c r="C10" s="9" t="s">
        <v>82</v>
      </c>
      <c r="D10" s="9" t="s">
        <v>83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 t="s">
        <v>84</v>
      </c>
      <c r="B11" s="9" t="s">
        <v>67</v>
      </c>
      <c r="C11" s="9" t="s">
        <v>11</v>
      </c>
      <c r="D11" s="5" t="s">
        <v>85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 t="s">
        <v>86</v>
      </c>
      <c r="B12" s="9" t="s">
        <v>87</v>
      </c>
      <c r="C12" s="9" t="s">
        <v>88</v>
      </c>
      <c r="D12" s="9" t="s">
        <v>89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 t="s">
        <v>86</v>
      </c>
      <c r="B13" s="5" t="s">
        <v>67</v>
      </c>
      <c r="C13" s="9" t="s">
        <v>90</v>
      </c>
      <c r="D13" s="11" t="s">
        <v>69</v>
      </c>
      <c r="E13" s="5" t="s">
        <v>57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 t="s">
        <v>91</v>
      </c>
      <c r="B14" s="5" t="s">
        <v>92</v>
      </c>
      <c r="C14" s="9" t="s">
        <v>93</v>
      </c>
      <c r="D14" s="9" t="s">
        <v>94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 t="s">
        <v>91</v>
      </c>
      <c r="B15" s="9" t="s">
        <v>67</v>
      </c>
      <c r="C15" s="9" t="s">
        <v>43</v>
      </c>
      <c r="D15" s="11" t="s">
        <v>69</v>
      </c>
      <c r="E15" s="5" t="s">
        <v>57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>
      <c r="A17" s="154" t="s">
        <v>95</v>
      </c>
      <c r="B17" s="151"/>
      <c r="C17" s="151"/>
      <c r="D17" s="151"/>
      <c r="E17" s="151"/>
      <c r="F17" s="152"/>
      <c r="G17" s="5"/>
      <c r="H17" s="5"/>
      <c r="I17" s="5"/>
      <c r="J17" s="1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 t="s">
        <v>96</v>
      </c>
      <c r="B18" s="14" t="s">
        <v>67</v>
      </c>
      <c r="C18" s="9" t="s">
        <v>97</v>
      </c>
      <c r="D18" s="5" t="s">
        <v>98</v>
      </c>
      <c r="E18" s="5"/>
      <c r="F18" s="5"/>
      <c r="G18" s="15">
        <v>44352</v>
      </c>
      <c r="H18" s="5" t="s">
        <v>99</v>
      </c>
      <c r="I18" s="5" t="s">
        <v>100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 t="s">
        <v>101</v>
      </c>
      <c r="B19" s="14" t="s">
        <v>102</v>
      </c>
      <c r="C19" s="9" t="s">
        <v>103</v>
      </c>
      <c r="D19" s="5" t="s">
        <v>104</v>
      </c>
      <c r="E19" s="5"/>
      <c r="F19" s="5"/>
      <c r="G19" s="16">
        <v>44368</v>
      </c>
      <c r="H19" s="5" t="s">
        <v>105</v>
      </c>
      <c r="I19" s="5" t="s">
        <v>106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>
      <c r="A20" s="5" t="s">
        <v>107</v>
      </c>
      <c r="B20" s="14" t="s">
        <v>108</v>
      </c>
      <c r="C20" s="9" t="s">
        <v>53</v>
      </c>
      <c r="D20" s="17" t="s">
        <v>109</v>
      </c>
      <c r="E20" s="5"/>
      <c r="F20" s="5"/>
      <c r="G20" s="18">
        <v>44367</v>
      </c>
      <c r="H20" s="19" t="s">
        <v>110</v>
      </c>
      <c r="I20" s="20" t="s">
        <v>111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 t="s">
        <v>112</v>
      </c>
      <c r="B21" s="5" t="s">
        <v>67</v>
      </c>
      <c r="C21" s="9" t="s">
        <v>113</v>
      </c>
      <c r="D21" s="9" t="s">
        <v>83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 t="s">
        <v>114</v>
      </c>
      <c r="B22" s="14" t="s">
        <v>67</v>
      </c>
      <c r="C22" s="9" t="s">
        <v>79</v>
      </c>
      <c r="D22" s="5" t="s">
        <v>80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 t="s">
        <v>115</v>
      </c>
      <c r="B23" s="14" t="s">
        <v>92</v>
      </c>
      <c r="C23" s="9" t="s">
        <v>116</v>
      </c>
      <c r="D23" s="5" t="s">
        <v>117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 t="s">
        <v>115</v>
      </c>
      <c r="B24" s="14" t="s">
        <v>118</v>
      </c>
      <c r="C24" s="9" t="s">
        <v>119</v>
      </c>
      <c r="D24" s="9" t="s">
        <v>40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 t="s">
        <v>120</v>
      </c>
      <c r="B25" s="14" t="s">
        <v>92</v>
      </c>
      <c r="C25" s="9" t="s">
        <v>121</v>
      </c>
      <c r="D25" s="5" t="s">
        <v>122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 t="s">
        <v>120</v>
      </c>
      <c r="B26" s="14" t="s">
        <v>67</v>
      </c>
      <c r="C26" s="9" t="s">
        <v>11</v>
      </c>
      <c r="D26" s="9" t="s">
        <v>85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155" t="s">
        <v>123</v>
      </c>
      <c r="B28" s="151"/>
      <c r="C28" s="151"/>
      <c r="D28" s="151"/>
      <c r="E28" s="151"/>
      <c r="F28" s="152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 t="s">
        <v>124</v>
      </c>
      <c r="B29" s="14" t="s">
        <v>67</v>
      </c>
      <c r="C29" s="9" t="s">
        <v>125</v>
      </c>
      <c r="D29" s="5" t="s">
        <v>126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 t="s">
        <v>127</v>
      </c>
      <c r="B30" s="14" t="s">
        <v>128</v>
      </c>
      <c r="C30" s="9" t="s">
        <v>97</v>
      </c>
      <c r="D30" s="5" t="s">
        <v>98</v>
      </c>
      <c r="E30" s="9"/>
      <c r="F30" s="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 t="s">
        <v>129</v>
      </c>
      <c r="B31" s="14" t="s">
        <v>67</v>
      </c>
      <c r="C31" s="9" t="s">
        <v>130</v>
      </c>
      <c r="D31" s="21" t="s">
        <v>104</v>
      </c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 t="s">
        <v>131</v>
      </c>
      <c r="B32" s="14" t="s">
        <v>132</v>
      </c>
      <c r="C32" s="9" t="s">
        <v>133</v>
      </c>
      <c r="D32" s="5" t="s">
        <v>40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 t="s">
        <v>134</v>
      </c>
      <c r="B33" s="14" t="s">
        <v>67</v>
      </c>
      <c r="C33" s="9" t="s">
        <v>79</v>
      </c>
      <c r="D33" s="5" t="s">
        <v>80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 t="s">
        <v>134</v>
      </c>
      <c r="B34" s="14" t="s">
        <v>132</v>
      </c>
      <c r="C34" s="9" t="s">
        <v>135</v>
      </c>
      <c r="D34" s="21" t="s">
        <v>109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 t="s">
        <v>136</v>
      </c>
      <c r="B35" s="14" t="s">
        <v>92</v>
      </c>
      <c r="C35" s="9" t="s">
        <v>116</v>
      </c>
      <c r="D35" s="5" t="s">
        <v>117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 t="s">
        <v>136</v>
      </c>
      <c r="B36" s="14" t="s">
        <v>67</v>
      </c>
      <c r="C36" s="9" t="s">
        <v>43</v>
      </c>
      <c r="D36" s="21" t="s">
        <v>109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 t="s">
        <v>137</v>
      </c>
      <c r="B37" s="14" t="s">
        <v>92</v>
      </c>
      <c r="C37" s="9" t="s">
        <v>138</v>
      </c>
      <c r="D37" s="5" t="s">
        <v>122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 t="s">
        <v>137</v>
      </c>
      <c r="B38" s="14" t="s">
        <v>67</v>
      </c>
      <c r="C38" s="9" t="s">
        <v>139</v>
      </c>
      <c r="D38" s="11" t="s">
        <v>109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153" t="s">
        <v>140</v>
      </c>
      <c r="B40" s="151"/>
      <c r="C40" s="151"/>
      <c r="D40" s="151"/>
      <c r="E40" s="151"/>
      <c r="F40" s="15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 t="s">
        <v>141</v>
      </c>
      <c r="B41" s="14" t="s">
        <v>67</v>
      </c>
      <c r="C41" s="9" t="s">
        <v>142</v>
      </c>
      <c r="D41" s="5" t="s">
        <v>143</v>
      </c>
      <c r="E41" s="5" t="s">
        <v>144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 t="s">
        <v>145</v>
      </c>
      <c r="B42" s="14" t="s">
        <v>128</v>
      </c>
      <c r="C42" s="9" t="s">
        <v>97</v>
      </c>
      <c r="D42" s="5" t="s">
        <v>98</v>
      </c>
      <c r="E42" s="5" t="s">
        <v>144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 t="s">
        <v>146</v>
      </c>
      <c r="B43" s="14" t="s">
        <v>67</v>
      </c>
      <c r="C43" s="9" t="s">
        <v>125</v>
      </c>
      <c r="D43" s="5" t="s">
        <v>126</v>
      </c>
      <c r="E43" s="5" t="s">
        <v>147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 t="s">
        <v>148</v>
      </c>
      <c r="B44" s="9" t="s">
        <v>67</v>
      </c>
      <c r="C44" s="9" t="s">
        <v>149</v>
      </c>
      <c r="D44" s="9" t="s">
        <v>83</v>
      </c>
      <c r="E44" s="5" t="s">
        <v>150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 t="s">
        <v>151</v>
      </c>
      <c r="B45" s="22" t="s">
        <v>67</v>
      </c>
      <c r="C45" s="9" t="s">
        <v>79</v>
      </c>
      <c r="D45" s="5" t="s">
        <v>80</v>
      </c>
      <c r="E45" s="5" t="s">
        <v>144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6.25" customHeight="1">
      <c r="A46" s="5" t="s">
        <v>151</v>
      </c>
      <c r="B46" s="22" t="s">
        <v>128</v>
      </c>
      <c r="C46" s="23" t="s">
        <v>152</v>
      </c>
      <c r="D46" s="21" t="s">
        <v>109</v>
      </c>
      <c r="E46" s="5" t="s">
        <v>153</v>
      </c>
      <c r="F46" s="5" t="s">
        <v>154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 t="s">
        <v>155</v>
      </c>
      <c r="B47" s="14" t="s">
        <v>92</v>
      </c>
      <c r="C47" s="9" t="s">
        <v>156</v>
      </c>
      <c r="D47" s="5" t="s">
        <v>117</v>
      </c>
      <c r="E47" s="5" t="s">
        <v>144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 t="s">
        <v>155</v>
      </c>
      <c r="B48" s="14" t="s">
        <v>67</v>
      </c>
      <c r="C48" s="9" t="s">
        <v>135</v>
      </c>
      <c r="D48" s="21" t="s">
        <v>109</v>
      </c>
      <c r="E48" s="5" t="s">
        <v>157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 t="s">
        <v>158</v>
      </c>
      <c r="B49" s="14" t="s">
        <v>92</v>
      </c>
      <c r="C49" s="9" t="s">
        <v>159</v>
      </c>
      <c r="D49" s="5" t="s">
        <v>122</v>
      </c>
      <c r="E49" s="5" t="s">
        <v>144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 t="s">
        <v>158</v>
      </c>
      <c r="B50" s="14" t="s">
        <v>67</v>
      </c>
      <c r="C50" s="9" t="s">
        <v>160</v>
      </c>
      <c r="D50" s="9" t="s">
        <v>85</v>
      </c>
      <c r="E50" s="5" t="s">
        <v>153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153"/>
      <c r="B51" s="151"/>
      <c r="C51" s="151"/>
      <c r="D51" s="151"/>
      <c r="E51" s="151"/>
      <c r="F51" s="15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 t="s">
        <v>161</v>
      </c>
      <c r="B52" s="5" t="s">
        <v>67</v>
      </c>
      <c r="C52" s="9" t="s">
        <v>125</v>
      </c>
      <c r="D52" s="5" t="s">
        <v>126</v>
      </c>
      <c r="E52" s="5" t="s">
        <v>147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 t="s">
        <v>162</v>
      </c>
      <c r="B53" s="14" t="s">
        <v>128</v>
      </c>
      <c r="C53" s="9" t="s">
        <v>97</v>
      </c>
      <c r="D53" s="5" t="s">
        <v>98</v>
      </c>
      <c r="E53" s="5" t="s">
        <v>144</v>
      </c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 t="s">
        <v>163</v>
      </c>
      <c r="B54" s="5" t="s">
        <v>67</v>
      </c>
      <c r="C54" s="9" t="s">
        <v>130</v>
      </c>
      <c r="D54" s="9" t="s">
        <v>104</v>
      </c>
      <c r="E54" s="5" t="s">
        <v>147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 t="s">
        <v>164</v>
      </c>
      <c r="B55" s="5" t="s">
        <v>67</v>
      </c>
      <c r="C55" s="9" t="s">
        <v>121</v>
      </c>
      <c r="D55" s="5" t="s">
        <v>143</v>
      </c>
      <c r="E55" s="5" t="s">
        <v>144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 t="s">
        <v>165</v>
      </c>
      <c r="B56" s="24" t="s">
        <v>67</v>
      </c>
      <c r="C56" s="9" t="s">
        <v>79</v>
      </c>
      <c r="D56" s="5" t="s">
        <v>80</v>
      </c>
      <c r="E56" s="5" t="s">
        <v>144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 t="s">
        <v>165</v>
      </c>
      <c r="B57" s="22" t="s">
        <v>128</v>
      </c>
      <c r="C57" s="9" t="s">
        <v>166</v>
      </c>
      <c r="D57" s="5" t="s">
        <v>40</v>
      </c>
      <c r="E57" s="5" t="s">
        <v>18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 t="s">
        <v>167</v>
      </c>
      <c r="B58" s="14" t="s">
        <v>92</v>
      </c>
      <c r="C58" s="9" t="s">
        <v>116</v>
      </c>
      <c r="D58" s="5" t="s">
        <v>117</v>
      </c>
      <c r="E58" s="5" t="s">
        <v>144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9.5" customHeight="1">
      <c r="A59" s="5" t="s">
        <v>167</v>
      </c>
      <c r="B59" s="5" t="s">
        <v>168</v>
      </c>
      <c r="C59" s="9" t="s">
        <v>53</v>
      </c>
      <c r="D59" s="5" t="s">
        <v>109</v>
      </c>
      <c r="E59" s="5" t="s">
        <v>157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 t="s">
        <v>169</v>
      </c>
      <c r="B60" s="14" t="s">
        <v>92</v>
      </c>
      <c r="C60" s="9" t="s">
        <v>159</v>
      </c>
      <c r="D60" s="5" t="s">
        <v>122</v>
      </c>
      <c r="E60" s="5" t="s">
        <v>144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 t="s">
        <v>169</v>
      </c>
      <c r="B61" s="5" t="s">
        <v>168</v>
      </c>
      <c r="C61" s="9" t="s">
        <v>170</v>
      </c>
      <c r="D61" s="5" t="s">
        <v>171</v>
      </c>
      <c r="E61" s="5" t="s">
        <v>147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156" t="s">
        <v>172</v>
      </c>
      <c r="B62" s="151"/>
      <c r="C62" s="151"/>
      <c r="D62" s="151"/>
      <c r="E62" s="15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 t="s">
        <v>173</v>
      </c>
      <c r="B63" s="9" t="s">
        <v>67</v>
      </c>
      <c r="C63" s="9" t="s">
        <v>174</v>
      </c>
      <c r="D63" s="5" t="s">
        <v>83</v>
      </c>
      <c r="E63" s="5" t="s">
        <v>18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 t="s">
        <v>175</v>
      </c>
      <c r="B64" s="14" t="s">
        <v>128</v>
      </c>
      <c r="C64" s="9" t="s">
        <v>97</v>
      </c>
      <c r="D64" s="5" t="s">
        <v>98</v>
      </c>
      <c r="E64" s="5" t="s">
        <v>144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 t="s">
        <v>176</v>
      </c>
      <c r="B65" s="9" t="s">
        <v>67</v>
      </c>
      <c r="C65" s="9" t="s">
        <v>130</v>
      </c>
      <c r="D65" s="5" t="s">
        <v>104</v>
      </c>
      <c r="E65" s="5" t="s">
        <v>147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>
      <c r="A66" s="5" t="s">
        <v>176</v>
      </c>
      <c r="B66" s="14" t="s">
        <v>128</v>
      </c>
      <c r="C66" s="9" t="s">
        <v>177</v>
      </c>
      <c r="D66" s="5" t="s">
        <v>40</v>
      </c>
      <c r="E66" s="5" t="s">
        <v>18</v>
      </c>
      <c r="F66" s="5"/>
      <c r="G66" s="25"/>
      <c r="H66" s="2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7" customHeight="1">
      <c r="A67" s="5" t="s">
        <v>178</v>
      </c>
      <c r="B67" s="14" t="s">
        <v>128</v>
      </c>
      <c r="C67" s="9" t="s">
        <v>125</v>
      </c>
      <c r="D67" s="5" t="s">
        <v>126</v>
      </c>
      <c r="E67" s="5" t="s">
        <v>147</v>
      </c>
      <c r="F67" s="5"/>
      <c r="G67" s="27">
        <v>44402</v>
      </c>
      <c r="H67" s="28" t="s">
        <v>179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7.25" customHeight="1">
      <c r="A68" s="5"/>
      <c r="B68" s="9"/>
      <c r="C68" s="9" t="s">
        <v>180</v>
      </c>
      <c r="D68" s="21" t="s">
        <v>109</v>
      </c>
      <c r="E68" s="5" t="s">
        <v>15</v>
      </c>
      <c r="F68" s="5"/>
      <c r="G68" s="5"/>
      <c r="H68" s="2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>
      <c r="A69" s="5" t="s">
        <v>181</v>
      </c>
      <c r="B69" s="9" t="s">
        <v>67</v>
      </c>
      <c r="C69" s="9" t="s">
        <v>121</v>
      </c>
      <c r="D69" s="5" t="s">
        <v>143</v>
      </c>
      <c r="E69" s="5" t="s">
        <v>144</v>
      </c>
      <c r="F69" s="5"/>
      <c r="G69" s="25">
        <v>44407</v>
      </c>
      <c r="H69" s="26" t="s">
        <v>182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 t="s">
        <v>183</v>
      </c>
      <c r="B70" s="9" t="s">
        <v>67</v>
      </c>
      <c r="C70" s="9" t="s">
        <v>43</v>
      </c>
      <c r="D70" s="21" t="s">
        <v>109</v>
      </c>
      <c r="E70" s="5" t="s">
        <v>15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 t="s">
        <v>183</v>
      </c>
      <c r="B71" s="14" t="s">
        <v>128</v>
      </c>
      <c r="C71" s="9" t="s">
        <v>184</v>
      </c>
      <c r="D71" s="21" t="s">
        <v>109</v>
      </c>
      <c r="E71" s="5" t="s">
        <v>18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 t="s">
        <v>185</v>
      </c>
      <c r="B72" s="9" t="s">
        <v>67</v>
      </c>
      <c r="C72" s="9" t="s">
        <v>42</v>
      </c>
      <c r="D72" s="9" t="s">
        <v>122</v>
      </c>
      <c r="E72" s="5" t="s">
        <v>144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 t="s">
        <v>185</v>
      </c>
      <c r="B73" s="14" t="s">
        <v>128</v>
      </c>
      <c r="C73" s="9" t="s">
        <v>186</v>
      </c>
      <c r="D73" s="21" t="s">
        <v>109</v>
      </c>
      <c r="E73" s="5" t="s">
        <v>15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156" t="s">
        <v>187</v>
      </c>
      <c r="B74" s="151"/>
      <c r="C74" s="151"/>
      <c r="D74" s="151"/>
      <c r="E74" s="15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 t="s">
        <v>188</v>
      </c>
      <c r="B75" s="9" t="s">
        <v>67</v>
      </c>
      <c r="C75" s="9" t="s">
        <v>189</v>
      </c>
      <c r="D75" s="5" t="s">
        <v>83</v>
      </c>
      <c r="E75" s="5" t="s">
        <v>18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 t="s">
        <v>190</v>
      </c>
      <c r="B76" s="9" t="s">
        <v>67</v>
      </c>
      <c r="C76" s="9" t="s">
        <v>191</v>
      </c>
      <c r="D76" s="5" t="s">
        <v>143</v>
      </c>
      <c r="E76" s="5" t="s">
        <v>144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 t="s">
        <v>192</v>
      </c>
      <c r="B77" s="9" t="s">
        <v>67</v>
      </c>
      <c r="C77" s="9" t="s">
        <v>193</v>
      </c>
      <c r="D77" s="5" t="s">
        <v>104</v>
      </c>
      <c r="E77" s="5" t="s">
        <v>18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 t="s">
        <v>194</v>
      </c>
      <c r="B78" s="9" t="s">
        <v>67</v>
      </c>
      <c r="C78" s="9" t="s">
        <v>195</v>
      </c>
      <c r="D78" s="9" t="s">
        <v>196</v>
      </c>
      <c r="E78" s="9" t="s">
        <v>147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 t="s">
        <v>194</v>
      </c>
      <c r="B79" s="14" t="s">
        <v>128</v>
      </c>
      <c r="C79" s="9" t="s">
        <v>53</v>
      </c>
      <c r="D79" s="5" t="s">
        <v>109</v>
      </c>
      <c r="E79" s="5" t="s">
        <v>15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 t="s">
        <v>197</v>
      </c>
      <c r="B80" s="14" t="s">
        <v>128</v>
      </c>
      <c r="C80" s="9" t="s">
        <v>198</v>
      </c>
      <c r="D80" s="21" t="s">
        <v>199</v>
      </c>
      <c r="E80" s="5" t="s">
        <v>18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 t="s">
        <v>200</v>
      </c>
      <c r="B81" s="9" t="s">
        <v>67</v>
      </c>
      <c r="C81" s="29" t="s">
        <v>79</v>
      </c>
      <c r="D81" s="29" t="s">
        <v>80</v>
      </c>
      <c r="E81" s="29" t="s">
        <v>144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 t="s">
        <v>200</v>
      </c>
      <c r="B82" s="14" t="s">
        <v>128</v>
      </c>
      <c r="C82" s="9" t="s">
        <v>201</v>
      </c>
      <c r="D82" s="21" t="s">
        <v>109</v>
      </c>
      <c r="E82" s="5" t="s">
        <v>18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 t="s">
        <v>202</v>
      </c>
      <c r="B83" s="9" t="s">
        <v>67</v>
      </c>
      <c r="C83" s="9" t="s">
        <v>138</v>
      </c>
      <c r="D83" s="9" t="s">
        <v>94</v>
      </c>
      <c r="E83" s="9" t="s">
        <v>144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 t="s">
        <v>202</v>
      </c>
      <c r="B84" s="14" t="s">
        <v>128</v>
      </c>
      <c r="C84" s="9" t="s">
        <v>43</v>
      </c>
      <c r="D84" s="21" t="s">
        <v>109</v>
      </c>
      <c r="E84" s="5" t="s">
        <v>15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156" t="s">
        <v>203</v>
      </c>
      <c r="B85" s="151"/>
      <c r="C85" s="151"/>
      <c r="D85" s="151"/>
      <c r="E85" s="15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 t="s">
        <v>204</v>
      </c>
      <c r="B86" s="9" t="s">
        <v>67</v>
      </c>
      <c r="C86" s="9" t="s">
        <v>125</v>
      </c>
      <c r="D86" s="5" t="s">
        <v>126</v>
      </c>
      <c r="E86" s="5" t="s">
        <v>147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 t="s">
        <v>205</v>
      </c>
      <c r="B87" s="14" t="s">
        <v>206</v>
      </c>
      <c r="C87" s="9" t="s">
        <v>207</v>
      </c>
      <c r="D87" s="5" t="s">
        <v>208</v>
      </c>
      <c r="E87" s="5" t="s">
        <v>18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 t="s">
        <v>205</v>
      </c>
      <c r="B88" s="14" t="s">
        <v>128</v>
      </c>
      <c r="C88" s="9" t="s">
        <v>97</v>
      </c>
      <c r="D88" s="5" t="s">
        <v>98</v>
      </c>
      <c r="E88" s="5" t="s">
        <v>144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 t="s">
        <v>209</v>
      </c>
      <c r="B89" s="9" t="s">
        <v>67</v>
      </c>
      <c r="C89" s="9" t="s">
        <v>210</v>
      </c>
      <c r="D89" s="5" t="s">
        <v>104</v>
      </c>
      <c r="E89" s="5" t="s">
        <v>18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 t="s">
        <v>209</v>
      </c>
      <c r="B90" s="14" t="s">
        <v>211</v>
      </c>
      <c r="C90" s="9" t="s">
        <v>212</v>
      </c>
      <c r="D90" s="6" t="s">
        <v>109</v>
      </c>
      <c r="E90" s="5" t="s">
        <v>213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 t="s">
        <v>214</v>
      </c>
      <c r="B91" s="9" t="s">
        <v>67</v>
      </c>
      <c r="C91" s="9" t="s">
        <v>215</v>
      </c>
      <c r="D91" s="5" t="s">
        <v>216</v>
      </c>
      <c r="E91" s="5" t="s">
        <v>18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 t="s">
        <v>214</v>
      </c>
      <c r="B92" s="14" t="s">
        <v>128</v>
      </c>
      <c r="C92" s="9" t="s">
        <v>77</v>
      </c>
      <c r="D92" s="5" t="s">
        <v>109</v>
      </c>
      <c r="E92" s="5" t="s">
        <v>15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 t="s">
        <v>217</v>
      </c>
      <c r="B93" s="9" t="s">
        <v>218</v>
      </c>
      <c r="C93" s="9" t="s">
        <v>219</v>
      </c>
      <c r="D93" s="5" t="s">
        <v>196</v>
      </c>
      <c r="E93" s="5" t="s">
        <v>147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 t="s">
        <v>217</v>
      </c>
      <c r="B94" s="9" t="s">
        <v>67</v>
      </c>
      <c r="C94" s="9" t="s">
        <v>42</v>
      </c>
      <c r="D94" s="5" t="s">
        <v>143</v>
      </c>
      <c r="E94" s="5" t="s">
        <v>144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 t="s">
        <v>217</v>
      </c>
      <c r="B95" s="14" t="s">
        <v>128</v>
      </c>
      <c r="C95" s="29" t="s">
        <v>220</v>
      </c>
      <c r="D95" s="29" t="s">
        <v>40</v>
      </c>
      <c r="E95" s="29" t="s">
        <v>18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 t="s">
        <v>221</v>
      </c>
      <c r="B96" s="9" t="s">
        <v>218</v>
      </c>
      <c r="C96" s="9" t="s">
        <v>222</v>
      </c>
      <c r="D96" s="5" t="s">
        <v>196</v>
      </c>
      <c r="E96" s="5" t="s">
        <v>147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 t="s">
        <v>221</v>
      </c>
      <c r="B97" s="9" t="s">
        <v>67</v>
      </c>
      <c r="C97" s="9" t="s">
        <v>79</v>
      </c>
      <c r="D97" s="9" t="s">
        <v>80</v>
      </c>
      <c r="E97" s="9" t="s">
        <v>144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 t="s">
        <v>221</v>
      </c>
      <c r="B98" s="14" t="s">
        <v>128</v>
      </c>
      <c r="C98" s="9" t="s">
        <v>223</v>
      </c>
      <c r="D98" s="21" t="s">
        <v>109</v>
      </c>
      <c r="E98" s="5" t="s">
        <v>15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 t="s">
        <v>224</v>
      </c>
      <c r="B99" s="9" t="s">
        <v>218</v>
      </c>
      <c r="C99" s="9" t="s">
        <v>225</v>
      </c>
      <c r="D99" s="5" t="s">
        <v>196</v>
      </c>
      <c r="E99" s="5" t="s">
        <v>147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 t="s">
        <v>224</v>
      </c>
      <c r="B100" s="9" t="s">
        <v>67</v>
      </c>
      <c r="C100" s="9" t="s">
        <v>226</v>
      </c>
      <c r="D100" s="9" t="s">
        <v>227</v>
      </c>
      <c r="E100" s="9" t="s">
        <v>144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 t="s">
        <v>224</v>
      </c>
      <c r="B101" s="14" t="s">
        <v>128</v>
      </c>
      <c r="C101" s="9" t="s">
        <v>43</v>
      </c>
      <c r="D101" s="21" t="s">
        <v>109</v>
      </c>
      <c r="E101" s="5" t="s">
        <v>15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156" t="s">
        <v>228</v>
      </c>
      <c r="B102" s="151"/>
      <c r="C102" s="151"/>
      <c r="D102" s="151"/>
      <c r="E102" s="152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" customHeight="1">
      <c r="A103" s="5" t="s">
        <v>229</v>
      </c>
      <c r="B103" s="9" t="s">
        <v>218</v>
      </c>
      <c r="C103" s="9" t="s">
        <v>230</v>
      </c>
      <c r="D103" s="5" t="s">
        <v>231</v>
      </c>
      <c r="E103" s="5" t="s">
        <v>18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customHeight="1">
      <c r="A104" s="5" t="s">
        <v>229</v>
      </c>
      <c r="B104" s="9" t="s">
        <v>67</v>
      </c>
      <c r="C104" s="9" t="s">
        <v>232</v>
      </c>
      <c r="D104" s="5" t="s">
        <v>143</v>
      </c>
      <c r="E104" s="5" t="s">
        <v>144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 t="s">
        <v>233</v>
      </c>
      <c r="B105" s="14" t="s">
        <v>206</v>
      </c>
      <c r="C105" s="9" t="s">
        <v>234</v>
      </c>
      <c r="D105" s="5" t="s">
        <v>208</v>
      </c>
      <c r="E105" s="5" t="s">
        <v>18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 t="s">
        <v>233</v>
      </c>
      <c r="B106" s="14" t="s">
        <v>128</v>
      </c>
      <c r="C106" s="9" t="s">
        <v>235</v>
      </c>
      <c r="D106" s="5" t="s">
        <v>98</v>
      </c>
      <c r="E106" s="5" t="s">
        <v>144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" customHeight="1">
      <c r="A107" s="5" t="s">
        <v>236</v>
      </c>
      <c r="B107" s="9" t="s">
        <v>67</v>
      </c>
      <c r="C107" s="9" t="s">
        <v>237</v>
      </c>
      <c r="D107" s="5" t="s">
        <v>104</v>
      </c>
      <c r="E107" s="5" t="s">
        <v>147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 t="s">
        <v>236</v>
      </c>
      <c r="B108" s="14" t="s">
        <v>128</v>
      </c>
      <c r="C108" s="9" t="s">
        <v>238</v>
      </c>
      <c r="D108" s="30" t="s">
        <v>109</v>
      </c>
      <c r="E108" s="5" t="s">
        <v>15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 t="s">
        <v>239</v>
      </c>
      <c r="B109" s="9" t="s">
        <v>240</v>
      </c>
      <c r="C109" s="9" t="s">
        <v>241</v>
      </c>
      <c r="D109" s="5" t="s">
        <v>242</v>
      </c>
      <c r="E109" s="9" t="s">
        <v>144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 t="s">
        <v>239</v>
      </c>
      <c r="B110" s="14" t="s">
        <v>243</v>
      </c>
      <c r="C110" s="9" t="s">
        <v>244</v>
      </c>
      <c r="D110" s="5" t="s">
        <v>83</v>
      </c>
      <c r="E110" s="5" t="s">
        <v>18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 t="s">
        <v>245</v>
      </c>
      <c r="B111" s="9" t="s">
        <v>218</v>
      </c>
      <c r="C111" s="9" t="s">
        <v>219</v>
      </c>
      <c r="D111" s="5" t="s">
        <v>196</v>
      </c>
      <c r="E111" s="5" t="s">
        <v>147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 t="s">
        <v>245</v>
      </c>
      <c r="B112" s="9" t="s">
        <v>67</v>
      </c>
      <c r="C112" s="9" t="s">
        <v>246</v>
      </c>
      <c r="D112" s="5" t="s">
        <v>247</v>
      </c>
      <c r="E112" s="9" t="s">
        <v>147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 t="s">
        <v>245</v>
      </c>
      <c r="B113" s="14" t="s">
        <v>128</v>
      </c>
      <c r="C113" s="9" t="s">
        <v>248</v>
      </c>
      <c r="D113" s="30" t="s">
        <v>109</v>
      </c>
      <c r="E113" s="5" t="s">
        <v>15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 t="s">
        <v>249</v>
      </c>
      <c r="B114" s="9" t="s">
        <v>218</v>
      </c>
      <c r="C114" s="9" t="s">
        <v>222</v>
      </c>
      <c r="D114" s="5" t="s">
        <v>196</v>
      </c>
      <c r="E114" s="5" t="s">
        <v>147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 t="s">
        <v>249</v>
      </c>
      <c r="B115" s="14" t="s">
        <v>206</v>
      </c>
      <c r="C115" s="29" t="s">
        <v>250</v>
      </c>
      <c r="D115" s="5" t="s">
        <v>40</v>
      </c>
      <c r="E115" s="5" t="s">
        <v>18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 t="s">
        <v>251</v>
      </c>
      <c r="B116" s="14" t="s">
        <v>128</v>
      </c>
      <c r="C116" s="29" t="s">
        <v>252</v>
      </c>
      <c r="D116" s="21" t="s">
        <v>109</v>
      </c>
      <c r="E116" s="5" t="s">
        <v>15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 t="s">
        <v>253</v>
      </c>
      <c r="B117" s="9" t="s">
        <v>218</v>
      </c>
      <c r="C117" s="9" t="s">
        <v>225</v>
      </c>
      <c r="D117" s="5" t="s">
        <v>196</v>
      </c>
      <c r="E117" s="5" t="s">
        <v>147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 t="s">
        <v>253</v>
      </c>
      <c r="B118" s="9" t="s">
        <v>67</v>
      </c>
      <c r="C118" s="9" t="s">
        <v>138</v>
      </c>
      <c r="D118" s="9" t="s">
        <v>94</v>
      </c>
      <c r="E118" s="9" t="s">
        <v>144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 t="s">
        <v>253</v>
      </c>
      <c r="B119" s="14" t="s">
        <v>128</v>
      </c>
      <c r="C119" s="9" t="s">
        <v>43</v>
      </c>
      <c r="D119" s="21" t="s">
        <v>109</v>
      </c>
      <c r="E119" s="5" t="s">
        <v>15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156" t="s">
        <v>254</v>
      </c>
      <c r="B120" s="151"/>
      <c r="C120" s="151"/>
      <c r="D120" s="151"/>
      <c r="E120" s="15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9"/>
      <c r="B121" s="9"/>
      <c r="C121" s="9"/>
      <c r="D121" s="9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 t="s">
        <v>255</v>
      </c>
      <c r="B122" s="9" t="s">
        <v>218</v>
      </c>
      <c r="C122" s="9" t="s">
        <v>256</v>
      </c>
      <c r="D122" s="5" t="s">
        <v>231</v>
      </c>
      <c r="E122" s="5" t="s">
        <v>18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 t="s">
        <v>255</v>
      </c>
      <c r="B123" s="9" t="s">
        <v>67</v>
      </c>
      <c r="C123" s="29" t="s">
        <v>257</v>
      </c>
      <c r="D123" s="5" t="s">
        <v>216</v>
      </c>
      <c r="E123" s="5" t="s">
        <v>18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9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 t="s">
        <v>258</v>
      </c>
      <c r="B125" s="9" t="s">
        <v>240</v>
      </c>
      <c r="C125" s="9" t="s">
        <v>259</v>
      </c>
      <c r="D125" s="5" t="s">
        <v>208</v>
      </c>
      <c r="E125" s="5" t="s">
        <v>18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 t="s">
        <v>258</v>
      </c>
      <c r="B126" s="14" t="s">
        <v>128</v>
      </c>
      <c r="C126" s="9" t="s">
        <v>97</v>
      </c>
      <c r="D126" s="5" t="s">
        <v>98</v>
      </c>
      <c r="E126" s="5" t="s">
        <v>144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9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 t="s">
        <v>260</v>
      </c>
      <c r="B128" s="9" t="s">
        <v>67</v>
      </c>
      <c r="C128" s="9" t="s">
        <v>125</v>
      </c>
      <c r="D128" s="5" t="s">
        <v>126</v>
      </c>
      <c r="E128" s="5" t="s">
        <v>147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 t="s">
        <v>260</v>
      </c>
      <c r="B129" s="14" t="s">
        <v>128</v>
      </c>
      <c r="C129" s="29" t="s">
        <v>25</v>
      </c>
      <c r="D129" s="5" t="s">
        <v>109</v>
      </c>
      <c r="E129" s="5" t="s">
        <v>15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14"/>
      <c r="C130" s="2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 t="s">
        <v>261</v>
      </c>
      <c r="B131" s="9" t="s">
        <v>240</v>
      </c>
      <c r="C131" s="9" t="s">
        <v>262</v>
      </c>
      <c r="D131" s="5" t="s">
        <v>83</v>
      </c>
      <c r="E131" s="5" t="s">
        <v>18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 t="s">
        <v>261</v>
      </c>
      <c r="B132" s="14" t="s">
        <v>243</v>
      </c>
      <c r="C132" s="29" t="s">
        <v>263</v>
      </c>
      <c r="D132" s="5" t="s">
        <v>40</v>
      </c>
      <c r="E132" s="5" t="s">
        <v>18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9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 t="s">
        <v>264</v>
      </c>
      <c r="B134" s="9" t="s">
        <v>67</v>
      </c>
      <c r="C134" s="9" t="s">
        <v>138</v>
      </c>
      <c r="D134" s="5" t="s">
        <v>143</v>
      </c>
      <c r="E134" s="5" t="s">
        <v>144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 t="s">
        <v>264</v>
      </c>
      <c r="B135" s="14" t="s">
        <v>128</v>
      </c>
      <c r="C135" s="9" t="s">
        <v>265</v>
      </c>
      <c r="D135" s="30" t="s">
        <v>32</v>
      </c>
      <c r="E135" s="5" t="s">
        <v>18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9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 t="s">
        <v>266</v>
      </c>
      <c r="B137" s="9" t="s">
        <v>67</v>
      </c>
      <c r="C137" s="9" t="s">
        <v>79</v>
      </c>
      <c r="D137" s="5" t="s">
        <v>80</v>
      </c>
      <c r="E137" s="5" t="s">
        <v>144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 t="s">
        <v>266</v>
      </c>
      <c r="B138" s="14" t="s">
        <v>128</v>
      </c>
      <c r="C138" s="9" t="s">
        <v>267</v>
      </c>
      <c r="D138" s="6" t="s">
        <v>109</v>
      </c>
      <c r="E138" s="5" t="s">
        <v>15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9"/>
      <c r="C139" s="9" t="s">
        <v>268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 t="s">
        <v>269</v>
      </c>
      <c r="B140" s="9" t="s">
        <v>67</v>
      </c>
      <c r="C140" s="9" t="s">
        <v>138</v>
      </c>
      <c r="D140" s="9" t="s">
        <v>227</v>
      </c>
      <c r="E140" s="9" t="s">
        <v>144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 t="s">
        <v>269</v>
      </c>
      <c r="B141" s="14" t="s">
        <v>128</v>
      </c>
      <c r="C141" s="9" t="s">
        <v>43</v>
      </c>
      <c r="D141" s="21" t="s">
        <v>109</v>
      </c>
      <c r="E141" s="5" t="s">
        <v>15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9"/>
      <c r="B142" s="14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>
      <c r="A143" s="156" t="s">
        <v>270</v>
      </c>
      <c r="B143" s="151"/>
      <c r="C143" s="151"/>
      <c r="D143" s="151"/>
      <c r="E143" s="15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 t="s">
        <v>271</v>
      </c>
      <c r="B145" s="9" t="s">
        <v>67</v>
      </c>
      <c r="C145" s="9" t="s">
        <v>125</v>
      </c>
      <c r="D145" s="5" t="s">
        <v>126</v>
      </c>
      <c r="E145" s="5" t="s">
        <v>147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 t="s">
        <v>271</v>
      </c>
      <c r="B146" s="14" t="s">
        <v>272</v>
      </c>
      <c r="C146" s="9" t="s">
        <v>186</v>
      </c>
      <c r="D146" s="6" t="s">
        <v>109</v>
      </c>
      <c r="E146" s="5" t="s">
        <v>15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9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 t="s">
        <v>273</v>
      </c>
      <c r="B148" s="9" t="s">
        <v>218</v>
      </c>
      <c r="C148" s="9" t="s">
        <v>274</v>
      </c>
      <c r="D148" s="5" t="s">
        <v>12</v>
      </c>
      <c r="E148" s="5" t="s">
        <v>147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 t="s">
        <v>273</v>
      </c>
      <c r="B149" s="9" t="s">
        <v>67</v>
      </c>
      <c r="C149" s="9" t="s">
        <v>275</v>
      </c>
      <c r="D149" s="5" t="s">
        <v>276</v>
      </c>
      <c r="E149" s="5" t="s">
        <v>18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 t="s">
        <v>273</v>
      </c>
      <c r="B150" s="14" t="s">
        <v>128</v>
      </c>
      <c r="C150" s="9" t="s">
        <v>97</v>
      </c>
      <c r="D150" s="5" t="s">
        <v>98</v>
      </c>
      <c r="E150" s="5" t="s">
        <v>144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9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 t="s">
        <v>277</v>
      </c>
      <c r="B152" s="9" t="s">
        <v>67</v>
      </c>
      <c r="C152" s="9" t="s">
        <v>278</v>
      </c>
      <c r="D152" s="5" t="s">
        <v>216</v>
      </c>
      <c r="E152" s="5" t="s">
        <v>18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 t="s">
        <v>277</v>
      </c>
      <c r="B153" s="14" t="s">
        <v>128</v>
      </c>
      <c r="C153" s="29" t="s">
        <v>25</v>
      </c>
      <c r="D153" s="6" t="s">
        <v>109</v>
      </c>
      <c r="E153" s="5" t="s">
        <v>15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14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 t="s">
        <v>279</v>
      </c>
      <c r="B155" s="9" t="s">
        <v>218</v>
      </c>
      <c r="C155" s="9" t="s">
        <v>280</v>
      </c>
      <c r="D155" s="5" t="s">
        <v>12</v>
      </c>
      <c r="E155" s="5" t="s">
        <v>147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 t="s">
        <v>279</v>
      </c>
      <c r="B156" s="9" t="s">
        <v>281</v>
      </c>
      <c r="C156" s="9" t="s">
        <v>282</v>
      </c>
      <c r="D156" s="5" t="s">
        <v>283</v>
      </c>
      <c r="E156" s="5" t="s">
        <v>15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 t="s">
        <v>279</v>
      </c>
      <c r="B157" s="14" t="s">
        <v>243</v>
      </c>
      <c r="C157" s="29" t="s">
        <v>284</v>
      </c>
      <c r="D157" s="5" t="s">
        <v>40</v>
      </c>
      <c r="E157" s="5" t="s">
        <v>18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9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 t="s">
        <v>285</v>
      </c>
      <c r="B159" s="9" t="s">
        <v>218</v>
      </c>
      <c r="C159" s="9" t="s">
        <v>274</v>
      </c>
      <c r="D159" s="5" t="s">
        <v>12</v>
      </c>
      <c r="E159" s="5" t="s">
        <v>147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 t="s">
        <v>285</v>
      </c>
      <c r="B160" s="9" t="s">
        <v>67</v>
      </c>
      <c r="C160" s="9" t="s">
        <v>138</v>
      </c>
      <c r="D160" s="5" t="s">
        <v>122</v>
      </c>
      <c r="E160" s="5" t="s">
        <v>144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 t="s">
        <v>285</v>
      </c>
      <c r="B161" s="14" t="s">
        <v>128</v>
      </c>
      <c r="C161" s="9" t="s">
        <v>286</v>
      </c>
      <c r="D161" s="30" t="s">
        <v>32</v>
      </c>
      <c r="E161" s="5" t="s">
        <v>18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9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 t="s">
        <v>287</v>
      </c>
      <c r="B163" s="9" t="s">
        <v>67</v>
      </c>
      <c r="C163" s="9" t="s">
        <v>79</v>
      </c>
      <c r="D163" s="5" t="s">
        <v>80</v>
      </c>
      <c r="E163" s="5" t="s">
        <v>144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 t="s">
        <v>287</v>
      </c>
      <c r="B164" s="14" t="s">
        <v>128</v>
      </c>
      <c r="C164" s="9" t="s">
        <v>288</v>
      </c>
      <c r="D164" s="30" t="s">
        <v>32</v>
      </c>
      <c r="E164" s="5" t="s">
        <v>15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9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 t="s">
        <v>289</v>
      </c>
      <c r="B166" s="9" t="s">
        <v>281</v>
      </c>
      <c r="C166" s="9" t="s">
        <v>290</v>
      </c>
      <c r="D166" s="5" t="s">
        <v>38</v>
      </c>
      <c r="E166" s="5" t="s">
        <v>144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 t="s">
        <v>289</v>
      </c>
      <c r="B167" s="14" t="s">
        <v>128</v>
      </c>
      <c r="C167" s="9" t="s">
        <v>43</v>
      </c>
      <c r="D167" s="5" t="s">
        <v>109</v>
      </c>
      <c r="E167" s="5" t="s">
        <v>15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156" t="s">
        <v>291</v>
      </c>
      <c r="B168" s="151"/>
      <c r="C168" s="151"/>
      <c r="D168" s="151"/>
      <c r="E168" s="15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>
      <c r="A170" s="5" t="s">
        <v>292</v>
      </c>
      <c r="B170" s="9" t="s">
        <v>67</v>
      </c>
      <c r="C170" s="6" t="s">
        <v>125</v>
      </c>
      <c r="D170" s="5" t="s">
        <v>293</v>
      </c>
      <c r="E170" s="5" t="s">
        <v>147</v>
      </c>
      <c r="F170" s="31">
        <v>44430</v>
      </c>
      <c r="G170" s="13" t="s">
        <v>110</v>
      </c>
      <c r="H170" s="32" t="s">
        <v>294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>
      <c r="A171" s="5" t="s">
        <v>292</v>
      </c>
      <c r="B171" s="14" t="s">
        <v>272</v>
      </c>
      <c r="C171" s="6" t="s">
        <v>295</v>
      </c>
      <c r="D171" s="5" t="s">
        <v>109</v>
      </c>
      <c r="E171" s="5" t="s">
        <v>15</v>
      </c>
      <c r="F171" s="31">
        <v>44430</v>
      </c>
      <c r="G171" s="13" t="s">
        <v>110</v>
      </c>
      <c r="H171" s="14" t="s">
        <v>296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9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 t="s">
        <v>297</v>
      </c>
      <c r="B173" s="9" t="s">
        <v>218</v>
      </c>
      <c r="C173" s="6" t="s">
        <v>274</v>
      </c>
      <c r="D173" s="5" t="s">
        <v>12</v>
      </c>
      <c r="E173" s="5" t="s">
        <v>147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 t="s">
        <v>297</v>
      </c>
      <c r="B174" s="9" t="s">
        <v>67</v>
      </c>
      <c r="C174" s="6" t="s">
        <v>298</v>
      </c>
      <c r="D174" s="5" t="s">
        <v>276</v>
      </c>
      <c r="E174" s="5" t="s">
        <v>18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14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 t="s">
        <v>299</v>
      </c>
      <c r="B176" s="9" t="s">
        <v>67</v>
      </c>
      <c r="C176" s="6" t="s">
        <v>300</v>
      </c>
      <c r="D176" s="5" t="s">
        <v>301</v>
      </c>
      <c r="E176" s="5" t="s">
        <v>18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 t="s">
        <v>299</v>
      </c>
      <c r="B177" s="14" t="s">
        <v>128</v>
      </c>
      <c r="C177" s="33" t="s">
        <v>25</v>
      </c>
      <c r="D177" s="6" t="s">
        <v>109</v>
      </c>
      <c r="E177" s="5" t="s">
        <v>15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14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 t="s">
        <v>302</v>
      </c>
      <c r="B179" s="9" t="s">
        <v>218</v>
      </c>
      <c r="C179" s="6" t="s">
        <v>280</v>
      </c>
      <c r="D179" s="5" t="s">
        <v>12</v>
      </c>
      <c r="E179" s="5" t="s">
        <v>147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 t="s">
        <v>302</v>
      </c>
      <c r="B180" s="9" t="s">
        <v>281</v>
      </c>
      <c r="C180" s="6" t="s">
        <v>303</v>
      </c>
      <c r="D180" s="5" t="s">
        <v>83</v>
      </c>
      <c r="E180" s="5" t="s">
        <v>18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 t="s">
        <v>302</v>
      </c>
      <c r="B181" s="34" t="s">
        <v>243</v>
      </c>
      <c r="C181" s="33" t="s">
        <v>304</v>
      </c>
      <c r="D181" s="5" t="s">
        <v>40</v>
      </c>
      <c r="E181" s="5" t="s">
        <v>18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9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 t="s">
        <v>305</v>
      </c>
      <c r="B183" s="9" t="s">
        <v>218</v>
      </c>
      <c r="C183" s="6" t="s">
        <v>274</v>
      </c>
      <c r="D183" s="5" t="s">
        <v>12</v>
      </c>
      <c r="E183" s="5" t="s">
        <v>147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 t="s">
        <v>305</v>
      </c>
      <c r="B184" s="9" t="s">
        <v>67</v>
      </c>
      <c r="C184" s="6" t="s">
        <v>306</v>
      </c>
      <c r="D184" s="5" t="s">
        <v>143</v>
      </c>
      <c r="E184" s="5" t="s">
        <v>144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 t="s">
        <v>305</v>
      </c>
      <c r="B185" s="14" t="s">
        <v>128</v>
      </c>
      <c r="C185" s="6" t="s">
        <v>307</v>
      </c>
      <c r="D185" s="30" t="s">
        <v>32</v>
      </c>
      <c r="E185" s="5" t="s">
        <v>18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9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 t="s">
        <v>308</v>
      </c>
      <c r="B187" s="9" t="s">
        <v>67</v>
      </c>
      <c r="C187" s="6" t="s">
        <v>309</v>
      </c>
      <c r="D187" s="5" t="s">
        <v>32</v>
      </c>
      <c r="E187" s="5" t="s">
        <v>15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 t="s">
        <v>308</v>
      </c>
      <c r="B188" s="14" t="s">
        <v>272</v>
      </c>
      <c r="C188" s="33" t="s">
        <v>267</v>
      </c>
      <c r="D188" s="6" t="s">
        <v>109</v>
      </c>
      <c r="E188" s="5" t="s">
        <v>15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9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 t="s">
        <v>310</v>
      </c>
      <c r="B190" s="35" t="s">
        <v>281</v>
      </c>
      <c r="C190" s="6" t="s">
        <v>311</v>
      </c>
      <c r="D190" s="5" t="s">
        <v>38</v>
      </c>
      <c r="E190" s="5" t="s">
        <v>144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 t="s">
        <v>310</v>
      </c>
      <c r="B191" s="14" t="s">
        <v>128</v>
      </c>
      <c r="C191" s="6" t="s">
        <v>43</v>
      </c>
      <c r="D191" s="5" t="s">
        <v>109</v>
      </c>
      <c r="E191" s="5" t="s">
        <v>15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158" t="s">
        <v>312</v>
      </c>
      <c r="B192" s="151"/>
      <c r="C192" s="151"/>
      <c r="D192" s="151"/>
      <c r="E192" s="15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9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 t="s">
        <v>313</v>
      </c>
      <c r="B195" s="14" t="s">
        <v>272</v>
      </c>
      <c r="C195" s="36" t="s">
        <v>314</v>
      </c>
      <c r="D195" s="5" t="s">
        <v>32</v>
      </c>
      <c r="E195" s="5" t="s">
        <v>15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9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 t="s">
        <v>315</v>
      </c>
      <c r="B197" s="9" t="s">
        <v>218</v>
      </c>
      <c r="C197" s="36" t="s">
        <v>274</v>
      </c>
      <c r="D197" s="5" t="s">
        <v>12</v>
      </c>
      <c r="E197" s="5" t="s">
        <v>147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 t="s">
        <v>315</v>
      </c>
      <c r="B198" s="9" t="s">
        <v>67</v>
      </c>
      <c r="C198" s="36" t="s">
        <v>316</v>
      </c>
      <c r="D198" s="5" t="s">
        <v>276</v>
      </c>
      <c r="E198" s="5" t="s">
        <v>18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1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 t="s">
        <v>317</v>
      </c>
      <c r="B200" s="9" t="s">
        <v>67</v>
      </c>
      <c r="C200" s="36" t="s">
        <v>318</v>
      </c>
      <c r="D200" s="5" t="s">
        <v>104</v>
      </c>
      <c r="E200" s="5" t="s">
        <v>18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 t="s">
        <v>317</v>
      </c>
      <c r="B201" s="14" t="s">
        <v>128</v>
      </c>
      <c r="C201" s="36" t="s">
        <v>25</v>
      </c>
      <c r="D201" s="5" t="s">
        <v>32</v>
      </c>
      <c r="E201" s="5" t="s">
        <v>15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1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 t="s">
        <v>319</v>
      </c>
      <c r="B203" s="9" t="s">
        <v>218</v>
      </c>
      <c r="C203" s="36" t="s">
        <v>274</v>
      </c>
      <c r="D203" s="5" t="s">
        <v>12</v>
      </c>
      <c r="E203" s="5" t="s">
        <v>147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14" t="s">
        <v>319</v>
      </c>
      <c r="B204" s="9" t="s">
        <v>281</v>
      </c>
      <c r="C204" s="36" t="s">
        <v>320</v>
      </c>
      <c r="D204" s="5" t="s">
        <v>83</v>
      </c>
      <c r="E204" s="5" t="s">
        <v>18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14" t="s">
        <v>319</v>
      </c>
      <c r="B205" s="14" t="s">
        <v>243</v>
      </c>
      <c r="C205" s="36" t="s">
        <v>304</v>
      </c>
      <c r="D205" s="5" t="s">
        <v>40</v>
      </c>
      <c r="E205" s="5" t="s">
        <v>18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9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 t="s">
        <v>321</v>
      </c>
      <c r="B207" s="9" t="s">
        <v>218</v>
      </c>
      <c r="C207" s="36" t="s">
        <v>274</v>
      </c>
      <c r="D207" s="5" t="s">
        <v>12</v>
      </c>
      <c r="E207" s="5" t="s">
        <v>147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 t="s">
        <v>321</v>
      </c>
      <c r="B208" s="9" t="s">
        <v>67</v>
      </c>
      <c r="C208" s="36" t="s">
        <v>121</v>
      </c>
      <c r="D208" s="5" t="s">
        <v>143</v>
      </c>
      <c r="E208" s="5" t="s">
        <v>144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14" t="s">
        <v>321</v>
      </c>
      <c r="B209" s="14" t="s">
        <v>128</v>
      </c>
      <c r="C209" s="37" t="s">
        <v>322</v>
      </c>
      <c r="D209" s="6" t="s">
        <v>32</v>
      </c>
      <c r="E209" s="5" t="s">
        <v>18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9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 t="s">
        <v>323</v>
      </c>
      <c r="B211" s="9" t="s">
        <v>324</v>
      </c>
      <c r="C211" s="36" t="s">
        <v>325</v>
      </c>
      <c r="D211" s="5" t="s">
        <v>80</v>
      </c>
      <c r="E211" s="5" t="s">
        <v>144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14" t="s">
        <v>323</v>
      </c>
      <c r="B212" s="14" t="s">
        <v>326</v>
      </c>
      <c r="C212" s="37" t="s">
        <v>327</v>
      </c>
      <c r="D212" s="6" t="s">
        <v>109</v>
      </c>
      <c r="E212" s="5" t="s">
        <v>15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9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 t="s">
        <v>328</v>
      </c>
      <c r="B214" s="9" t="s">
        <v>281</v>
      </c>
      <c r="C214" s="36" t="s">
        <v>329</v>
      </c>
      <c r="D214" s="5" t="s">
        <v>38</v>
      </c>
      <c r="E214" s="5" t="s">
        <v>144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 t="s">
        <v>328</v>
      </c>
      <c r="B215" s="14" t="s">
        <v>128</v>
      </c>
      <c r="C215" s="36" t="s">
        <v>43</v>
      </c>
      <c r="D215" s="5" t="s">
        <v>109</v>
      </c>
      <c r="E215" s="5" t="s">
        <v>15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157" t="s">
        <v>330</v>
      </c>
      <c r="B216" s="151"/>
      <c r="C216" s="151"/>
      <c r="D216" s="151"/>
      <c r="E216" s="15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1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 t="s">
        <v>331</v>
      </c>
      <c r="B218" s="14" t="s">
        <v>332</v>
      </c>
      <c r="C218" s="5" t="s">
        <v>125</v>
      </c>
      <c r="D218" s="5" t="s">
        <v>126</v>
      </c>
      <c r="E218" s="5" t="s">
        <v>333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 t="s">
        <v>331</v>
      </c>
      <c r="B219" s="14" t="s">
        <v>128</v>
      </c>
      <c r="C219" s="9" t="s">
        <v>334</v>
      </c>
      <c r="D219" s="5" t="s">
        <v>335</v>
      </c>
      <c r="E219" s="5" t="s">
        <v>15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9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 t="s">
        <v>336</v>
      </c>
      <c r="B221" s="9" t="s">
        <v>218</v>
      </c>
      <c r="C221" s="9" t="s">
        <v>274</v>
      </c>
      <c r="D221" s="5" t="s">
        <v>12</v>
      </c>
      <c r="E221" s="5" t="s">
        <v>147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 t="s">
        <v>336</v>
      </c>
      <c r="B222" s="9" t="s">
        <v>67</v>
      </c>
      <c r="C222" s="9" t="s">
        <v>337</v>
      </c>
      <c r="D222" s="5" t="s">
        <v>276</v>
      </c>
      <c r="E222" s="5" t="s">
        <v>18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 t="s">
        <v>336</v>
      </c>
      <c r="B223" s="9" t="s">
        <v>338</v>
      </c>
      <c r="C223" s="9" t="s">
        <v>97</v>
      </c>
      <c r="D223" s="5" t="s">
        <v>98</v>
      </c>
      <c r="E223" s="5" t="s">
        <v>144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14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 t="s">
        <v>339</v>
      </c>
      <c r="B225" s="9" t="s">
        <v>340</v>
      </c>
      <c r="C225" s="9" t="s">
        <v>341</v>
      </c>
      <c r="D225" s="5" t="s">
        <v>342</v>
      </c>
      <c r="E225" s="5" t="s">
        <v>144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 t="s">
        <v>339</v>
      </c>
      <c r="B226" s="9" t="s">
        <v>67</v>
      </c>
      <c r="C226" s="9" t="s">
        <v>343</v>
      </c>
      <c r="D226" s="5" t="s">
        <v>216</v>
      </c>
      <c r="E226" s="5" t="s">
        <v>18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 t="s">
        <v>339</v>
      </c>
      <c r="B227" s="34" t="s">
        <v>344</v>
      </c>
      <c r="C227" s="9" t="s">
        <v>25</v>
      </c>
      <c r="D227" s="5" t="s">
        <v>335</v>
      </c>
      <c r="E227" s="5" t="s">
        <v>15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14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 t="s">
        <v>345</v>
      </c>
      <c r="B229" s="9" t="s">
        <v>218</v>
      </c>
      <c r="C229" s="9" t="s">
        <v>274</v>
      </c>
      <c r="D229" s="5" t="s">
        <v>12</v>
      </c>
      <c r="E229" s="5" t="s">
        <v>147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 t="s">
        <v>345</v>
      </c>
      <c r="B230" s="9" t="s">
        <v>67</v>
      </c>
      <c r="C230" s="9" t="s">
        <v>346</v>
      </c>
      <c r="D230" s="5" t="s">
        <v>26</v>
      </c>
      <c r="E230" s="5" t="s">
        <v>18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 t="s">
        <v>345</v>
      </c>
      <c r="B231" s="14" t="s">
        <v>243</v>
      </c>
      <c r="C231" s="9" t="s">
        <v>347</v>
      </c>
      <c r="D231" s="5" t="s">
        <v>40</v>
      </c>
      <c r="E231" s="5" t="s">
        <v>18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9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 t="s">
        <v>348</v>
      </c>
      <c r="B233" s="9" t="s">
        <v>218</v>
      </c>
      <c r="C233" s="9" t="s">
        <v>274</v>
      </c>
      <c r="D233" s="5" t="s">
        <v>12</v>
      </c>
      <c r="E233" s="5" t="s">
        <v>147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 t="s">
        <v>348</v>
      </c>
      <c r="B234" s="9" t="s">
        <v>67</v>
      </c>
      <c r="C234" s="9" t="s">
        <v>121</v>
      </c>
      <c r="D234" s="5" t="s">
        <v>143</v>
      </c>
      <c r="E234" s="5" t="s">
        <v>144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 t="s">
        <v>348</v>
      </c>
      <c r="B235" s="14" t="s">
        <v>128</v>
      </c>
      <c r="C235" s="29" t="s">
        <v>349</v>
      </c>
      <c r="D235" s="6" t="s">
        <v>32</v>
      </c>
      <c r="E235" s="5" t="s">
        <v>18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9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 t="s">
        <v>350</v>
      </c>
      <c r="B237" s="9" t="s">
        <v>67</v>
      </c>
      <c r="C237" s="5" t="s">
        <v>351</v>
      </c>
      <c r="D237" s="5" t="s">
        <v>80</v>
      </c>
      <c r="E237" s="5" t="s">
        <v>144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 t="s">
        <v>350</v>
      </c>
      <c r="B238" s="14" t="s">
        <v>338</v>
      </c>
      <c r="C238" s="5" t="s">
        <v>352</v>
      </c>
      <c r="D238" s="5" t="s">
        <v>335</v>
      </c>
      <c r="E238" s="5" t="s">
        <v>15</v>
      </c>
      <c r="F238" s="38" t="s">
        <v>353</v>
      </c>
      <c r="G238" s="38" t="s">
        <v>110</v>
      </c>
      <c r="H238" s="38" t="s">
        <v>354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9"/>
      <c r="C239" s="5"/>
      <c r="D239" s="5"/>
      <c r="E239" s="5"/>
      <c r="F239" s="5"/>
      <c r="G239" s="5"/>
      <c r="H239" s="38" t="s">
        <v>355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 t="s">
        <v>356</v>
      </c>
      <c r="B240" s="9" t="s">
        <v>357</v>
      </c>
      <c r="C240" s="5" t="s">
        <v>358</v>
      </c>
      <c r="D240" s="5" t="s">
        <v>38</v>
      </c>
      <c r="E240" s="5" t="s">
        <v>144</v>
      </c>
      <c r="F240" s="38" t="s">
        <v>359</v>
      </c>
      <c r="G240" s="38" t="s">
        <v>360</v>
      </c>
      <c r="H240" s="38" t="s">
        <v>361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 t="s">
        <v>356</v>
      </c>
      <c r="B241" s="14" t="s">
        <v>128</v>
      </c>
      <c r="C241" s="5" t="s">
        <v>13</v>
      </c>
      <c r="D241" s="5" t="s">
        <v>335</v>
      </c>
      <c r="E241" s="5" t="s">
        <v>15</v>
      </c>
      <c r="F241" s="5"/>
      <c r="G241" s="5"/>
      <c r="H241" s="38" t="s">
        <v>362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1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157" t="s">
        <v>363</v>
      </c>
      <c r="B243" s="151"/>
      <c r="C243" s="151"/>
      <c r="D243" s="151"/>
      <c r="E243" s="15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 t="s">
        <v>364</v>
      </c>
      <c r="B244" s="14" t="s">
        <v>332</v>
      </c>
      <c r="C244" s="5" t="s">
        <v>125</v>
      </c>
      <c r="D244" s="5" t="s">
        <v>126</v>
      </c>
      <c r="E244" s="5" t="s">
        <v>15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 t="s">
        <v>364</v>
      </c>
      <c r="B245" s="34" t="s">
        <v>344</v>
      </c>
      <c r="C245" s="5" t="s">
        <v>365</v>
      </c>
      <c r="D245" s="5" t="s">
        <v>335</v>
      </c>
      <c r="E245" s="5" t="s">
        <v>15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9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 t="s">
        <v>366</v>
      </c>
      <c r="B247" s="9" t="s">
        <v>340</v>
      </c>
      <c r="C247" s="5" t="s">
        <v>367</v>
      </c>
      <c r="D247" s="5" t="s">
        <v>342</v>
      </c>
      <c r="E247" s="5" t="s">
        <v>144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 t="s">
        <v>366</v>
      </c>
      <c r="B248" s="9" t="s">
        <v>218</v>
      </c>
      <c r="C248" s="9" t="s">
        <v>274</v>
      </c>
      <c r="D248" s="5" t="s">
        <v>12</v>
      </c>
      <c r="E248" s="5" t="s">
        <v>147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 t="s">
        <v>366</v>
      </c>
      <c r="B249" s="9" t="s">
        <v>67</v>
      </c>
      <c r="C249" s="9" t="s">
        <v>337</v>
      </c>
      <c r="D249" s="5" t="s">
        <v>276</v>
      </c>
      <c r="E249" s="5" t="s">
        <v>18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1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 t="s">
        <v>368</v>
      </c>
      <c r="B251" s="9" t="s">
        <v>340</v>
      </c>
      <c r="C251" s="5" t="s">
        <v>369</v>
      </c>
      <c r="D251" s="5" t="s">
        <v>342</v>
      </c>
      <c r="E251" s="5" t="s">
        <v>370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 t="s">
        <v>368</v>
      </c>
      <c r="B252" s="9" t="s">
        <v>218</v>
      </c>
      <c r="C252" s="9" t="s">
        <v>371</v>
      </c>
      <c r="D252" s="5" t="s">
        <v>12</v>
      </c>
      <c r="E252" s="5" t="s">
        <v>147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 t="s">
        <v>368</v>
      </c>
      <c r="B253" s="34" t="s">
        <v>344</v>
      </c>
      <c r="C253" s="5" t="s">
        <v>25</v>
      </c>
      <c r="D253" s="5" t="s">
        <v>335</v>
      </c>
      <c r="E253" s="5" t="s">
        <v>15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1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 t="s">
        <v>372</v>
      </c>
      <c r="B255" s="9" t="s">
        <v>218</v>
      </c>
      <c r="C255" s="9" t="s">
        <v>274</v>
      </c>
      <c r="D255" s="5" t="s">
        <v>12</v>
      </c>
      <c r="E255" s="5" t="s">
        <v>147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 t="s">
        <v>372</v>
      </c>
      <c r="B256" s="9" t="s">
        <v>67</v>
      </c>
      <c r="C256" s="5" t="s">
        <v>373</v>
      </c>
      <c r="D256" s="5" t="s">
        <v>26</v>
      </c>
      <c r="E256" s="5" t="s">
        <v>18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 t="s">
        <v>372</v>
      </c>
      <c r="B257" s="34" t="s">
        <v>374</v>
      </c>
      <c r="C257" s="5" t="s">
        <v>375</v>
      </c>
      <c r="D257" s="5" t="s">
        <v>40</v>
      </c>
      <c r="E257" s="5" t="s">
        <v>18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9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 t="s">
        <v>376</v>
      </c>
      <c r="B259" s="9" t="s">
        <v>218</v>
      </c>
      <c r="C259" s="5" t="s">
        <v>377</v>
      </c>
      <c r="D259" s="5" t="s">
        <v>12</v>
      </c>
      <c r="E259" s="5" t="s">
        <v>333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 t="s">
        <v>376</v>
      </c>
      <c r="B260" s="9" t="s">
        <v>378</v>
      </c>
      <c r="C260" s="5" t="s">
        <v>379</v>
      </c>
      <c r="D260" s="5" t="s">
        <v>32</v>
      </c>
      <c r="E260" s="5" t="s">
        <v>18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9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 t="s">
        <v>380</v>
      </c>
      <c r="B262" s="9" t="s">
        <v>218</v>
      </c>
      <c r="C262" s="5" t="s">
        <v>97</v>
      </c>
      <c r="D262" s="5" t="s">
        <v>98</v>
      </c>
      <c r="E262" s="5" t="s">
        <v>144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 t="s">
        <v>380</v>
      </c>
      <c r="B263" s="9" t="s">
        <v>67</v>
      </c>
      <c r="C263" s="5" t="s">
        <v>381</v>
      </c>
      <c r="D263" s="5" t="s">
        <v>335</v>
      </c>
      <c r="E263" s="5" t="s">
        <v>15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 t="s">
        <v>380</v>
      </c>
      <c r="B264" s="35" t="s">
        <v>382</v>
      </c>
      <c r="C264" s="5" t="s">
        <v>383</v>
      </c>
      <c r="D264" s="5" t="s">
        <v>335</v>
      </c>
      <c r="E264" s="5" t="s">
        <v>15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9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 t="s">
        <v>384</v>
      </c>
      <c r="B266" s="9" t="s">
        <v>324</v>
      </c>
      <c r="C266" s="5" t="s">
        <v>318</v>
      </c>
      <c r="D266" s="5" t="s">
        <v>104</v>
      </c>
      <c r="E266" s="5" t="s">
        <v>18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 t="s">
        <v>384</v>
      </c>
      <c r="B267" s="9" t="s">
        <v>385</v>
      </c>
      <c r="C267" s="5" t="s">
        <v>386</v>
      </c>
      <c r="D267" s="5" t="s">
        <v>38</v>
      </c>
      <c r="E267" s="5" t="s">
        <v>144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 t="s">
        <v>384</v>
      </c>
      <c r="B268" s="14" t="s">
        <v>128</v>
      </c>
      <c r="C268" s="5" t="s">
        <v>43</v>
      </c>
      <c r="D268" s="5" t="s">
        <v>335</v>
      </c>
      <c r="E268" s="5" t="s">
        <v>15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6" t="s">
        <v>387</v>
      </c>
      <c r="D270" s="6"/>
      <c r="E270" s="6"/>
      <c r="F270" s="39"/>
      <c r="G270" s="3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1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 t="s">
        <v>388</v>
      </c>
      <c r="B272" s="14" t="s">
        <v>324</v>
      </c>
      <c r="C272" s="5" t="s">
        <v>389</v>
      </c>
      <c r="D272" s="5" t="s">
        <v>56</v>
      </c>
      <c r="E272" s="5" t="s">
        <v>18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 t="s">
        <v>388</v>
      </c>
      <c r="B273" s="14" t="s">
        <v>344</v>
      </c>
      <c r="C273" s="5" t="s">
        <v>390</v>
      </c>
      <c r="D273" s="5" t="s">
        <v>335</v>
      </c>
      <c r="E273" s="5" t="s">
        <v>15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9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 t="s">
        <v>391</v>
      </c>
      <c r="B275" s="9" t="s">
        <v>218</v>
      </c>
      <c r="C275" s="9" t="s">
        <v>274</v>
      </c>
      <c r="D275" s="5" t="s">
        <v>12</v>
      </c>
      <c r="E275" s="5" t="s">
        <v>147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 t="s">
        <v>391</v>
      </c>
      <c r="B276" s="9" t="s">
        <v>67</v>
      </c>
      <c r="C276" s="9" t="s">
        <v>392</v>
      </c>
      <c r="D276" s="5" t="s">
        <v>83</v>
      </c>
      <c r="E276" s="5" t="s">
        <v>18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1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 t="s">
        <v>393</v>
      </c>
      <c r="B278" s="9" t="s">
        <v>340</v>
      </c>
      <c r="C278" s="5" t="s">
        <v>394</v>
      </c>
      <c r="D278" s="5" t="s">
        <v>342</v>
      </c>
      <c r="E278" s="5" t="s">
        <v>370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 t="s">
        <v>393</v>
      </c>
      <c r="B279" s="9" t="s">
        <v>218</v>
      </c>
      <c r="C279" s="9" t="s">
        <v>371</v>
      </c>
      <c r="D279" s="5" t="s">
        <v>12</v>
      </c>
      <c r="E279" s="5" t="s">
        <v>147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 t="s">
        <v>393</v>
      </c>
      <c r="B280" s="34" t="s">
        <v>168</v>
      </c>
      <c r="C280" s="5" t="s">
        <v>395</v>
      </c>
      <c r="D280" s="5" t="s">
        <v>301</v>
      </c>
      <c r="E280" s="5" t="s">
        <v>18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 t="s">
        <v>393</v>
      </c>
      <c r="B281" s="34" t="s">
        <v>344</v>
      </c>
      <c r="C281" s="5" t="s">
        <v>25</v>
      </c>
      <c r="D281" s="5" t="s">
        <v>335</v>
      </c>
      <c r="E281" s="5" t="s">
        <v>15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1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 t="s">
        <v>396</v>
      </c>
      <c r="B283" s="9" t="s">
        <v>218</v>
      </c>
      <c r="C283" s="9" t="s">
        <v>274</v>
      </c>
      <c r="D283" s="5" t="s">
        <v>12</v>
      </c>
      <c r="E283" s="5" t="s">
        <v>147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 t="s">
        <v>396</v>
      </c>
      <c r="B284" s="9" t="s">
        <v>67</v>
      </c>
      <c r="C284" s="5" t="s">
        <v>397</v>
      </c>
      <c r="D284" s="5" t="s">
        <v>26</v>
      </c>
      <c r="E284" s="5" t="s">
        <v>18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 t="s">
        <v>396</v>
      </c>
      <c r="B285" s="34" t="s">
        <v>374</v>
      </c>
      <c r="C285" s="5" t="s">
        <v>375</v>
      </c>
      <c r="D285" s="5" t="s">
        <v>40</v>
      </c>
      <c r="E285" s="5" t="s">
        <v>18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9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 t="s">
        <v>398</v>
      </c>
      <c r="B287" s="9" t="s">
        <v>218</v>
      </c>
      <c r="C287" s="9" t="s">
        <v>274</v>
      </c>
      <c r="D287" s="5" t="s">
        <v>12</v>
      </c>
      <c r="E287" s="5" t="s">
        <v>333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 t="s">
        <v>398</v>
      </c>
      <c r="B288" s="9" t="s">
        <v>399</v>
      </c>
      <c r="C288" s="5" t="s">
        <v>42</v>
      </c>
      <c r="D288" s="5" t="s">
        <v>143</v>
      </c>
      <c r="E288" s="5" t="s">
        <v>144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 t="s">
        <v>398</v>
      </c>
      <c r="B289" s="9" t="s">
        <v>378</v>
      </c>
      <c r="C289" s="5" t="s">
        <v>400</v>
      </c>
      <c r="D289" s="5" t="s">
        <v>32</v>
      </c>
      <c r="E289" s="5" t="s">
        <v>18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9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 t="s">
        <v>401</v>
      </c>
      <c r="B291" s="9" t="s">
        <v>399</v>
      </c>
      <c r="C291" s="5" t="s">
        <v>402</v>
      </c>
      <c r="D291" s="5" t="s">
        <v>80</v>
      </c>
      <c r="E291" s="5" t="s">
        <v>144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 t="s">
        <v>401</v>
      </c>
      <c r="B292" s="35" t="s">
        <v>338</v>
      </c>
      <c r="C292" s="5" t="s">
        <v>403</v>
      </c>
      <c r="D292" s="5" t="s">
        <v>335</v>
      </c>
      <c r="E292" s="5" t="s">
        <v>15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9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 t="s">
        <v>404</v>
      </c>
      <c r="B294" s="9" t="s">
        <v>324</v>
      </c>
      <c r="C294" s="5" t="s">
        <v>318</v>
      </c>
      <c r="D294" s="5" t="s">
        <v>104</v>
      </c>
      <c r="E294" s="5" t="s">
        <v>18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 t="s">
        <v>404</v>
      </c>
      <c r="B295" s="9" t="s">
        <v>385</v>
      </c>
      <c r="C295" s="5" t="s">
        <v>386</v>
      </c>
      <c r="D295" s="5" t="s">
        <v>38</v>
      </c>
      <c r="E295" s="5" t="s">
        <v>144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 t="s">
        <v>404</v>
      </c>
      <c r="B296" s="14" t="s">
        <v>128</v>
      </c>
      <c r="C296" s="5" t="s">
        <v>43</v>
      </c>
      <c r="D296" s="5" t="s">
        <v>335</v>
      </c>
      <c r="E296" s="5" t="s">
        <v>15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6" t="s">
        <v>405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 t="s">
        <v>406</v>
      </c>
      <c r="B299" s="14" t="s">
        <v>340</v>
      </c>
      <c r="C299" s="5" t="s">
        <v>407</v>
      </c>
      <c r="D299" s="5" t="s">
        <v>342</v>
      </c>
      <c r="E299" s="5" t="s">
        <v>370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 t="s">
        <v>406</v>
      </c>
      <c r="B300" s="14" t="s">
        <v>324</v>
      </c>
      <c r="C300" s="5" t="s">
        <v>389</v>
      </c>
      <c r="D300" s="5" t="s">
        <v>56</v>
      </c>
      <c r="E300" s="5" t="s">
        <v>18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 t="s">
        <v>406</v>
      </c>
      <c r="B301" s="14" t="s">
        <v>408</v>
      </c>
      <c r="C301" s="5" t="s">
        <v>125</v>
      </c>
      <c r="D301" s="5" t="s">
        <v>293</v>
      </c>
      <c r="E301" s="5" t="s">
        <v>147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9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 t="s">
        <v>409</v>
      </c>
      <c r="B303" s="9" t="s">
        <v>218</v>
      </c>
      <c r="C303" s="5" t="s">
        <v>274</v>
      </c>
      <c r="D303" s="5" t="s">
        <v>12</v>
      </c>
      <c r="E303" s="5" t="s">
        <v>147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 t="s">
        <v>409</v>
      </c>
      <c r="B304" s="14" t="s">
        <v>324</v>
      </c>
      <c r="C304" s="5" t="s">
        <v>410</v>
      </c>
      <c r="D304" s="5" t="s">
        <v>83</v>
      </c>
      <c r="E304" s="5" t="s">
        <v>18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1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 t="s">
        <v>411</v>
      </c>
      <c r="B306" s="9" t="s">
        <v>340</v>
      </c>
      <c r="C306" s="9" t="s">
        <v>341</v>
      </c>
      <c r="D306" s="5" t="s">
        <v>342</v>
      </c>
      <c r="E306" s="5" t="s">
        <v>370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 t="s">
        <v>411</v>
      </c>
      <c r="B307" s="9" t="s">
        <v>218</v>
      </c>
      <c r="C307" s="9" t="s">
        <v>371</v>
      </c>
      <c r="D307" s="5" t="s">
        <v>12</v>
      </c>
      <c r="E307" s="5" t="s">
        <v>147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 t="s">
        <v>411</v>
      </c>
      <c r="B308" s="34" t="s">
        <v>168</v>
      </c>
      <c r="C308" s="5" t="s">
        <v>343</v>
      </c>
      <c r="D308" s="5" t="s">
        <v>301</v>
      </c>
      <c r="E308" s="5" t="s">
        <v>18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 t="s">
        <v>411</v>
      </c>
      <c r="B309" s="34" t="s">
        <v>344</v>
      </c>
      <c r="C309" s="5" t="s">
        <v>25</v>
      </c>
      <c r="D309" s="5" t="s">
        <v>335</v>
      </c>
      <c r="E309" s="5" t="s">
        <v>15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1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 t="s">
        <v>412</v>
      </c>
      <c r="B311" s="9" t="s">
        <v>218</v>
      </c>
      <c r="C311" s="9" t="s">
        <v>274</v>
      </c>
      <c r="D311" s="5" t="s">
        <v>12</v>
      </c>
      <c r="E311" s="5" t="s">
        <v>147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 t="s">
        <v>412</v>
      </c>
      <c r="B312" s="9" t="s">
        <v>67</v>
      </c>
      <c r="C312" s="5" t="s">
        <v>413</v>
      </c>
      <c r="D312" s="5" t="s">
        <v>26</v>
      </c>
      <c r="E312" s="5" t="s">
        <v>18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 t="s">
        <v>412</v>
      </c>
      <c r="B313" s="34" t="s">
        <v>344</v>
      </c>
      <c r="C313" s="5" t="s">
        <v>414</v>
      </c>
      <c r="D313" s="5" t="s">
        <v>32</v>
      </c>
      <c r="E313" s="5" t="s">
        <v>415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9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 t="s">
        <v>416</v>
      </c>
      <c r="B315" s="9" t="s">
        <v>218</v>
      </c>
      <c r="C315" s="9" t="s">
        <v>274</v>
      </c>
      <c r="D315" s="5" t="s">
        <v>12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 t="s">
        <v>416</v>
      </c>
      <c r="B316" s="9" t="s">
        <v>399</v>
      </c>
      <c r="C316" s="5" t="s">
        <v>138</v>
      </c>
      <c r="D316" s="5" t="s">
        <v>143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 t="s">
        <v>416</v>
      </c>
      <c r="B317" s="9" t="s">
        <v>417</v>
      </c>
      <c r="C317" s="5" t="s">
        <v>375</v>
      </c>
      <c r="D317" s="5" t="s">
        <v>40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9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 t="s">
        <v>418</v>
      </c>
      <c r="B319" s="9" t="s">
        <v>218</v>
      </c>
      <c r="C319" s="5" t="s">
        <v>97</v>
      </c>
      <c r="D319" s="5" t="s">
        <v>98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 t="s">
        <v>418</v>
      </c>
      <c r="B320" s="35" t="s">
        <v>338</v>
      </c>
      <c r="C320" s="5" t="s">
        <v>419</v>
      </c>
      <c r="D320" s="5" t="s">
        <v>420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9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 t="s">
        <v>421</v>
      </c>
      <c r="B322" s="9" t="s">
        <v>422</v>
      </c>
      <c r="C322" s="5" t="s">
        <v>423</v>
      </c>
      <c r="D322" s="5" t="s">
        <v>104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 t="s">
        <v>421</v>
      </c>
      <c r="B323" s="9" t="s">
        <v>385</v>
      </c>
      <c r="C323" s="5" t="s">
        <v>424</v>
      </c>
      <c r="D323" s="5" t="s">
        <v>38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 t="s">
        <v>421</v>
      </c>
      <c r="B324" s="14" t="s">
        <v>128</v>
      </c>
      <c r="C324" s="5" t="s">
        <v>27</v>
      </c>
      <c r="D324" s="5" t="s">
        <v>335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30"/>
      <c r="B325" s="30"/>
      <c r="C325" s="30" t="s">
        <v>425</v>
      </c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 customHeight="1">
      <c r="A326" s="5" t="s">
        <v>426</v>
      </c>
      <c r="B326" s="14" t="s">
        <v>340</v>
      </c>
      <c r="C326" s="5" t="s">
        <v>369</v>
      </c>
      <c r="D326" s="5" t="s">
        <v>342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 t="s">
        <v>426</v>
      </c>
      <c r="B327" s="14" t="s">
        <v>324</v>
      </c>
      <c r="C327" s="5" t="s">
        <v>389</v>
      </c>
      <c r="D327" s="5" t="s">
        <v>56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 t="s">
        <v>426</v>
      </c>
      <c r="B328" s="14" t="s">
        <v>408</v>
      </c>
      <c r="C328" s="5" t="s">
        <v>125</v>
      </c>
      <c r="D328" s="5" t="s">
        <v>126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9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 t="s">
        <v>427</v>
      </c>
      <c r="B330" s="9" t="s">
        <v>218</v>
      </c>
      <c r="C330" s="9" t="s">
        <v>371</v>
      </c>
      <c r="D330" s="5" t="s">
        <v>12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 t="s">
        <v>427</v>
      </c>
      <c r="B331" s="14" t="s">
        <v>168</v>
      </c>
      <c r="C331" s="5" t="s">
        <v>428</v>
      </c>
      <c r="D331" s="5" t="s">
        <v>429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1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 t="s">
        <v>430</v>
      </c>
      <c r="B333" s="9" t="s">
        <v>340</v>
      </c>
      <c r="C333" s="5" t="s">
        <v>431</v>
      </c>
      <c r="D333" s="5" t="s">
        <v>342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 t="s">
        <v>430</v>
      </c>
      <c r="B334" s="9" t="s">
        <v>218</v>
      </c>
      <c r="C334" s="9" t="s">
        <v>371</v>
      </c>
      <c r="D334" s="5" t="s">
        <v>12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 t="s">
        <v>430</v>
      </c>
      <c r="B335" s="14" t="s">
        <v>168</v>
      </c>
      <c r="C335" s="5" t="s">
        <v>343</v>
      </c>
      <c r="D335" s="5" t="s">
        <v>301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 t="s">
        <v>430</v>
      </c>
      <c r="B336" s="14" t="s">
        <v>344</v>
      </c>
      <c r="C336" s="5" t="s">
        <v>25</v>
      </c>
      <c r="D336" s="5" t="s">
        <v>335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1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 t="s">
        <v>432</v>
      </c>
      <c r="B338" s="9" t="s">
        <v>218</v>
      </c>
      <c r="C338" s="9" t="s">
        <v>433</v>
      </c>
      <c r="D338" s="5" t="s">
        <v>12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 t="s">
        <v>432</v>
      </c>
      <c r="B339" s="9" t="s">
        <v>67</v>
      </c>
      <c r="C339" s="5" t="s">
        <v>434</v>
      </c>
      <c r="D339" s="5" t="s">
        <v>26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 t="s">
        <v>432</v>
      </c>
      <c r="B340" s="9" t="s">
        <v>417</v>
      </c>
      <c r="C340" s="5" t="s">
        <v>375</v>
      </c>
      <c r="D340" s="5" t="s">
        <v>40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 t="s">
        <v>435</v>
      </c>
      <c r="B342" s="9" t="s">
        <v>218</v>
      </c>
      <c r="C342" s="9" t="s">
        <v>274</v>
      </c>
      <c r="D342" s="5" t="s">
        <v>12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 t="s">
        <v>435</v>
      </c>
      <c r="B343" s="9" t="s">
        <v>399</v>
      </c>
      <c r="C343" s="5" t="s">
        <v>436</v>
      </c>
      <c r="D343" s="5" t="s">
        <v>143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 t="s">
        <v>435</v>
      </c>
      <c r="B344" s="14" t="s">
        <v>344</v>
      </c>
      <c r="C344" s="5" t="s">
        <v>437</v>
      </c>
      <c r="D344" s="5" t="s">
        <v>32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9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 t="s">
        <v>438</v>
      </c>
      <c r="B346" s="9" t="s">
        <v>218</v>
      </c>
      <c r="C346" s="5" t="s">
        <v>97</v>
      </c>
      <c r="D346" s="5" t="s">
        <v>98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 t="s">
        <v>438</v>
      </c>
      <c r="B347" s="9" t="s">
        <v>399</v>
      </c>
      <c r="C347" s="5" t="s">
        <v>439</v>
      </c>
      <c r="D347" s="5" t="s">
        <v>335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 t="s">
        <v>438</v>
      </c>
      <c r="B348" s="35" t="s">
        <v>338</v>
      </c>
      <c r="C348" s="5" t="s">
        <v>419</v>
      </c>
      <c r="D348" s="5" t="s">
        <v>420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9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 t="s">
        <v>440</v>
      </c>
      <c r="B350" s="9" t="s">
        <v>422</v>
      </c>
      <c r="C350" s="5" t="s">
        <v>423</v>
      </c>
      <c r="D350" s="5" t="s">
        <v>104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 t="s">
        <v>440</v>
      </c>
      <c r="B351" s="9" t="s">
        <v>385</v>
      </c>
      <c r="C351" s="5" t="s">
        <v>424</v>
      </c>
      <c r="D351" s="5" t="s">
        <v>38</v>
      </c>
      <c r="E351" s="5"/>
      <c r="F351" s="5" t="s">
        <v>441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 t="s">
        <v>442</v>
      </c>
      <c r="B352" s="14" t="s">
        <v>340</v>
      </c>
      <c r="C352" s="5" t="s">
        <v>369</v>
      </c>
      <c r="D352" s="5" t="s">
        <v>342</v>
      </c>
      <c r="E352" s="5"/>
      <c r="F352" s="5" t="s">
        <v>443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 t="s">
        <v>440</v>
      </c>
      <c r="B353" s="14" t="s">
        <v>128</v>
      </c>
      <c r="C353" s="5" t="s">
        <v>27</v>
      </c>
      <c r="D353" s="5" t="s">
        <v>335</v>
      </c>
      <c r="E353" s="5"/>
      <c r="F353" s="5" t="s">
        <v>444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 t="s">
        <v>445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30"/>
      <c r="B355" s="30"/>
      <c r="C355" s="40" t="s">
        <v>446</v>
      </c>
      <c r="D355" s="30"/>
      <c r="E355" s="5"/>
      <c r="F355" s="5" t="s">
        <v>447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>
      <c r="A356" s="5" t="s">
        <v>442</v>
      </c>
      <c r="B356" s="14" t="s">
        <v>448</v>
      </c>
      <c r="C356" s="5" t="s">
        <v>389</v>
      </c>
      <c r="D356" s="5" t="s">
        <v>56</v>
      </c>
      <c r="E356" s="5"/>
      <c r="F356" s="5" t="s">
        <v>449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 t="s">
        <v>442</v>
      </c>
      <c r="B357" s="14" t="s">
        <v>408</v>
      </c>
      <c r="C357" s="5" t="s">
        <v>125</v>
      </c>
      <c r="D357" s="5" t="s">
        <v>293</v>
      </c>
      <c r="E357" s="5"/>
      <c r="F357" s="5" t="s">
        <v>450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9"/>
      <c r="C358" s="5"/>
      <c r="D358" s="5"/>
      <c r="E358" s="5"/>
      <c r="F358" s="5" t="s">
        <v>451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 t="s">
        <v>452</v>
      </c>
      <c r="B359" s="9" t="s">
        <v>218</v>
      </c>
      <c r="C359" s="5" t="s">
        <v>274</v>
      </c>
      <c r="D359" s="5" t="s">
        <v>12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 t="s">
        <v>452</v>
      </c>
      <c r="B360" s="14" t="s">
        <v>168</v>
      </c>
      <c r="C360" s="5" t="s">
        <v>453</v>
      </c>
      <c r="D360" s="5" t="s">
        <v>429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 t="s">
        <v>452</v>
      </c>
      <c r="B361" s="14" t="s">
        <v>344</v>
      </c>
      <c r="C361" s="5" t="s">
        <v>454</v>
      </c>
      <c r="D361" s="5" t="s">
        <v>335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9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 t="s">
        <v>455</v>
      </c>
      <c r="B363" s="9" t="s">
        <v>340</v>
      </c>
      <c r="C363" s="9" t="s">
        <v>456</v>
      </c>
      <c r="D363" s="5" t="s">
        <v>342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 t="s">
        <v>455</v>
      </c>
      <c r="B364" s="9" t="s">
        <v>218</v>
      </c>
      <c r="C364" s="9" t="s">
        <v>371</v>
      </c>
      <c r="D364" s="5" t="s">
        <v>12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 t="s">
        <v>455</v>
      </c>
      <c r="B365" s="14" t="s">
        <v>168</v>
      </c>
      <c r="C365" s="24" t="s">
        <v>457</v>
      </c>
      <c r="D365" s="5" t="s">
        <v>26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 t="s">
        <v>455</v>
      </c>
      <c r="B366" s="14" t="s">
        <v>344</v>
      </c>
      <c r="C366" s="5" t="s">
        <v>25</v>
      </c>
      <c r="D366" s="5" t="s">
        <v>335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9" t="s">
        <v>458</v>
      </c>
      <c r="B368" s="9" t="s">
        <v>218</v>
      </c>
      <c r="C368" s="9" t="s">
        <v>274</v>
      </c>
      <c r="D368" s="5" t="s">
        <v>12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9" t="s">
        <v>458</v>
      </c>
      <c r="B369" s="14" t="s">
        <v>324</v>
      </c>
      <c r="C369" s="5" t="s">
        <v>459</v>
      </c>
      <c r="D369" s="5" t="s">
        <v>83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 t="s">
        <v>458</v>
      </c>
      <c r="B370" s="14" t="s">
        <v>168</v>
      </c>
      <c r="C370" s="24" t="s">
        <v>460</v>
      </c>
      <c r="D370" s="5" t="s">
        <v>216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 t="s">
        <v>458</v>
      </c>
      <c r="B371" s="14" t="s">
        <v>344</v>
      </c>
      <c r="C371" s="24" t="s">
        <v>461</v>
      </c>
      <c r="D371" s="5" t="s">
        <v>32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9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 t="s">
        <v>462</v>
      </c>
      <c r="B373" s="9" t="s">
        <v>340</v>
      </c>
      <c r="C373" s="9" t="s">
        <v>42</v>
      </c>
      <c r="D373" s="5" t="s">
        <v>143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 t="s">
        <v>462</v>
      </c>
      <c r="B374" s="9" t="s">
        <v>218</v>
      </c>
      <c r="C374" s="9" t="s">
        <v>274</v>
      </c>
      <c r="D374" s="5" t="s">
        <v>12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 t="s">
        <v>462</v>
      </c>
      <c r="B375" s="9" t="s">
        <v>399</v>
      </c>
      <c r="C375" s="24" t="s">
        <v>97</v>
      </c>
      <c r="D375" s="5" t="s">
        <v>98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 t="s">
        <v>462</v>
      </c>
      <c r="B376" s="14" t="s">
        <v>374</v>
      </c>
      <c r="C376" s="24" t="s">
        <v>375</v>
      </c>
      <c r="D376" s="5" t="s">
        <v>40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9"/>
      <c r="C377" s="5" t="s">
        <v>463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 t="s">
        <v>464</v>
      </c>
      <c r="B378" s="9" t="s">
        <v>399</v>
      </c>
      <c r="C378" s="24" t="s">
        <v>465</v>
      </c>
      <c r="D378" s="5" t="s">
        <v>466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 t="s">
        <v>464</v>
      </c>
      <c r="B379" s="9" t="s">
        <v>338</v>
      </c>
      <c r="C379" s="5" t="s">
        <v>419</v>
      </c>
      <c r="D379" s="5" t="s">
        <v>420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 t="s">
        <v>464</v>
      </c>
      <c r="B380" s="9" t="s">
        <v>382</v>
      </c>
      <c r="C380" s="5" t="s">
        <v>467</v>
      </c>
      <c r="D380" s="5" t="s">
        <v>335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9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 t="s">
        <v>468</v>
      </c>
      <c r="B382" s="9" t="s">
        <v>385</v>
      </c>
      <c r="C382" s="5" t="s">
        <v>424</v>
      </c>
      <c r="D382" s="5" t="s">
        <v>38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 t="s">
        <v>468</v>
      </c>
      <c r="B383" s="9" t="s">
        <v>422</v>
      </c>
      <c r="C383" s="5" t="s">
        <v>423</v>
      </c>
      <c r="D383" s="5" t="s">
        <v>104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 t="s">
        <v>468</v>
      </c>
      <c r="B384" s="14" t="s">
        <v>128</v>
      </c>
      <c r="C384" s="5" t="s">
        <v>27</v>
      </c>
      <c r="D384" s="5" t="s">
        <v>335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40" t="s">
        <v>469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29" t="s">
        <v>470</v>
      </c>
      <c r="B387" s="5" t="s">
        <v>448</v>
      </c>
      <c r="C387" s="5" t="s">
        <v>389</v>
      </c>
      <c r="D387" s="5" t="s">
        <v>56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29" t="s">
        <v>470</v>
      </c>
      <c r="B388" s="5" t="s">
        <v>408</v>
      </c>
      <c r="C388" s="5" t="s">
        <v>125</v>
      </c>
      <c r="D388" s="5" t="s">
        <v>293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 t="s">
        <v>471</v>
      </c>
      <c r="B390" s="5" t="s">
        <v>472</v>
      </c>
      <c r="C390" s="5" t="s">
        <v>473</v>
      </c>
      <c r="D390" s="5" t="s">
        <v>143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 t="s">
        <v>471</v>
      </c>
      <c r="B391" s="5" t="s">
        <v>218</v>
      </c>
      <c r="C391" s="5" t="s">
        <v>274</v>
      </c>
      <c r="D391" s="5" t="s">
        <v>12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14" t="s">
        <v>471</v>
      </c>
      <c r="B392" s="5" t="s">
        <v>448</v>
      </c>
      <c r="C392" s="5" t="s">
        <v>474</v>
      </c>
      <c r="D392" s="5" t="s">
        <v>429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14" t="s">
        <v>471</v>
      </c>
      <c r="B393" s="5" t="s">
        <v>344</v>
      </c>
      <c r="C393" s="5" t="s">
        <v>475</v>
      </c>
      <c r="D393" s="5" t="s">
        <v>335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14" t="s">
        <v>476</v>
      </c>
      <c r="B395" s="5" t="s">
        <v>218</v>
      </c>
      <c r="C395" s="5" t="s">
        <v>371</v>
      </c>
      <c r="D395" s="5" t="s">
        <v>12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14" t="s">
        <v>476</v>
      </c>
      <c r="B396" s="5" t="s">
        <v>168</v>
      </c>
      <c r="C396" s="5" t="s">
        <v>477</v>
      </c>
      <c r="D396" s="5" t="s">
        <v>26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 t="s">
        <v>476</v>
      </c>
      <c r="B397" s="5" t="s">
        <v>344</v>
      </c>
      <c r="C397" s="5" t="s">
        <v>25</v>
      </c>
      <c r="D397" s="5" t="s">
        <v>335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 t="s">
        <v>478</v>
      </c>
      <c r="B399" s="5" t="s">
        <v>340</v>
      </c>
      <c r="C399" s="5" t="s">
        <v>479</v>
      </c>
      <c r="D399" s="5" t="s">
        <v>227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 t="s">
        <v>478</v>
      </c>
      <c r="B400" s="5" t="s">
        <v>218</v>
      </c>
      <c r="C400" s="5" t="s">
        <v>274</v>
      </c>
      <c r="D400" s="5" t="s">
        <v>12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14" t="s">
        <v>478</v>
      </c>
      <c r="B401" s="5" t="s">
        <v>168</v>
      </c>
      <c r="C401" s="5" t="s">
        <v>480</v>
      </c>
      <c r="D401" s="5" t="s">
        <v>429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14" t="s">
        <v>478</v>
      </c>
      <c r="B402" s="5" t="s">
        <v>374</v>
      </c>
      <c r="C402" s="5" t="s">
        <v>375</v>
      </c>
      <c r="D402" s="5" t="s">
        <v>32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29" t="s">
        <v>481</v>
      </c>
      <c r="B404" s="5" t="s">
        <v>218</v>
      </c>
      <c r="C404" s="5" t="s">
        <v>274</v>
      </c>
      <c r="D404" s="5" t="s">
        <v>12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29" t="s">
        <v>481</v>
      </c>
      <c r="B405" s="5" t="s">
        <v>399</v>
      </c>
      <c r="C405" s="5" t="s">
        <v>482</v>
      </c>
      <c r="D405" s="5" t="s">
        <v>301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29" t="s">
        <v>481</v>
      </c>
      <c r="B406" s="5" t="s">
        <v>344</v>
      </c>
      <c r="C406" s="5" t="s">
        <v>483</v>
      </c>
      <c r="D406" s="5" t="s">
        <v>32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 t="s">
        <v>463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 t="s">
        <v>484</v>
      </c>
      <c r="B408" s="5" t="s">
        <v>399</v>
      </c>
      <c r="C408" s="5" t="s">
        <v>465</v>
      </c>
      <c r="D408" s="5" t="s">
        <v>466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14" t="s">
        <v>484</v>
      </c>
      <c r="B409" s="5" t="s">
        <v>338</v>
      </c>
      <c r="C409" s="5" t="s">
        <v>419</v>
      </c>
      <c r="D409" s="5" t="s">
        <v>420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 t="s">
        <v>485</v>
      </c>
      <c r="B411" s="5" t="s">
        <v>422</v>
      </c>
      <c r="C411" s="5" t="s">
        <v>423</v>
      </c>
      <c r="D411" s="5" t="s">
        <v>104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 t="s">
        <v>485</v>
      </c>
      <c r="B412" s="5" t="s">
        <v>385</v>
      </c>
      <c r="C412" s="5" t="s">
        <v>486</v>
      </c>
      <c r="D412" s="5" t="s">
        <v>38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 t="s">
        <v>485</v>
      </c>
      <c r="B413" s="5" t="s">
        <v>272</v>
      </c>
      <c r="C413" s="5" t="s">
        <v>27</v>
      </c>
      <c r="D413" s="5" t="s">
        <v>335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40" t="s">
        <v>487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2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29" t="s">
        <v>488</v>
      </c>
      <c r="B417" s="5" t="s">
        <v>448</v>
      </c>
      <c r="C417" s="5" t="s">
        <v>389</v>
      </c>
      <c r="D417" s="5" t="s">
        <v>56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29" t="s">
        <v>488</v>
      </c>
      <c r="B418" s="5" t="s">
        <v>408</v>
      </c>
      <c r="C418" s="5" t="s">
        <v>125</v>
      </c>
      <c r="D418" s="5" t="s">
        <v>293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 t="s">
        <v>489</v>
      </c>
      <c r="B420" s="5" t="s">
        <v>472</v>
      </c>
      <c r="C420" s="5" t="s">
        <v>473</v>
      </c>
      <c r="D420" s="5" t="s">
        <v>227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 t="s">
        <v>489</v>
      </c>
      <c r="B421" s="5" t="s">
        <v>218</v>
      </c>
      <c r="C421" s="5" t="s">
        <v>274</v>
      </c>
      <c r="D421" s="5" t="s">
        <v>12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 t="s">
        <v>489</v>
      </c>
      <c r="B422" s="5" t="s">
        <v>399</v>
      </c>
      <c r="C422" s="5" t="s">
        <v>490</v>
      </c>
      <c r="D422" s="5" t="s">
        <v>301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14" t="s">
        <v>489</v>
      </c>
      <c r="B423" s="5" t="s">
        <v>338</v>
      </c>
      <c r="C423" s="5" t="s">
        <v>97</v>
      </c>
      <c r="D423" s="5" t="s">
        <v>491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1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14" t="s">
        <v>492</v>
      </c>
      <c r="B426" s="5" t="s">
        <v>218</v>
      </c>
      <c r="C426" s="5" t="s">
        <v>371</v>
      </c>
      <c r="D426" s="5" t="s">
        <v>12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14" t="s">
        <v>492</v>
      </c>
      <c r="B427" s="5" t="s">
        <v>168</v>
      </c>
      <c r="C427" s="5" t="s">
        <v>493</v>
      </c>
      <c r="D427" s="5" t="s">
        <v>26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14" t="s">
        <v>492</v>
      </c>
      <c r="B428" s="5" t="s">
        <v>344</v>
      </c>
      <c r="C428" s="5" t="s">
        <v>25</v>
      </c>
      <c r="D428" s="5" t="s">
        <v>335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 t="s">
        <v>494</v>
      </c>
      <c r="B430" s="5" t="s">
        <v>218</v>
      </c>
      <c r="C430" s="5" t="s">
        <v>274</v>
      </c>
      <c r="D430" s="5" t="s">
        <v>12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 t="s">
        <v>494</v>
      </c>
      <c r="B431" s="5" t="s">
        <v>495</v>
      </c>
      <c r="C431" s="5" t="s">
        <v>496</v>
      </c>
      <c r="D431" s="5" t="s">
        <v>83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 t="s">
        <v>494</v>
      </c>
      <c r="B432" s="5" t="s">
        <v>344</v>
      </c>
      <c r="C432" s="5" t="s">
        <v>497</v>
      </c>
      <c r="D432" s="5" t="s">
        <v>32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29" t="s">
        <v>498</v>
      </c>
      <c r="B434" s="5" t="s">
        <v>340</v>
      </c>
      <c r="C434" s="5" t="s">
        <v>42</v>
      </c>
      <c r="D434" s="5" t="s">
        <v>143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29" t="s">
        <v>498</v>
      </c>
      <c r="B435" s="5" t="s">
        <v>218</v>
      </c>
      <c r="C435" s="5" t="s">
        <v>274</v>
      </c>
      <c r="D435" s="5" t="s">
        <v>12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29" t="s">
        <v>498</v>
      </c>
      <c r="B436" s="5" t="s">
        <v>344</v>
      </c>
      <c r="C436" s="5" t="s">
        <v>499</v>
      </c>
      <c r="D436" s="5" t="s">
        <v>32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 t="s">
        <v>463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 t="s">
        <v>500</v>
      </c>
      <c r="B438" s="5" t="s">
        <v>399</v>
      </c>
      <c r="C438" s="5" t="s">
        <v>465</v>
      </c>
      <c r="D438" s="5" t="s">
        <v>466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 t="s">
        <v>500</v>
      </c>
      <c r="B439" s="5" t="s">
        <v>338</v>
      </c>
      <c r="C439" s="5" t="s">
        <v>419</v>
      </c>
      <c r="D439" s="5" t="s">
        <v>420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 t="s">
        <v>500</v>
      </c>
      <c r="B440" s="5" t="s">
        <v>344</v>
      </c>
      <c r="C440" s="5" t="s">
        <v>501</v>
      </c>
      <c r="D440" s="5" t="s">
        <v>335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 t="s">
        <v>502</v>
      </c>
      <c r="B442" s="5" t="s">
        <v>422</v>
      </c>
      <c r="C442" s="5" t="s">
        <v>503</v>
      </c>
      <c r="D442" s="5" t="s">
        <v>104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 t="s">
        <v>502</v>
      </c>
      <c r="B443" s="5" t="s">
        <v>385</v>
      </c>
      <c r="C443" s="5" t="s">
        <v>504</v>
      </c>
      <c r="D443" s="5" t="s">
        <v>38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 t="s">
        <v>502</v>
      </c>
      <c r="B444" s="5" t="s">
        <v>272</v>
      </c>
      <c r="C444" s="5" t="s">
        <v>27</v>
      </c>
      <c r="D444" s="5" t="s">
        <v>335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40" t="s">
        <v>505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29" t="s">
        <v>506</v>
      </c>
      <c r="B447" s="5" t="s">
        <v>448</v>
      </c>
      <c r="C447" s="5" t="s">
        <v>389</v>
      </c>
      <c r="D447" s="5" t="s">
        <v>56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29" t="s">
        <v>506</v>
      </c>
      <c r="B448" s="5" t="s">
        <v>408</v>
      </c>
      <c r="C448" s="5" t="s">
        <v>125</v>
      </c>
      <c r="D448" s="5" t="s">
        <v>293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 t="s">
        <v>507</v>
      </c>
      <c r="B450" s="5" t="s">
        <v>472</v>
      </c>
      <c r="C450" s="5" t="s">
        <v>508</v>
      </c>
      <c r="D450" s="5" t="s">
        <v>227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 t="s">
        <v>507</v>
      </c>
      <c r="B451" s="5" t="s">
        <v>218</v>
      </c>
      <c r="C451" s="5" t="s">
        <v>274</v>
      </c>
      <c r="D451" s="5" t="s">
        <v>12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 t="s">
        <v>507</v>
      </c>
      <c r="B452" s="5" t="s">
        <v>399</v>
      </c>
      <c r="C452" s="5" t="s">
        <v>343</v>
      </c>
      <c r="D452" s="5" t="s">
        <v>301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 t="s">
        <v>507</v>
      </c>
      <c r="B453" s="5" t="s">
        <v>338</v>
      </c>
      <c r="C453" s="5" t="s">
        <v>97</v>
      </c>
      <c r="D453" s="5" t="s">
        <v>509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1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14" t="s">
        <v>510</v>
      </c>
      <c r="B456" s="5" t="s">
        <v>218</v>
      </c>
      <c r="C456" s="5" t="s">
        <v>371</v>
      </c>
      <c r="D456" s="5" t="s">
        <v>12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14" t="s">
        <v>510</v>
      </c>
      <c r="B457" s="5" t="s">
        <v>168</v>
      </c>
      <c r="C457" s="5" t="s">
        <v>511</v>
      </c>
      <c r="D457" s="5" t="s">
        <v>26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14" t="s">
        <v>510</v>
      </c>
      <c r="B458" s="5" t="s">
        <v>344</v>
      </c>
      <c r="C458" s="5" t="s">
        <v>25</v>
      </c>
      <c r="D458" s="5" t="s">
        <v>335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 t="s">
        <v>512</v>
      </c>
      <c r="B460" s="5" t="s">
        <v>218</v>
      </c>
      <c r="C460" s="5" t="s">
        <v>274</v>
      </c>
      <c r="D460" s="5" t="s">
        <v>12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 t="s">
        <v>512</v>
      </c>
      <c r="B461" s="5" t="s">
        <v>168</v>
      </c>
      <c r="C461" s="5" t="s">
        <v>513</v>
      </c>
      <c r="D461" s="5" t="s">
        <v>429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 t="s">
        <v>512</v>
      </c>
      <c r="B462" s="5" t="s">
        <v>344</v>
      </c>
      <c r="C462" s="5" t="s">
        <v>514</v>
      </c>
      <c r="D462" s="5" t="s">
        <v>335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29" t="s">
        <v>515</v>
      </c>
      <c r="B464" s="5" t="s">
        <v>340</v>
      </c>
      <c r="C464" s="5" t="s">
        <v>42</v>
      </c>
      <c r="D464" s="5" t="s">
        <v>143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29" t="s">
        <v>515</v>
      </c>
      <c r="B465" s="5" t="s">
        <v>218</v>
      </c>
      <c r="C465" s="5" t="s">
        <v>274</v>
      </c>
      <c r="D465" s="5" t="s">
        <v>12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29" t="s">
        <v>515</v>
      </c>
      <c r="B466" s="5" t="s">
        <v>516</v>
      </c>
      <c r="C466" s="5" t="s">
        <v>517</v>
      </c>
      <c r="D466" s="5" t="s">
        <v>518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29" t="s">
        <v>515</v>
      </c>
      <c r="B467" s="5" t="s">
        <v>344</v>
      </c>
      <c r="C467" s="5" t="s">
        <v>519</v>
      </c>
      <c r="D467" s="5" t="s">
        <v>32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 t="s">
        <v>463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 t="s">
        <v>520</v>
      </c>
      <c r="B469" s="5" t="s">
        <v>399</v>
      </c>
      <c r="C469" s="5" t="s">
        <v>465</v>
      </c>
      <c r="D469" s="5" t="s">
        <v>466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 t="s">
        <v>520</v>
      </c>
      <c r="B470" s="5" t="s">
        <v>338</v>
      </c>
      <c r="C470" s="5" t="s">
        <v>419</v>
      </c>
      <c r="D470" s="5" t="s">
        <v>420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 t="s">
        <v>520</v>
      </c>
      <c r="B471" s="5" t="s">
        <v>344</v>
      </c>
      <c r="C471" s="5" t="s">
        <v>521</v>
      </c>
      <c r="D471" s="5" t="s">
        <v>335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 t="s">
        <v>522</v>
      </c>
      <c r="B473" s="5" t="s">
        <v>422</v>
      </c>
      <c r="C473" s="5" t="s">
        <v>523</v>
      </c>
      <c r="D473" s="5" t="s">
        <v>40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 t="s">
        <v>522</v>
      </c>
      <c r="B474" s="5" t="s">
        <v>385</v>
      </c>
      <c r="C474" s="5" t="s">
        <v>504</v>
      </c>
      <c r="D474" s="5" t="s">
        <v>38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 t="s">
        <v>522</v>
      </c>
      <c r="B475" s="5" t="s">
        <v>128</v>
      </c>
      <c r="C475" s="5" t="s">
        <v>27</v>
      </c>
      <c r="D475" s="5" t="s">
        <v>335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40" t="s">
        <v>524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29" t="s">
        <v>525</v>
      </c>
      <c r="B478" s="5" t="s">
        <v>448</v>
      </c>
      <c r="C478" s="5" t="s">
        <v>389</v>
      </c>
      <c r="D478" s="5" t="s">
        <v>56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29" t="s">
        <v>525</v>
      </c>
      <c r="B479" s="5" t="s">
        <v>408</v>
      </c>
      <c r="C479" s="5" t="s">
        <v>125</v>
      </c>
      <c r="D479" s="5" t="s">
        <v>293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 t="s">
        <v>526</v>
      </c>
      <c r="B481" s="5" t="s">
        <v>218</v>
      </c>
      <c r="C481" s="5" t="s">
        <v>274</v>
      </c>
      <c r="D481" s="5" t="s">
        <v>12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 t="s">
        <v>526</v>
      </c>
      <c r="B482" s="5" t="s">
        <v>344</v>
      </c>
      <c r="C482" s="5" t="s">
        <v>186</v>
      </c>
      <c r="D482" s="5" t="s">
        <v>335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14" t="s">
        <v>527</v>
      </c>
      <c r="B484" s="5" t="s">
        <v>218</v>
      </c>
      <c r="C484" s="5" t="s">
        <v>371</v>
      </c>
      <c r="D484" s="5" t="s">
        <v>12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14" t="s">
        <v>527</v>
      </c>
      <c r="B485" s="5" t="s">
        <v>344</v>
      </c>
      <c r="C485" s="5" t="s">
        <v>528</v>
      </c>
      <c r="D485" s="5" t="s">
        <v>335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 t="s">
        <v>529</v>
      </c>
      <c r="B487" s="5"/>
      <c r="C487" s="5" t="s">
        <v>530</v>
      </c>
      <c r="D487" s="5" t="s">
        <v>57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29" t="s">
        <v>531</v>
      </c>
      <c r="B489" s="5" t="s">
        <v>218</v>
      </c>
      <c r="C489" s="5" t="s">
        <v>274</v>
      </c>
      <c r="D489" s="5" t="s">
        <v>12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29" t="s">
        <v>531</v>
      </c>
      <c r="B490" s="5" t="s">
        <v>344</v>
      </c>
      <c r="C490" s="5" t="s">
        <v>519</v>
      </c>
      <c r="D490" s="5" t="s">
        <v>32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 t="s">
        <v>463</v>
      </c>
      <c r="D491" s="5"/>
      <c r="E491" s="5"/>
      <c r="F491" s="5" t="s">
        <v>532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 t="s">
        <v>533</v>
      </c>
      <c r="B492" s="5" t="s">
        <v>399</v>
      </c>
      <c r="C492" s="5" t="s">
        <v>465</v>
      </c>
      <c r="D492" s="5" t="s">
        <v>466</v>
      </c>
      <c r="E492" s="5"/>
      <c r="F492" s="5" t="s">
        <v>534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 t="s">
        <v>533</v>
      </c>
      <c r="B493" s="5" t="s">
        <v>338</v>
      </c>
      <c r="C493" s="5" t="s">
        <v>419</v>
      </c>
      <c r="D493" s="5" t="s">
        <v>420</v>
      </c>
      <c r="E493" s="5"/>
      <c r="F493" s="5" t="s">
        <v>535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 t="s">
        <v>533</v>
      </c>
      <c r="B494" s="5" t="s">
        <v>344</v>
      </c>
      <c r="C494" s="5" t="s">
        <v>536</v>
      </c>
      <c r="D494" s="5" t="s">
        <v>335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 t="s">
        <v>537</v>
      </c>
      <c r="B496" s="5" t="s">
        <v>422</v>
      </c>
      <c r="C496" s="5" t="s">
        <v>538</v>
      </c>
      <c r="D496" s="5" t="s">
        <v>491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 t="s">
        <v>537</v>
      </c>
      <c r="B497" s="5" t="s">
        <v>385</v>
      </c>
      <c r="C497" s="5" t="s">
        <v>539</v>
      </c>
      <c r="D497" s="5" t="s">
        <v>38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 t="s">
        <v>537</v>
      </c>
      <c r="B498" s="5" t="s">
        <v>128</v>
      </c>
      <c r="C498" s="5" t="s">
        <v>27</v>
      </c>
      <c r="D498" s="5" t="s">
        <v>335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 t="s">
        <v>540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40" t="s">
        <v>541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29" t="s">
        <v>542</v>
      </c>
      <c r="B503" s="5" t="s">
        <v>168</v>
      </c>
      <c r="C503" s="5" t="s">
        <v>543</v>
      </c>
      <c r="D503" s="5" t="s">
        <v>335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29" t="s">
        <v>542</v>
      </c>
      <c r="B504" s="5" t="s">
        <v>544</v>
      </c>
      <c r="C504" s="5" t="s">
        <v>97</v>
      </c>
      <c r="D504" s="5" t="s">
        <v>98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29" t="s">
        <v>545</v>
      </c>
      <c r="B506" s="5" t="s">
        <v>218</v>
      </c>
      <c r="C506" s="5" t="s">
        <v>274</v>
      </c>
      <c r="D506" s="5" t="s">
        <v>12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29" t="s">
        <v>545</v>
      </c>
      <c r="B507" s="5" t="s">
        <v>332</v>
      </c>
      <c r="C507" s="5" t="s">
        <v>546</v>
      </c>
      <c r="D507" s="5" t="s">
        <v>216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29" t="s">
        <v>545</v>
      </c>
      <c r="B508" s="5" t="s">
        <v>408</v>
      </c>
      <c r="C508" s="5" t="s">
        <v>125</v>
      </c>
      <c r="D508" s="5" t="s">
        <v>293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14" t="s">
        <v>547</v>
      </c>
      <c r="B510" s="5" t="s">
        <v>218</v>
      </c>
      <c r="C510" s="5" t="s">
        <v>371</v>
      </c>
      <c r="D510" s="5" t="s">
        <v>12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14" t="s">
        <v>547</v>
      </c>
      <c r="B511" s="5" t="s">
        <v>168</v>
      </c>
      <c r="C511" s="5" t="s">
        <v>548</v>
      </c>
      <c r="D511" s="5" t="s">
        <v>26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14" t="s">
        <v>547</v>
      </c>
      <c r="B512" s="5" t="s">
        <v>344</v>
      </c>
      <c r="C512" s="5" t="s">
        <v>25</v>
      </c>
      <c r="D512" s="5" t="s">
        <v>335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 t="s">
        <v>549</v>
      </c>
      <c r="B514" s="5" t="s">
        <v>218</v>
      </c>
      <c r="C514" s="5" t="s">
        <v>274</v>
      </c>
      <c r="D514" s="5" t="s">
        <v>12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 t="s">
        <v>549</v>
      </c>
      <c r="B515" s="5" t="s">
        <v>448</v>
      </c>
      <c r="C515" s="5" t="s">
        <v>389</v>
      </c>
      <c r="D515" s="5" t="s">
        <v>56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 t="s">
        <v>549</v>
      </c>
      <c r="B516" s="5" t="s">
        <v>344</v>
      </c>
      <c r="C516" s="5" t="s">
        <v>550</v>
      </c>
      <c r="D516" s="5" t="s">
        <v>40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29" t="s">
        <v>551</v>
      </c>
      <c r="B518" s="5" t="s">
        <v>218</v>
      </c>
      <c r="C518" s="5" t="s">
        <v>274</v>
      </c>
      <c r="D518" s="5" t="s">
        <v>12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29" t="s">
        <v>551</v>
      </c>
      <c r="B519" s="5" t="s">
        <v>399</v>
      </c>
      <c r="C519" s="5" t="s">
        <v>517</v>
      </c>
      <c r="D519" s="5" t="s">
        <v>83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29" t="s">
        <v>551</v>
      </c>
      <c r="B520" s="5" t="s">
        <v>344</v>
      </c>
      <c r="C520" s="5" t="s">
        <v>552</v>
      </c>
      <c r="D520" s="5" t="s">
        <v>32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 t="s">
        <v>463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 t="s">
        <v>553</v>
      </c>
      <c r="B522" s="5" t="s">
        <v>399</v>
      </c>
      <c r="C522" s="5" t="s">
        <v>554</v>
      </c>
      <c r="D522" s="5" t="s">
        <v>466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 t="s">
        <v>553</v>
      </c>
      <c r="B523" s="5" t="s">
        <v>338</v>
      </c>
      <c r="C523" s="5" t="s">
        <v>419</v>
      </c>
      <c r="D523" s="5" t="s">
        <v>420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 t="s">
        <v>553</v>
      </c>
      <c r="B524" s="5" t="s">
        <v>555</v>
      </c>
      <c r="C524" s="5" t="s">
        <v>556</v>
      </c>
      <c r="D524" s="5" t="s">
        <v>557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 t="s">
        <v>558</v>
      </c>
      <c r="B526" s="5" t="s">
        <v>422</v>
      </c>
      <c r="C526" s="5" t="s">
        <v>423</v>
      </c>
      <c r="D526" s="5" t="s">
        <v>104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 t="s">
        <v>558</v>
      </c>
      <c r="B527" s="5" t="s">
        <v>385</v>
      </c>
      <c r="C527" s="5" t="s">
        <v>559</v>
      </c>
      <c r="D527" s="5" t="s">
        <v>38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 t="s">
        <v>558</v>
      </c>
      <c r="B528" s="5" t="s">
        <v>128</v>
      </c>
      <c r="C528" s="5" t="s">
        <v>560</v>
      </c>
      <c r="D528" s="5" t="s">
        <v>335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38" t="s">
        <v>561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2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29" t="s">
        <v>562</v>
      </c>
      <c r="B532" s="5" t="s">
        <v>448</v>
      </c>
      <c r="C532" s="5" t="s">
        <v>389</v>
      </c>
      <c r="D532" s="5" t="s">
        <v>56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29" t="s">
        <v>562</v>
      </c>
      <c r="B533" s="5" t="s">
        <v>544</v>
      </c>
      <c r="C533" s="5" t="s">
        <v>125</v>
      </c>
      <c r="D533" s="5" t="s">
        <v>563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2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29" t="s">
        <v>564</v>
      </c>
      <c r="B535" s="5" t="s">
        <v>565</v>
      </c>
      <c r="C535" s="5" t="s">
        <v>473</v>
      </c>
      <c r="D535" s="5" t="s">
        <v>566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29" t="s">
        <v>564</v>
      </c>
      <c r="B536" s="5" t="s">
        <v>218</v>
      </c>
      <c r="C536" s="5" t="s">
        <v>274</v>
      </c>
      <c r="D536" s="5" t="s">
        <v>12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29" t="s">
        <v>564</v>
      </c>
      <c r="B537" s="5" t="s">
        <v>332</v>
      </c>
      <c r="C537" s="5" t="s">
        <v>97</v>
      </c>
      <c r="D537" s="5" t="s">
        <v>98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14" t="s">
        <v>567</v>
      </c>
      <c r="B539" s="5" t="s">
        <v>218</v>
      </c>
      <c r="C539" s="5" t="s">
        <v>371</v>
      </c>
      <c r="D539" s="5" t="s">
        <v>12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14" t="s">
        <v>567</v>
      </c>
      <c r="B540" s="5" t="s">
        <v>168</v>
      </c>
      <c r="C540" s="5" t="s">
        <v>568</v>
      </c>
      <c r="D540" s="5" t="s">
        <v>26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14" t="s">
        <v>567</v>
      </c>
      <c r="B541" s="5" t="s">
        <v>344</v>
      </c>
      <c r="C541" s="5" t="s">
        <v>25</v>
      </c>
      <c r="D541" s="5" t="s">
        <v>569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 t="s">
        <v>570</v>
      </c>
      <c r="B543" s="5" t="s">
        <v>218</v>
      </c>
      <c r="C543" s="5" t="s">
        <v>274</v>
      </c>
      <c r="D543" s="5" t="s">
        <v>12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 t="s">
        <v>570</v>
      </c>
      <c r="B544" s="5" t="s">
        <v>168</v>
      </c>
      <c r="C544" s="5" t="s">
        <v>571</v>
      </c>
      <c r="D544" s="5" t="s">
        <v>569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 t="s">
        <v>570</v>
      </c>
      <c r="B545" s="5" t="s">
        <v>344</v>
      </c>
      <c r="C545" s="5" t="s">
        <v>572</v>
      </c>
      <c r="D545" s="5" t="s">
        <v>40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29" t="s">
        <v>573</v>
      </c>
      <c r="B547" s="5" t="s">
        <v>218</v>
      </c>
      <c r="C547" s="5" t="s">
        <v>274</v>
      </c>
      <c r="D547" s="5" t="s">
        <v>12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29" t="s">
        <v>573</v>
      </c>
      <c r="B548" s="5" t="s">
        <v>399</v>
      </c>
      <c r="C548" s="5" t="s">
        <v>574</v>
      </c>
      <c r="D548" s="5" t="s">
        <v>83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29" t="s">
        <v>573</v>
      </c>
      <c r="B549" s="5" t="s">
        <v>344</v>
      </c>
      <c r="C549" s="5"/>
      <c r="D549" s="5" t="s">
        <v>32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 t="s">
        <v>463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 t="s">
        <v>575</v>
      </c>
      <c r="B551" s="5" t="s">
        <v>399</v>
      </c>
      <c r="C551" s="5" t="s">
        <v>576</v>
      </c>
      <c r="D551" s="5" t="s">
        <v>466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 t="s">
        <v>575</v>
      </c>
      <c r="B552" s="5" t="s">
        <v>338</v>
      </c>
      <c r="C552" s="5" t="s">
        <v>419</v>
      </c>
      <c r="D552" s="5" t="s">
        <v>420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 t="s">
        <v>575</v>
      </c>
      <c r="B553" s="5" t="s">
        <v>577</v>
      </c>
      <c r="C553" s="5" t="s">
        <v>578</v>
      </c>
      <c r="D553" s="5" t="s">
        <v>579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 t="s">
        <v>580</v>
      </c>
      <c r="B555" s="5" t="s">
        <v>422</v>
      </c>
      <c r="C555" s="5" t="s">
        <v>423</v>
      </c>
      <c r="D555" s="5" t="s">
        <v>104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 t="s">
        <v>580</v>
      </c>
      <c r="B556" s="5" t="s">
        <v>385</v>
      </c>
      <c r="C556" s="5" t="s">
        <v>581</v>
      </c>
      <c r="D556" s="5" t="s">
        <v>38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 t="s">
        <v>580</v>
      </c>
      <c r="B557" s="5" t="s">
        <v>128</v>
      </c>
      <c r="C557" s="5" t="s">
        <v>27</v>
      </c>
      <c r="D557" s="5" t="s">
        <v>335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38" t="s">
        <v>582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29" t="s">
        <v>583</v>
      </c>
      <c r="B561" s="5" t="s">
        <v>448</v>
      </c>
      <c r="C561" s="5" t="s">
        <v>389</v>
      </c>
      <c r="D561" s="5" t="s">
        <v>56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29" t="s">
        <v>583</v>
      </c>
      <c r="B562" s="5" t="s">
        <v>544</v>
      </c>
      <c r="C562" s="5" t="s">
        <v>584</v>
      </c>
      <c r="D562" s="5" t="s">
        <v>569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2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29" t="s">
        <v>585</v>
      </c>
      <c r="B564" s="5" t="s">
        <v>565</v>
      </c>
      <c r="C564" s="5" t="s">
        <v>586</v>
      </c>
      <c r="D564" s="5" t="s">
        <v>17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29" t="s">
        <v>585</v>
      </c>
      <c r="B565" s="5" t="s">
        <v>218</v>
      </c>
      <c r="C565" s="5" t="s">
        <v>587</v>
      </c>
      <c r="D565" s="5" t="s">
        <v>12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29" t="s">
        <v>585</v>
      </c>
      <c r="B566" s="5" t="s">
        <v>544</v>
      </c>
      <c r="C566" s="5" t="s">
        <v>125</v>
      </c>
      <c r="D566" s="5" t="s">
        <v>563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1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14" t="s">
        <v>588</v>
      </c>
      <c r="B569" s="5" t="s">
        <v>218</v>
      </c>
      <c r="C569" s="5" t="s">
        <v>371</v>
      </c>
      <c r="D569" s="5" t="s">
        <v>12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14" t="s">
        <v>588</v>
      </c>
      <c r="B570" s="5" t="s">
        <v>168</v>
      </c>
      <c r="C570" s="5" t="s">
        <v>568</v>
      </c>
      <c r="D570" s="5" t="s">
        <v>26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14" t="s">
        <v>588</v>
      </c>
      <c r="B571" s="5" t="s">
        <v>344</v>
      </c>
      <c r="C571" s="5" t="s">
        <v>25</v>
      </c>
      <c r="D571" s="5" t="s">
        <v>569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 t="s">
        <v>589</v>
      </c>
      <c r="B573" s="5" t="s">
        <v>565</v>
      </c>
      <c r="C573" s="5" t="s">
        <v>473</v>
      </c>
      <c r="D573" s="5" t="s">
        <v>17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 t="s">
        <v>589</v>
      </c>
      <c r="B574" s="5" t="s">
        <v>218</v>
      </c>
      <c r="C574" s="5" t="s">
        <v>274</v>
      </c>
      <c r="D574" s="5" t="s">
        <v>12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 t="s">
        <v>589</v>
      </c>
      <c r="B575" s="5" t="s">
        <v>168</v>
      </c>
      <c r="C575" s="5" t="s">
        <v>590</v>
      </c>
      <c r="D575" s="5" t="s">
        <v>591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 t="s">
        <v>589</v>
      </c>
      <c r="B576" s="5" t="s">
        <v>344</v>
      </c>
      <c r="C576" s="5" t="s">
        <v>572</v>
      </c>
      <c r="D576" s="5" t="s">
        <v>40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29" t="s">
        <v>592</v>
      </c>
      <c r="B578" s="5" t="s">
        <v>218</v>
      </c>
      <c r="C578" s="5" t="s">
        <v>274</v>
      </c>
      <c r="D578" s="5" t="s">
        <v>12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29" t="s">
        <v>592</v>
      </c>
      <c r="B579" s="5" t="s">
        <v>399</v>
      </c>
      <c r="C579" s="5" t="s">
        <v>58</v>
      </c>
      <c r="D579" s="5" t="s">
        <v>591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29" t="s">
        <v>592</v>
      </c>
      <c r="B580" s="5" t="s">
        <v>344</v>
      </c>
      <c r="C580" s="5" t="s">
        <v>593</v>
      </c>
      <c r="D580" s="5" t="s">
        <v>32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 t="s">
        <v>463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 t="s">
        <v>594</v>
      </c>
      <c r="B582" s="5" t="s">
        <v>565</v>
      </c>
      <c r="C582" s="5" t="s">
        <v>595</v>
      </c>
      <c r="D582" s="5" t="s">
        <v>17</v>
      </c>
      <c r="E582" s="5"/>
      <c r="F582" s="5" t="s">
        <v>596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 t="s">
        <v>594</v>
      </c>
      <c r="B583" s="5" t="s">
        <v>399</v>
      </c>
      <c r="C583" s="5" t="s">
        <v>576</v>
      </c>
      <c r="D583" s="5" t="s">
        <v>466</v>
      </c>
      <c r="E583" s="5"/>
      <c r="F583" s="5" t="s">
        <v>597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 t="s">
        <v>594</v>
      </c>
      <c r="B584" s="5" t="s">
        <v>338</v>
      </c>
      <c r="C584" s="5" t="s">
        <v>419</v>
      </c>
      <c r="D584" s="5" t="s">
        <v>420</v>
      </c>
      <c r="E584" s="5"/>
      <c r="F584" s="5" t="s">
        <v>598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 t="s">
        <v>594</v>
      </c>
      <c r="B585" s="5" t="s">
        <v>577</v>
      </c>
      <c r="C585" s="5" t="s">
        <v>578</v>
      </c>
      <c r="D585" s="5" t="s">
        <v>579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 t="s">
        <v>599</v>
      </c>
      <c r="B587" s="5" t="s">
        <v>422</v>
      </c>
      <c r="C587" s="5" t="s">
        <v>423</v>
      </c>
      <c r="D587" s="5" t="s">
        <v>104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 t="s">
        <v>599</v>
      </c>
      <c r="B588" s="5" t="s">
        <v>385</v>
      </c>
      <c r="C588" s="5" t="s">
        <v>600</v>
      </c>
      <c r="D588" s="5" t="s">
        <v>38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 t="s">
        <v>599</v>
      </c>
      <c r="B589" s="5" t="s">
        <v>128</v>
      </c>
      <c r="C589" s="5" t="s">
        <v>27</v>
      </c>
      <c r="D589" s="5" t="s">
        <v>335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38" t="s">
        <v>601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29" t="s">
        <v>602</v>
      </c>
      <c r="B592" s="5" t="s">
        <v>448</v>
      </c>
      <c r="C592" s="5" t="s">
        <v>389</v>
      </c>
      <c r="D592" s="5" t="s">
        <v>56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29" t="s">
        <v>602</v>
      </c>
      <c r="B593" s="5" t="s">
        <v>544</v>
      </c>
      <c r="C593" s="5" t="s">
        <v>125</v>
      </c>
      <c r="D593" s="5" t="s">
        <v>563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2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29" t="s">
        <v>603</v>
      </c>
      <c r="B595" s="5" t="s">
        <v>565</v>
      </c>
      <c r="C595" s="5" t="s">
        <v>604</v>
      </c>
      <c r="D595" s="5" t="s">
        <v>17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29" t="s">
        <v>603</v>
      </c>
      <c r="B596" s="5" t="s">
        <v>218</v>
      </c>
      <c r="C596" s="5" t="s">
        <v>605</v>
      </c>
      <c r="D596" s="5" t="s">
        <v>12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29" t="s">
        <v>603</v>
      </c>
      <c r="B597" s="5" t="s">
        <v>544</v>
      </c>
      <c r="C597" s="5" t="s">
        <v>606</v>
      </c>
      <c r="D597" s="5" t="s">
        <v>569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14" t="s">
        <v>607</v>
      </c>
      <c r="B599" s="5" t="s">
        <v>218</v>
      </c>
      <c r="C599" s="5" t="s">
        <v>371</v>
      </c>
      <c r="D599" s="5" t="s">
        <v>12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14" t="s">
        <v>607</v>
      </c>
      <c r="B600" s="5" t="s">
        <v>168</v>
      </c>
      <c r="C600" s="5" t="s">
        <v>608</v>
      </c>
      <c r="D600" s="5" t="s">
        <v>26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14" t="s">
        <v>607</v>
      </c>
      <c r="B601" s="5" t="s">
        <v>344</v>
      </c>
      <c r="C601" s="5" t="s">
        <v>25</v>
      </c>
      <c r="D601" s="5" t="s">
        <v>569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 t="s">
        <v>609</v>
      </c>
      <c r="B603" s="5" t="s">
        <v>565</v>
      </c>
      <c r="C603" s="5" t="s">
        <v>586</v>
      </c>
      <c r="D603" s="5" t="s">
        <v>17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 t="s">
        <v>609</v>
      </c>
      <c r="B604" s="5" t="s">
        <v>218</v>
      </c>
      <c r="C604" s="5" t="s">
        <v>274</v>
      </c>
      <c r="D604" s="5" t="s">
        <v>12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 t="s">
        <v>609</v>
      </c>
      <c r="B605" s="5" t="s">
        <v>168</v>
      </c>
      <c r="C605" s="5" t="s">
        <v>97</v>
      </c>
      <c r="D605" s="5" t="s">
        <v>610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 t="s">
        <v>609</v>
      </c>
      <c r="B606" s="5" t="s">
        <v>344</v>
      </c>
      <c r="C606" s="5" t="s">
        <v>611</v>
      </c>
      <c r="D606" s="5" t="s">
        <v>40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29" t="s">
        <v>612</v>
      </c>
      <c r="B608" s="5" t="s">
        <v>218</v>
      </c>
      <c r="C608" s="5" t="s">
        <v>274</v>
      </c>
      <c r="D608" s="5" t="s">
        <v>12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29" t="s">
        <v>612</v>
      </c>
      <c r="B609" s="5" t="s">
        <v>399</v>
      </c>
      <c r="C609" s="5" t="s">
        <v>58</v>
      </c>
      <c r="D609" s="5" t="s">
        <v>591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29" t="s">
        <v>612</v>
      </c>
      <c r="B610" s="5" t="s">
        <v>344</v>
      </c>
      <c r="C610" s="5" t="s">
        <v>613</v>
      </c>
      <c r="D610" s="5" t="s">
        <v>32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 t="s">
        <v>463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 t="s">
        <v>614</v>
      </c>
      <c r="B612" s="5" t="s">
        <v>565</v>
      </c>
      <c r="C612" s="5" t="s">
        <v>615</v>
      </c>
      <c r="D612" s="5" t="s">
        <v>17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 t="s">
        <v>614</v>
      </c>
      <c r="B613" s="5" t="s">
        <v>399</v>
      </c>
      <c r="C613" s="5" t="s">
        <v>576</v>
      </c>
      <c r="D613" s="5" t="s">
        <v>466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 t="s">
        <v>614</v>
      </c>
      <c r="B614" s="5" t="s">
        <v>338</v>
      </c>
      <c r="C614" s="5" t="s">
        <v>419</v>
      </c>
      <c r="D614" s="5" t="s">
        <v>420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 t="s">
        <v>614</v>
      </c>
      <c r="B615" s="5" t="s">
        <v>577</v>
      </c>
      <c r="C615" s="5" t="s">
        <v>616</v>
      </c>
      <c r="D615" s="5" t="s">
        <v>579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 t="s">
        <v>617</v>
      </c>
      <c r="B617" s="5" t="s">
        <v>422</v>
      </c>
      <c r="C617" s="5" t="s">
        <v>423</v>
      </c>
      <c r="D617" s="5" t="s">
        <v>104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 t="s">
        <v>617</v>
      </c>
      <c r="B618" s="5" t="s">
        <v>385</v>
      </c>
      <c r="C618" s="5" t="s">
        <v>618</v>
      </c>
      <c r="D618" s="5" t="s">
        <v>38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 t="s">
        <v>617</v>
      </c>
      <c r="B619" s="5" t="s">
        <v>128</v>
      </c>
      <c r="C619" s="5" t="s">
        <v>619</v>
      </c>
      <c r="D619" s="5" t="s">
        <v>569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38" t="s">
        <v>620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9" t="s">
        <v>621</v>
      </c>
      <c r="B623" s="5" t="s">
        <v>448</v>
      </c>
      <c r="C623" s="5" t="s">
        <v>389</v>
      </c>
      <c r="D623" s="5" t="s">
        <v>56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9" t="s">
        <v>621</v>
      </c>
      <c r="B624" s="5" t="s">
        <v>544</v>
      </c>
      <c r="C624" s="5" t="s">
        <v>125</v>
      </c>
      <c r="D624" s="5" t="s">
        <v>563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9" t="s">
        <v>622</v>
      </c>
      <c r="B626" s="5" t="s">
        <v>565</v>
      </c>
      <c r="C626" s="5" t="s">
        <v>55</v>
      </c>
      <c r="D626" s="5" t="s">
        <v>17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9" t="s">
        <v>622</v>
      </c>
      <c r="B627" s="5" t="s">
        <v>218</v>
      </c>
      <c r="C627" s="5" t="s">
        <v>623</v>
      </c>
      <c r="D627" s="5" t="s">
        <v>12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9" t="s">
        <v>622</v>
      </c>
      <c r="B628" s="5" t="s">
        <v>544</v>
      </c>
      <c r="C628" s="5" t="s">
        <v>624</v>
      </c>
      <c r="D628" s="5" t="s">
        <v>625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41" t="s">
        <v>626</v>
      </c>
      <c r="B630" s="5" t="s">
        <v>218</v>
      </c>
      <c r="C630" s="5" t="s">
        <v>371</v>
      </c>
      <c r="D630" s="5" t="s">
        <v>12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41" t="s">
        <v>626</v>
      </c>
      <c r="B631" s="5" t="s">
        <v>344</v>
      </c>
      <c r="C631" s="5" t="s">
        <v>25</v>
      </c>
      <c r="D631" s="5" t="s">
        <v>579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 t="s">
        <v>627</v>
      </c>
      <c r="B633" s="5" t="s">
        <v>565</v>
      </c>
      <c r="C633" s="5" t="s">
        <v>628</v>
      </c>
      <c r="D633" s="5" t="s">
        <v>17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 t="s">
        <v>627</v>
      </c>
      <c r="B634" s="5" t="s">
        <v>218</v>
      </c>
      <c r="C634" s="5" t="s">
        <v>274</v>
      </c>
      <c r="D634" s="5" t="s">
        <v>12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 t="s">
        <v>627</v>
      </c>
      <c r="B635" s="5" t="s">
        <v>168</v>
      </c>
      <c r="C635" s="5" t="s">
        <v>97</v>
      </c>
      <c r="D635" s="5" t="s">
        <v>610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 t="s">
        <v>627</v>
      </c>
      <c r="B636" s="5" t="s">
        <v>344</v>
      </c>
      <c r="C636" s="5" t="s">
        <v>286</v>
      </c>
      <c r="D636" s="5" t="s">
        <v>32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9" t="s">
        <v>629</v>
      </c>
      <c r="B638" s="5" t="s">
        <v>218</v>
      </c>
      <c r="C638" s="5" t="s">
        <v>274</v>
      </c>
      <c r="D638" s="5" t="s">
        <v>12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9" t="s">
        <v>629</v>
      </c>
      <c r="B639" s="5" t="s">
        <v>399</v>
      </c>
      <c r="C639" s="5" t="s">
        <v>630</v>
      </c>
      <c r="D639" s="5" t="s">
        <v>26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 t="s">
        <v>463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 t="s">
        <v>631</v>
      </c>
      <c r="B641" s="5" t="s">
        <v>565</v>
      </c>
      <c r="C641" s="5" t="s">
        <v>30</v>
      </c>
      <c r="D641" s="5" t="s">
        <v>17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 t="s">
        <v>631</v>
      </c>
      <c r="B642" s="5" t="s">
        <v>399</v>
      </c>
      <c r="C642" s="5" t="s">
        <v>576</v>
      </c>
      <c r="D642" s="5" t="s">
        <v>466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 t="s">
        <v>631</v>
      </c>
      <c r="B643" s="5" t="s">
        <v>338</v>
      </c>
      <c r="C643" s="5" t="s">
        <v>419</v>
      </c>
      <c r="D643" s="5" t="s">
        <v>420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 t="s">
        <v>631</v>
      </c>
      <c r="B644" s="5" t="s">
        <v>577</v>
      </c>
      <c r="C644" s="5" t="s">
        <v>632</v>
      </c>
      <c r="D644" s="5" t="s">
        <v>579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 t="s">
        <v>633</v>
      </c>
      <c r="B646" s="5" t="s">
        <v>422</v>
      </c>
      <c r="C646" s="5" t="s">
        <v>423</v>
      </c>
      <c r="D646" s="5" t="s">
        <v>104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 t="s">
        <v>633</v>
      </c>
      <c r="B647" s="5" t="s">
        <v>385</v>
      </c>
      <c r="C647" s="5" t="s">
        <v>634</v>
      </c>
      <c r="D647" s="5" t="s">
        <v>38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 t="s">
        <v>633</v>
      </c>
      <c r="B648" s="5" t="s">
        <v>128</v>
      </c>
      <c r="C648" s="5" t="s">
        <v>635</v>
      </c>
      <c r="D648" s="5" t="s">
        <v>579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38" t="s">
        <v>636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 t="s">
        <v>637</v>
      </c>
      <c r="B652" s="5" t="s">
        <v>448</v>
      </c>
      <c r="C652" s="5" t="s">
        <v>638</v>
      </c>
      <c r="D652" s="5" t="s">
        <v>56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 t="s">
        <v>637</v>
      </c>
      <c r="B653" s="5" t="s">
        <v>544</v>
      </c>
      <c r="C653" s="5" t="s">
        <v>125</v>
      </c>
      <c r="D653" s="5" t="s">
        <v>563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 t="s">
        <v>639</v>
      </c>
      <c r="B655" s="5" t="s">
        <v>565</v>
      </c>
      <c r="C655" s="5" t="s">
        <v>640</v>
      </c>
      <c r="D655" s="5" t="s">
        <v>17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 t="s">
        <v>639</v>
      </c>
      <c r="B656" s="5" t="s">
        <v>218</v>
      </c>
      <c r="C656" s="5" t="s">
        <v>641</v>
      </c>
      <c r="D656" s="5" t="s">
        <v>12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 t="s">
        <v>639</v>
      </c>
      <c r="B657" s="5" t="s">
        <v>344</v>
      </c>
      <c r="C657" s="5" t="s">
        <v>642</v>
      </c>
      <c r="D657" s="5" t="s">
        <v>625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 t="s">
        <v>643</v>
      </c>
      <c r="B659" s="5" t="s">
        <v>218</v>
      </c>
      <c r="C659" s="5" t="s">
        <v>371</v>
      </c>
      <c r="D659" s="5" t="s">
        <v>12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 t="s">
        <v>643</v>
      </c>
      <c r="B660" s="5" t="s">
        <v>385</v>
      </c>
      <c r="C660" s="5" t="s">
        <v>644</v>
      </c>
      <c r="D660" s="5" t="s">
        <v>26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 t="s">
        <v>643</v>
      </c>
      <c r="B661" s="5" t="s">
        <v>344</v>
      </c>
      <c r="C661" s="5" t="s">
        <v>25</v>
      </c>
      <c r="D661" s="5" t="s">
        <v>579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 t="s">
        <v>645</v>
      </c>
      <c r="B663" s="5" t="s">
        <v>565</v>
      </c>
      <c r="C663" s="5" t="s">
        <v>646</v>
      </c>
      <c r="D663" s="5" t="s">
        <v>17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 t="s">
        <v>647</v>
      </c>
      <c r="B664" s="5" t="s">
        <v>218</v>
      </c>
      <c r="C664" s="5" t="s">
        <v>274</v>
      </c>
      <c r="D664" s="5" t="s">
        <v>12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 t="s">
        <v>647</v>
      </c>
      <c r="B665" s="5" t="s">
        <v>168</v>
      </c>
      <c r="C665" s="5" t="s">
        <v>97</v>
      </c>
      <c r="D665" s="5" t="s">
        <v>610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 t="s">
        <v>648</v>
      </c>
      <c r="B668" s="5" t="s">
        <v>218</v>
      </c>
      <c r="C668" s="5" t="s">
        <v>274</v>
      </c>
      <c r="D668" s="5" t="s">
        <v>12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 t="s">
        <v>648</v>
      </c>
      <c r="B669" s="5" t="s">
        <v>399</v>
      </c>
      <c r="C669" s="5" t="s">
        <v>58</v>
      </c>
      <c r="D669" s="5" t="s">
        <v>579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 t="s">
        <v>648</v>
      </c>
      <c r="B670" s="5" t="s">
        <v>344</v>
      </c>
      <c r="C670" s="5" t="s">
        <v>649</v>
      </c>
      <c r="D670" s="5" t="s">
        <v>32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 t="s">
        <v>650</v>
      </c>
      <c r="B672" s="5" t="s">
        <v>565</v>
      </c>
      <c r="C672" s="5" t="s">
        <v>30</v>
      </c>
      <c r="D672" s="5" t="s">
        <v>17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 t="s">
        <v>650</v>
      </c>
      <c r="B673" s="5" t="s">
        <v>399</v>
      </c>
      <c r="C673" s="5" t="s">
        <v>576</v>
      </c>
      <c r="D673" s="5" t="s">
        <v>466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 t="s">
        <v>650</v>
      </c>
      <c r="B674" s="5" t="s">
        <v>338</v>
      </c>
      <c r="C674" s="5" t="s">
        <v>419</v>
      </c>
      <c r="D674" s="5" t="s">
        <v>420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 t="s">
        <v>650</v>
      </c>
      <c r="B675" s="5" t="s">
        <v>577</v>
      </c>
      <c r="C675" s="5" t="s">
        <v>651</v>
      </c>
      <c r="D675" s="5" t="s">
        <v>579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 t="s">
        <v>652</v>
      </c>
      <c r="B677" s="5" t="s">
        <v>422</v>
      </c>
      <c r="C677" s="5" t="s">
        <v>423</v>
      </c>
      <c r="D677" s="5" t="s">
        <v>104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 t="s">
        <v>652</v>
      </c>
      <c r="B678" s="5" t="s">
        <v>385</v>
      </c>
      <c r="C678" s="5" t="s">
        <v>653</v>
      </c>
      <c r="D678" s="5" t="s">
        <v>38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 t="s">
        <v>652</v>
      </c>
      <c r="B679" s="5" t="s">
        <v>128</v>
      </c>
      <c r="C679" s="5" t="s">
        <v>635</v>
      </c>
      <c r="D679" s="5" t="s">
        <v>579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 t="s">
        <v>637</v>
      </c>
      <c r="B682" s="5" t="s">
        <v>448</v>
      </c>
      <c r="C682" s="5" t="s">
        <v>638</v>
      </c>
      <c r="D682" s="5" t="s">
        <v>56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 t="s">
        <v>637</v>
      </c>
      <c r="B683" s="5" t="s">
        <v>544</v>
      </c>
      <c r="C683" s="5" t="s">
        <v>125</v>
      </c>
      <c r="D683" s="5" t="s">
        <v>563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 t="s">
        <v>639</v>
      </c>
      <c r="B685" s="5" t="s">
        <v>565</v>
      </c>
      <c r="C685" s="5" t="s">
        <v>640</v>
      </c>
      <c r="D685" s="5" t="s">
        <v>17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 t="s">
        <v>639</v>
      </c>
      <c r="B686" s="5" t="s">
        <v>218</v>
      </c>
      <c r="C686" s="5" t="s">
        <v>641</v>
      </c>
      <c r="D686" s="5" t="s">
        <v>12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 t="s">
        <v>639</v>
      </c>
      <c r="B687" s="5" t="s">
        <v>344</v>
      </c>
      <c r="C687" s="5" t="s">
        <v>642</v>
      </c>
      <c r="D687" s="5" t="s">
        <v>625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 t="s">
        <v>643</v>
      </c>
      <c r="B689" s="5" t="s">
        <v>218</v>
      </c>
      <c r="C689" s="5" t="s">
        <v>371</v>
      </c>
      <c r="D689" s="5" t="s">
        <v>12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 t="s">
        <v>643</v>
      </c>
      <c r="B690" s="5" t="s">
        <v>385</v>
      </c>
      <c r="C690" s="5" t="s">
        <v>644</v>
      </c>
      <c r="D690" s="5" t="s">
        <v>26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 t="s">
        <v>643</v>
      </c>
      <c r="B691" s="5" t="s">
        <v>344</v>
      </c>
      <c r="C691" s="5" t="s">
        <v>25</v>
      </c>
      <c r="D691" s="5" t="s">
        <v>579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 t="s">
        <v>645</v>
      </c>
      <c r="B693" s="5" t="s">
        <v>565</v>
      </c>
      <c r="C693" s="5" t="s">
        <v>646</v>
      </c>
      <c r="D693" s="5" t="s">
        <v>17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 t="s">
        <v>647</v>
      </c>
      <c r="B694" s="5" t="s">
        <v>218</v>
      </c>
      <c r="C694" s="5" t="s">
        <v>274</v>
      </c>
      <c r="D694" s="5" t="s">
        <v>12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 t="s">
        <v>647</v>
      </c>
      <c r="B695" s="5" t="s">
        <v>168</v>
      </c>
      <c r="C695" s="5" t="s">
        <v>97</v>
      </c>
      <c r="D695" s="5" t="s">
        <v>610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 t="s">
        <v>648</v>
      </c>
      <c r="B698" s="5" t="s">
        <v>218</v>
      </c>
      <c r="C698" s="5" t="s">
        <v>274</v>
      </c>
      <c r="D698" s="5" t="s">
        <v>12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 t="s">
        <v>648</v>
      </c>
      <c r="B699" s="5" t="s">
        <v>399</v>
      </c>
      <c r="C699" s="5" t="s">
        <v>58</v>
      </c>
      <c r="D699" s="5" t="s">
        <v>579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 t="s">
        <v>648</v>
      </c>
      <c r="B700" s="5" t="s">
        <v>344</v>
      </c>
      <c r="C700" s="5" t="s">
        <v>649</v>
      </c>
      <c r="D700" s="5" t="s">
        <v>32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 t="s">
        <v>650</v>
      </c>
      <c r="B702" s="5" t="s">
        <v>565</v>
      </c>
      <c r="C702" s="5" t="s">
        <v>30</v>
      </c>
      <c r="D702" s="5" t="s">
        <v>17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 t="s">
        <v>650</v>
      </c>
      <c r="B703" s="5" t="s">
        <v>399</v>
      </c>
      <c r="C703" s="5" t="s">
        <v>576</v>
      </c>
      <c r="D703" s="5" t="s">
        <v>466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 t="s">
        <v>650</v>
      </c>
      <c r="B704" s="5" t="s">
        <v>338</v>
      </c>
      <c r="C704" s="5" t="s">
        <v>419</v>
      </c>
      <c r="D704" s="5" t="s">
        <v>420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 t="s">
        <v>650</v>
      </c>
      <c r="B705" s="5" t="s">
        <v>577</v>
      </c>
      <c r="C705" s="5" t="s">
        <v>651</v>
      </c>
      <c r="D705" s="5" t="s">
        <v>579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 t="s">
        <v>652</v>
      </c>
      <c r="B707" s="5" t="s">
        <v>422</v>
      </c>
      <c r="C707" s="5" t="s">
        <v>423</v>
      </c>
      <c r="D707" s="5" t="s">
        <v>104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 t="s">
        <v>652</v>
      </c>
      <c r="B708" s="5" t="s">
        <v>385</v>
      </c>
      <c r="C708" s="5" t="s">
        <v>653</v>
      </c>
      <c r="D708" s="5" t="s">
        <v>38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 t="s">
        <v>652</v>
      </c>
      <c r="B709" s="5" t="s">
        <v>128</v>
      </c>
      <c r="C709" s="5" t="s">
        <v>635</v>
      </c>
      <c r="D709" s="5" t="s">
        <v>579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38" t="s">
        <v>654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 t="s">
        <v>655</v>
      </c>
      <c r="B713" s="5" t="s">
        <v>472</v>
      </c>
      <c r="C713" s="5" t="s">
        <v>46</v>
      </c>
      <c r="D713" s="5" t="s">
        <v>17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 t="s">
        <v>655</v>
      </c>
      <c r="B714" s="5" t="s">
        <v>448</v>
      </c>
      <c r="C714" s="5" t="s">
        <v>656</v>
      </c>
      <c r="D714" s="5" t="s">
        <v>56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 t="s">
        <v>655</v>
      </c>
      <c r="B715" s="5" t="s">
        <v>544</v>
      </c>
      <c r="C715" s="5" t="s">
        <v>125</v>
      </c>
      <c r="D715" s="5" t="s">
        <v>563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 t="s">
        <v>657</v>
      </c>
      <c r="B717" s="5" t="s">
        <v>565</v>
      </c>
      <c r="C717" s="5" t="s">
        <v>37</v>
      </c>
      <c r="D717" s="5" t="s">
        <v>17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 t="s">
        <v>657</v>
      </c>
      <c r="B718" s="5" t="s">
        <v>218</v>
      </c>
      <c r="C718" s="5" t="s">
        <v>641</v>
      </c>
      <c r="D718" s="5" t="s">
        <v>12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 t="s">
        <v>657</v>
      </c>
      <c r="B719" s="5" t="s">
        <v>544</v>
      </c>
      <c r="C719" s="5" t="s">
        <v>97</v>
      </c>
      <c r="D719" s="5" t="s">
        <v>98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 t="s">
        <v>658</v>
      </c>
      <c r="B721" s="5" t="s">
        <v>218</v>
      </c>
      <c r="C721" s="5" t="s">
        <v>371</v>
      </c>
      <c r="D721" s="5" t="s">
        <v>12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 t="s">
        <v>658</v>
      </c>
      <c r="B722" s="5" t="s">
        <v>385</v>
      </c>
      <c r="C722" s="5" t="s">
        <v>659</v>
      </c>
      <c r="D722" s="5" t="s">
        <v>26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 t="s">
        <v>658</v>
      </c>
      <c r="B723" s="5" t="s">
        <v>344</v>
      </c>
      <c r="C723" s="5" t="s">
        <v>25</v>
      </c>
      <c r="D723" s="5" t="s">
        <v>579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 t="s">
        <v>660</v>
      </c>
      <c r="B725" s="5" t="s">
        <v>565</v>
      </c>
      <c r="C725" s="5" t="s">
        <v>646</v>
      </c>
      <c r="D725" s="5" t="s">
        <v>17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 t="s">
        <v>660</v>
      </c>
      <c r="B726" s="5" t="s">
        <v>218</v>
      </c>
      <c r="C726" s="5" t="s">
        <v>274</v>
      </c>
      <c r="D726" s="5" t="s">
        <v>12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 t="s">
        <v>660</v>
      </c>
      <c r="B727" s="5" t="s">
        <v>168</v>
      </c>
      <c r="C727" s="5" t="s">
        <v>97</v>
      </c>
      <c r="D727" s="5" t="s">
        <v>610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 t="s">
        <v>661</v>
      </c>
      <c r="B729" s="5" t="s">
        <v>218</v>
      </c>
      <c r="C729" s="5" t="s">
        <v>274</v>
      </c>
      <c r="D729" s="5" t="s">
        <v>12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 t="s">
        <v>661</v>
      </c>
      <c r="B730" s="5" t="s">
        <v>399</v>
      </c>
      <c r="C730" s="5" t="s">
        <v>58</v>
      </c>
      <c r="D730" s="5" t="s">
        <v>579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 t="s">
        <v>661</v>
      </c>
      <c r="B731" s="5" t="s">
        <v>344</v>
      </c>
      <c r="C731" s="5" t="s">
        <v>662</v>
      </c>
      <c r="D731" s="5" t="s">
        <v>32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 t="s">
        <v>663</v>
      </c>
      <c r="B733" s="5" t="s">
        <v>399</v>
      </c>
      <c r="C733" s="5" t="s">
        <v>664</v>
      </c>
      <c r="D733" s="5" t="s">
        <v>40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 t="s">
        <v>663</v>
      </c>
      <c r="B734" s="5" t="s">
        <v>338</v>
      </c>
      <c r="C734" s="5" t="s">
        <v>419</v>
      </c>
      <c r="D734" s="5" t="s">
        <v>420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 t="s">
        <v>663</v>
      </c>
      <c r="B735" s="5" t="s">
        <v>577</v>
      </c>
      <c r="C735" s="5" t="s">
        <v>665</v>
      </c>
      <c r="D735" s="5" t="s">
        <v>579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 t="s">
        <v>666</v>
      </c>
      <c r="B737" s="5" t="s">
        <v>422</v>
      </c>
      <c r="C737" s="5" t="s">
        <v>667</v>
      </c>
      <c r="D737" s="5" t="s">
        <v>104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 t="s">
        <v>666</v>
      </c>
      <c r="B738" s="5" t="s">
        <v>668</v>
      </c>
      <c r="C738" s="5" t="s">
        <v>669</v>
      </c>
      <c r="D738" s="5" t="s">
        <v>670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 t="s">
        <v>666</v>
      </c>
      <c r="B739" s="5" t="s">
        <v>671</v>
      </c>
      <c r="C739" s="5" t="s">
        <v>672</v>
      </c>
      <c r="D739" s="5" t="s">
        <v>38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 t="s">
        <v>666</v>
      </c>
      <c r="B740" s="5" t="s">
        <v>128</v>
      </c>
      <c r="C740" s="5" t="s">
        <v>619</v>
      </c>
      <c r="D740" s="5" t="s">
        <v>579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38" t="s">
        <v>673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 t="s">
        <v>674</v>
      </c>
      <c r="B744" s="5" t="s">
        <v>448</v>
      </c>
      <c r="C744" s="5" t="s">
        <v>675</v>
      </c>
      <c r="D744" s="5" t="s">
        <v>56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 t="s">
        <v>674</v>
      </c>
      <c r="B745" s="5" t="s">
        <v>408</v>
      </c>
      <c r="C745" s="5" t="s">
        <v>454</v>
      </c>
      <c r="D745" s="5" t="s">
        <v>32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 t="s">
        <v>676</v>
      </c>
      <c r="B747" s="5" t="s">
        <v>565</v>
      </c>
      <c r="C747" s="5" t="s">
        <v>677</v>
      </c>
      <c r="D747" s="5" t="s">
        <v>17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 t="s">
        <v>676</v>
      </c>
      <c r="B748" s="5" t="s">
        <v>218</v>
      </c>
      <c r="C748" s="5" t="s">
        <v>641</v>
      </c>
      <c r="D748" s="5" t="s">
        <v>12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 t="s">
        <v>676</v>
      </c>
      <c r="B749" s="5" t="s">
        <v>344</v>
      </c>
      <c r="C749" s="5" t="s">
        <v>678</v>
      </c>
      <c r="D749" s="5" t="s">
        <v>40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 t="s">
        <v>679</v>
      </c>
      <c r="B751" s="5" t="s">
        <v>565</v>
      </c>
      <c r="C751" s="5" t="s">
        <v>680</v>
      </c>
      <c r="D751" s="5" t="s">
        <v>17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 t="s">
        <v>679</v>
      </c>
      <c r="B752" s="5" t="s">
        <v>218</v>
      </c>
      <c r="C752" s="5" t="s">
        <v>371</v>
      </c>
      <c r="D752" s="5" t="s">
        <v>12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 t="s">
        <v>679</v>
      </c>
      <c r="B753" s="5" t="s">
        <v>385</v>
      </c>
      <c r="C753" s="5" t="s">
        <v>681</v>
      </c>
      <c r="D753" s="5" t="s">
        <v>26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 t="s">
        <v>679</v>
      </c>
      <c r="B754" s="5" t="s">
        <v>344</v>
      </c>
      <c r="C754" s="5" t="s">
        <v>25</v>
      </c>
      <c r="D754" s="5" t="s">
        <v>579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 t="s">
        <v>682</v>
      </c>
      <c r="B756" s="5" t="s">
        <v>565</v>
      </c>
      <c r="C756" s="5" t="s">
        <v>683</v>
      </c>
      <c r="D756" s="5" t="s">
        <v>17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 t="s">
        <v>682</v>
      </c>
      <c r="B757" s="5" t="s">
        <v>218</v>
      </c>
      <c r="C757" s="5" t="s">
        <v>274</v>
      </c>
      <c r="D757" s="5" t="s">
        <v>12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 t="s">
        <v>682</v>
      </c>
      <c r="B758" s="5" t="s">
        <v>168</v>
      </c>
      <c r="C758" s="5" t="s">
        <v>97</v>
      </c>
      <c r="D758" s="5" t="s">
        <v>610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 t="s">
        <v>684</v>
      </c>
      <c r="B760" s="5" t="s">
        <v>218</v>
      </c>
      <c r="C760" s="5" t="s">
        <v>274</v>
      </c>
      <c r="D760" s="5" t="s">
        <v>12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 t="s">
        <v>684</v>
      </c>
      <c r="B761" s="5" t="s">
        <v>399</v>
      </c>
      <c r="C761" s="5" t="s">
        <v>58</v>
      </c>
      <c r="D761" s="5" t="s">
        <v>579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 t="s">
        <v>684</v>
      </c>
      <c r="B762" s="5" t="s">
        <v>344</v>
      </c>
      <c r="C762" s="5" t="s">
        <v>685</v>
      </c>
      <c r="D762" s="5" t="s">
        <v>32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 t="s">
        <v>686</v>
      </c>
      <c r="B764" s="5" t="s">
        <v>687</v>
      </c>
      <c r="C764" s="5" t="s">
        <v>688</v>
      </c>
      <c r="D764" s="5" t="s">
        <v>579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 t="s">
        <v>686</v>
      </c>
      <c r="B765" s="5" t="s">
        <v>338</v>
      </c>
      <c r="C765" s="5" t="s">
        <v>419</v>
      </c>
      <c r="D765" s="5" t="s">
        <v>420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 t="s">
        <v>686</v>
      </c>
      <c r="B766" s="5" t="s">
        <v>577</v>
      </c>
      <c r="C766" s="5" t="s">
        <v>689</v>
      </c>
      <c r="D766" s="5" t="s">
        <v>579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 t="s">
        <v>690</v>
      </c>
      <c r="B768" s="5" t="s">
        <v>422</v>
      </c>
      <c r="C768" s="5" t="s">
        <v>691</v>
      </c>
      <c r="D768" s="5" t="s">
        <v>104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 t="s">
        <v>690</v>
      </c>
      <c r="B769" s="5" t="s">
        <v>668</v>
      </c>
      <c r="C769" s="5" t="s">
        <v>692</v>
      </c>
      <c r="D769" s="5" t="s">
        <v>670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 t="s">
        <v>690</v>
      </c>
      <c r="B770" s="5" t="s">
        <v>671</v>
      </c>
      <c r="C770" s="5" t="s">
        <v>693</v>
      </c>
      <c r="D770" s="5" t="s">
        <v>38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 t="s">
        <v>690</v>
      </c>
      <c r="B771" s="5" t="s">
        <v>128</v>
      </c>
      <c r="C771" s="5" t="s">
        <v>694</v>
      </c>
      <c r="D771" s="5" t="s">
        <v>579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38" t="s">
        <v>695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 t="s">
        <v>696</v>
      </c>
      <c r="B774" s="5" t="s">
        <v>565</v>
      </c>
      <c r="C774" s="5" t="s">
        <v>697</v>
      </c>
      <c r="D774" s="5" t="s">
        <v>17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 t="s">
        <v>696</v>
      </c>
      <c r="B775" s="5" t="s">
        <v>448</v>
      </c>
      <c r="C775" s="5" t="s">
        <v>698</v>
      </c>
      <c r="D775" s="5" t="s">
        <v>56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 t="s">
        <v>696</v>
      </c>
      <c r="B776" s="5" t="s">
        <v>408</v>
      </c>
      <c r="C776" s="5" t="s">
        <v>125</v>
      </c>
      <c r="D776" s="5" t="s">
        <v>699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 t="s">
        <v>700</v>
      </c>
      <c r="B778" s="5" t="s">
        <v>565</v>
      </c>
      <c r="C778" s="5" t="s">
        <v>701</v>
      </c>
      <c r="D778" s="5" t="s">
        <v>17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 t="s">
        <v>700</v>
      </c>
      <c r="B779" s="5" t="s">
        <v>218</v>
      </c>
      <c r="C779" s="5" t="s">
        <v>641</v>
      </c>
      <c r="D779" s="5" t="s">
        <v>12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 t="s">
        <v>700</v>
      </c>
      <c r="B780" s="5" t="s">
        <v>344</v>
      </c>
      <c r="C780" s="5" t="s">
        <v>702</v>
      </c>
      <c r="D780" s="5" t="s">
        <v>703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 t="s">
        <v>704</v>
      </c>
      <c r="B782" s="5" t="s">
        <v>565</v>
      </c>
      <c r="C782" s="5" t="s">
        <v>35</v>
      </c>
      <c r="D782" s="5" t="s">
        <v>17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 t="s">
        <v>704</v>
      </c>
      <c r="B783" s="5" t="s">
        <v>218</v>
      </c>
      <c r="C783" s="5" t="s">
        <v>371</v>
      </c>
      <c r="D783" s="5" t="s">
        <v>12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 t="s">
        <v>704</v>
      </c>
      <c r="B784" s="5" t="s">
        <v>385</v>
      </c>
      <c r="C784" s="5" t="s">
        <v>705</v>
      </c>
      <c r="D784" s="5" t="s">
        <v>26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 t="s">
        <v>704</v>
      </c>
      <c r="B785" s="5" t="s">
        <v>344</v>
      </c>
      <c r="C785" s="5" t="s">
        <v>25</v>
      </c>
      <c r="D785" s="5" t="s">
        <v>703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 t="s">
        <v>706</v>
      </c>
      <c r="B787" s="5" t="s">
        <v>565</v>
      </c>
      <c r="C787" s="5" t="s">
        <v>707</v>
      </c>
      <c r="D787" s="5" t="s">
        <v>17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 t="s">
        <v>706</v>
      </c>
      <c r="B788" s="5" t="s">
        <v>218</v>
      </c>
      <c r="C788" s="5" t="s">
        <v>274</v>
      </c>
      <c r="D788" s="5" t="s">
        <v>12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 t="s">
        <v>706</v>
      </c>
      <c r="B789" s="5" t="s">
        <v>168</v>
      </c>
      <c r="C789" s="5" t="s">
        <v>97</v>
      </c>
      <c r="D789" s="5" t="s">
        <v>610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 t="s">
        <v>706</v>
      </c>
      <c r="B790" s="5" t="s">
        <v>344</v>
      </c>
      <c r="C790" s="5" t="s">
        <v>708</v>
      </c>
      <c r="D790" s="5" t="s">
        <v>40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 t="s">
        <v>709</v>
      </c>
      <c r="B792" s="5" t="s">
        <v>218</v>
      </c>
      <c r="C792" s="5" t="s">
        <v>274</v>
      </c>
      <c r="D792" s="5" t="s">
        <v>12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 t="s">
        <v>709</v>
      </c>
      <c r="B793" s="5" t="s">
        <v>399</v>
      </c>
      <c r="C793" s="5" t="s">
        <v>58</v>
      </c>
      <c r="D793" s="5" t="s">
        <v>579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 t="s">
        <v>709</v>
      </c>
      <c r="B794" s="5" t="s">
        <v>344</v>
      </c>
      <c r="C794" s="5" t="s">
        <v>349</v>
      </c>
      <c r="D794" s="5" t="s">
        <v>32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 t="s">
        <v>710</v>
      </c>
      <c r="B796" s="5" t="s">
        <v>399</v>
      </c>
      <c r="C796" s="5" t="s">
        <v>711</v>
      </c>
      <c r="D796" s="5" t="s">
        <v>466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 t="s">
        <v>710</v>
      </c>
      <c r="B797" s="5" t="s">
        <v>338</v>
      </c>
      <c r="C797" s="5" t="s">
        <v>419</v>
      </c>
      <c r="D797" s="5" t="s">
        <v>420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 t="s">
        <v>710</v>
      </c>
      <c r="B798" s="5" t="s">
        <v>577</v>
      </c>
      <c r="C798" s="5" t="s">
        <v>712</v>
      </c>
      <c r="D798" s="5" t="s">
        <v>703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 t="s">
        <v>713</v>
      </c>
      <c r="B800" s="5" t="s">
        <v>422</v>
      </c>
      <c r="C800" s="5" t="s">
        <v>691</v>
      </c>
      <c r="D800" s="5" t="s">
        <v>104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 t="s">
        <v>713</v>
      </c>
      <c r="B801" s="5" t="s">
        <v>714</v>
      </c>
      <c r="C801" s="5" t="s">
        <v>715</v>
      </c>
      <c r="D801" s="5" t="s">
        <v>670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 t="s">
        <v>713</v>
      </c>
      <c r="B802" s="5" t="s">
        <v>671</v>
      </c>
      <c r="C802" s="5" t="s">
        <v>716</v>
      </c>
      <c r="D802" s="5" t="s">
        <v>38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 t="s">
        <v>713</v>
      </c>
      <c r="B803" s="5" t="s">
        <v>128</v>
      </c>
      <c r="C803" s="5" t="s">
        <v>694</v>
      </c>
      <c r="D803" s="5" t="s">
        <v>703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38" t="s">
        <v>717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 t="s">
        <v>718</v>
      </c>
      <c r="B807" s="5" t="s">
        <v>565</v>
      </c>
      <c r="C807" s="5" t="s">
        <v>36</v>
      </c>
      <c r="D807" s="5" t="s">
        <v>17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 t="s">
        <v>718</v>
      </c>
      <c r="B808" s="5" t="s">
        <v>448</v>
      </c>
      <c r="C808" s="5" t="s">
        <v>719</v>
      </c>
      <c r="D808" s="5" t="s">
        <v>56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 t="s">
        <v>718</v>
      </c>
      <c r="B809" s="5" t="s">
        <v>408</v>
      </c>
      <c r="C809" s="5" t="s">
        <v>125</v>
      </c>
      <c r="D809" s="5" t="s">
        <v>699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 t="s">
        <v>720</v>
      </c>
      <c r="B811" s="5" t="s">
        <v>565</v>
      </c>
      <c r="C811" s="5" t="s">
        <v>721</v>
      </c>
      <c r="D811" s="5" t="s">
        <v>17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 t="s">
        <v>720</v>
      </c>
      <c r="B812" s="5" t="s">
        <v>218</v>
      </c>
      <c r="C812" s="5" t="s">
        <v>641</v>
      </c>
      <c r="D812" s="5" t="s">
        <v>12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 t="s">
        <v>720</v>
      </c>
      <c r="B813" s="5" t="s">
        <v>385</v>
      </c>
      <c r="C813" s="5" t="s">
        <v>343</v>
      </c>
      <c r="D813" s="5" t="s">
        <v>216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 t="s">
        <v>722</v>
      </c>
      <c r="B815" s="5" t="s">
        <v>565</v>
      </c>
      <c r="C815" s="5" t="s">
        <v>723</v>
      </c>
      <c r="D815" s="5" t="s">
        <v>17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 t="s">
        <v>722</v>
      </c>
      <c r="B816" s="5" t="s">
        <v>218</v>
      </c>
      <c r="C816" s="5" t="s">
        <v>371</v>
      </c>
      <c r="D816" s="5" t="s">
        <v>12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 t="s">
        <v>722</v>
      </c>
      <c r="B817" s="5" t="s">
        <v>385</v>
      </c>
      <c r="C817" s="5" t="s">
        <v>724</v>
      </c>
      <c r="D817" s="5" t="s">
        <v>26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 t="s">
        <v>722</v>
      </c>
      <c r="B818" s="5" t="s">
        <v>344</v>
      </c>
      <c r="C818" s="5" t="s">
        <v>25</v>
      </c>
      <c r="D818" s="5" t="s">
        <v>703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 t="s">
        <v>725</v>
      </c>
      <c r="B820" s="5" t="s">
        <v>565</v>
      </c>
      <c r="C820" s="5" t="s">
        <v>726</v>
      </c>
      <c r="D820" s="5" t="s">
        <v>17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 t="s">
        <v>725</v>
      </c>
      <c r="B821" s="5" t="s">
        <v>218</v>
      </c>
      <c r="C821" s="5" t="s">
        <v>274</v>
      </c>
      <c r="D821" s="5" t="s">
        <v>12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 t="s">
        <v>725</v>
      </c>
      <c r="B822" s="5" t="s">
        <v>168</v>
      </c>
      <c r="C822" s="5" t="s">
        <v>727</v>
      </c>
      <c r="D822" s="5" t="s">
        <v>610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 t="s">
        <v>728</v>
      </c>
      <c r="B824" s="5" t="s">
        <v>218</v>
      </c>
      <c r="C824" s="5" t="s">
        <v>274</v>
      </c>
      <c r="D824" s="5" t="s">
        <v>12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 t="s">
        <v>728</v>
      </c>
      <c r="B825" s="5" t="s">
        <v>399</v>
      </c>
      <c r="C825" s="5" t="s">
        <v>58</v>
      </c>
      <c r="D825" s="5" t="s">
        <v>579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 t="s">
        <v>728</v>
      </c>
      <c r="B826" s="5" t="s">
        <v>344</v>
      </c>
      <c r="C826" s="5" t="s">
        <v>400</v>
      </c>
      <c r="D826" s="5" t="s">
        <v>32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 t="s">
        <v>729</v>
      </c>
      <c r="B828" s="5" t="s">
        <v>399</v>
      </c>
      <c r="C828" s="5" t="s">
        <v>711</v>
      </c>
      <c r="D828" s="5" t="s">
        <v>466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 t="s">
        <v>729</v>
      </c>
      <c r="B829" s="5" t="s">
        <v>338</v>
      </c>
      <c r="C829" s="5" t="s">
        <v>419</v>
      </c>
      <c r="D829" s="5" t="s">
        <v>420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 t="s">
        <v>729</v>
      </c>
      <c r="B830" s="5" t="s">
        <v>577</v>
      </c>
      <c r="C830" s="5" t="s">
        <v>730</v>
      </c>
      <c r="D830" s="5" t="s">
        <v>703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 t="s">
        <v>731</v>
      </c>
      <c r="B832" s="5" t="s">
        <v>422</v>
      </c>
      <c r="C832" s="5" t="s">
        <v>732</v>
      </c>
      <c r="D832" s="5" t="s">
        <v>104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 t="s">
        <v>731</v>
      </c>
      <c r="B833" s="5" t="s">
        <v>714</v>
      </c>
      <c r="C833" s="5"/>
      <c r="D833" s="5" t="s">
        <v>670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 t="s">
        <v>731</v>
      </c>
      <c r="B834" s="5" t="s">
        <v>671</v>
      </c>
      <c r="C834" s="5" t="s">
        <v>733</v>
      </c>
      <c r="D834" s="5" t="s">
        <v>38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 t="s">
        <v>731</v>
      </c>
      <c r="B835" s="5" t="s">
        <v>128</v>
      </c>
      <c r="C835" s="5" t="s">
        <v>694</v>
      </c>
      <c r="D835" s="5" t="s">
        <v>703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38" t="s">
        <v>734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 t="s">
        <v>735</v>
      </c>
      <c r="B839" s="5" t="s">
        <v>565</v>
      </c>
      <c r="C839" s="5" t="s">
        <v>39</v>
      </c>
      <c r="D839" s="5" t="s">
        <v>17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 t="s">
        <v>735</v>
      </c>
      <c r="B840" s="5" t="s">
        <v>448</v>
      </c>
      <c r="C840" s="5" t="s">
        <v>736</v>
      </c>
      <c r="D840" s="5" t="s">
        <v>56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 t="s">
        <v>735</v>
      </c>
      <c r="B841" s="5" t="s">
        <v>408</v>
      </c>
      <c r="C841" s="5" t="s">
        <v>125</v>
      </c>
      <c r="D841" s="5" t="s">
        <v>699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 t="s">
        <v>737</v>
      </c>
      <c r="B843" s="5" t="s">
        <v>565</v>
      </c>
      <c r="C843" s="5" t="s">
        <v>54</v>
      </c>
      <c r="D843" s="5" t="s">
        <v>17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 t="s">
        <v>737</v>
      </c>
      <c r="B844" s="5" t="s">
        <v>218</v>
      </c>
      <c r="C844" s="5" t="s">
        <v>641</v>
      </c>
      <c r="D844" s="5" t="s">
        <v>12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 t="s">
        <v>737</v>
      </c>
      <c r="B845" s="5" t="s">
        <v>385</v>
      </c>
      <c r="C845" s="5" t="s">
        <v>738</v>
      </c>
      <c r="D845" s="5" t="s">
        <v>216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 t="s">
        <v>737</v>
      </c>
      <c r="B846" s="5" t="s">
        <v>408</v>
      </c>
      <c r="C846" s="5" t="s">
        <v>739</v>
      </c>
      <c r="D846" s="5" t="s">
        <v>98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 t="s">
        <v>740</v>
      </c>
      <c r="B848" s="5" t="s">
        <v>565</v>
      </c>
      <c r="C848" s="5" t="s">
        <v>741</v>
      </c>
      <c r="D848" s="5" t="s">
        <v>17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 t="s">
        <v>740</v>
      </c>
      <c r="B849" s="5" t="s">
        <v>218</v>
      </c>
      <c r="C849" s="5" t="s">
        <v>371</v>
      </c>
      <c r="D849" s="5" t="s">
        <v>12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 t="s">
        <v>740</v>
      </c>
      <c r="B850" s="5" t="s">
        <v>385</v>
      </c>
      <c r="C850" s="5" t="s">
        <v>724</v>
      </c>
      <c r="D850" s="5" t="s">
        <v>26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 t="s">
        <v>740</v>
      </c>
      <c r="B851" s="5" t="s">
        <v>344</v>
      </c>
      <c r="C851" s="5" t="s">
        <v>25</v>
      </c>
      <c r="D851" s="5" t="s">
        <v>703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 t="s">
        <v>742</v>
      </c>
      <c r="B853" s="5" t="s">
        <v>565</v>
      </c>
      <c r="C853" s="5" t="s">
        <v>726</v>
      </c>
      <c r="D853" s="5" t="s">
        <v>17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 t="s">
        <v>742</v>
      </c>
      <c r="B854" s="5" t="s">
        <v>218</v>
      </c>
      <c r="C854" s="5" t="s">
        <v>274</v>
      </c>
      <c r="D854" s="5" t="s">
        <v>12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 t="s">
        <v>742</v>
      </c>
      <c r="B855" s="5" t="s">
        <v>408</v>
      </c>
      <c r="C855" s="5" t="s">
        <v>743</v>
      </c>
      <c r="D855" s="5" t="s">
        <v>466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 t="s">
        <v>744</v>
      </c>
      <c r="B857" s="5" t="s">
        <v>218</v>
      </c>
      <c r="C857" s="5" t="s">
        <v>274</v>
      </c>
      <c r="D857" s="5" t="s">
        <v>12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 t="s">
        <v>744</v>
      </c>
      <c r="B858" s="5" t="s">
        <v>422</v>
      </c>
      <c r="C858" s="5" t="s">
        <v>745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 t="s">
        <v>744</v>
      </c>
      <c r="B859" s="5" t="s">
        <v>399</v>
      </c>
      <c r="C859" s="5" t="s">
        <v>746</v>
      </c>
      <c r="D859" s="5" t="s">
        <v>579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 t="s">
        <v>744</v>
      </c>
      <c r="B860" s="5" t="s">
        <v>344</v>
      </c>
      <c r="C860" s="5" t="s">
        <v>747</v>
      </c>
      <c r="D860" s="5" t="s">
        <v>32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 t="s">
        <v>748</v>
      </c>
      <c r="B862" s="5" t="s">
        <v>687</v>
      </c>
      <c r="C862" s="5" t="s">
        <v>711</v>
      </c>
      <c r="D862" s="5" t="s">
        <v>466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 t="s">
        <v>748</v>
      </c>
      <c r="B863" s="5" t="s">
        <v>338</v>
      </c>
      <c r="C863" s="5" t="s">
        <v>419</v>
      </c>
      <c r="D863" s="5" t="s">
        <v>420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 t="s">
        <v>748</v>
      </c>
      <c r="B864" s="5" t="s">
        <v>577</v>
      </c>
      <c r="C864" s="5" t="s">
        <v>749</v>
      </c>
      <c r="D864" s="5" t="s">
        <v>703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 t="s">
        <v>750</v>
      </c>
      <c r="B866" s="5" t="s">
        <v>422</v>
      </c>
      <c r="C866" s="5" t="s">
        <v>745</v>
      </c>
      <c r="D866" s="5" t="s">
        <v>104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 t="s">
        <v>750</v>
      </c>
      <c r="B867" s="5" t="s">
        <v>714</v>
      </c>
      <c r="C867" s="5" t="s">
        <v>751</v>
      </c>
      <c r="D867" s="5" t="s">
        <v>670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 t="s">
        <v>750</v>
      </c>
      <c r="B868" s="5" t="s">
        <v>671</v>
      </c>
      <c r="C868" s="5" t="s">
        <v>752</v>
      </c>
      <c r="D868" s="5" t="s">
        <v>38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 t="s">
        <v>750</v>
      </c>
      <c r="B869" s="5" t="s">
        <v>128</v>
      </c>
      <c r="C869" s="5" t="s">
        <v>753</v>
      </c>
      <c r="D869" s="5" t="s">
        <v>703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38" t="s">
        <v>754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 t="s">
        <v>755</v>
      </c>
      <c r="B873" s="5" t="s">
        <v>565</v>
      </c>
      <c r="C873" s="5" t="s">
        <v>756</v>
      </c>
      <c r="D873" s="5" t="s">
        <v>17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 t="s">
        <v>755</v>
      </c>
      <c r="B874" s="5" t="s">
        <v>448</v>
      </c>
      <c r="C874" s="5" t="s">
        <v>757</v>
      </c>
      <c r="D874" s="5" t="s">
        <v>56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 t="s">
        <v>755</v>
      </c>
      <c r="B875" s="5" t="s">
        <v>408</v>
      </c>
      <c r="C875" s="5" t="s">
        <v>125</v>
      </c>
      <c r="D875" s="5" t="s">
        <v>699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 t="s">
        <v>758</v>
      </c>
      <c r="B877" s="5" t="s">
        <v>565</v>
      </c>
      <c r="C877" s="5" t="s">
        <v>759</v>
      </c>
      <c r="D877" s="5" t="s">
        <v>17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 t="s">
        <v>758</v>
      </c>
      <c r="B878" s="5" t="s">
        <v>218</v>
      </c>
      <c r="C878" s="5" t="s">
        <v>641</v>
      </c>
      <c r="D878" s="5" t="s">
        <v>12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 t="s">
        <v>758</v>
      </c>
      <c r="B879" s="5" t="s">
        <v>408</v>
      </c>
      <c r="C879" s="5" t="s">
        <v>760</v>
      </c>
      <c r="D879" s="5" t="s">
        <v>466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 t="s">
        <v>761</v>
      </c>
      <c r="B881" s="5" t="s">
        <v>565</v>
      </c>
      <c r="C881" s="5" t="s">
        <v>762</v>
      </c>
      <c r="D881" s="5" t="s">
        <v>17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 t="s">
        <v>761</v>
      </c>
      <c r="B882" s="5" t="s">
        <v>218</v>
      </c>
      <c r="C882" s="5" t="s">
        <v>371</v>
      </c>
      <c r="D882" s="5" t="s">
        <v>12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 t="s">
        <v>761</v>
      </c>
      <c r="B883" s="5" t="s">
        <v>385</v>
      </c>
      <c r="C883" s="5" t="s">
        <v>763</v>
      </c>
      <c r="D883" s="5" t="s">
        <v>26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 t="s">
        <v>761</v>
      </c>
      <c r="B884" s="5" t="s">
        <v>344</v>
      </c>
      <c r="C884" s="5" t="s">
        <v>764</v>
      </c>
      <c r="D884" s="5" t="s">
        <v>703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 t="s">
        <v>765</v>
      </c>
      <c r="B886" s="5" t="s">
        <v>565</v>
      </c>
      <c r="C886" s="5" t="s">
        <v>766</v>
      </c>
      <c r="D886" s="5" t="s">
        <v>17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 t="s">
        <v>765</v>
      </c>
      <c r="B887" s="5" t="s">
        <v>218</v>
      </c>
      <c r="C887" s="5" t="s">
        <v>274</v>
      </c>
      <c r="D887" s="5" t="s">
        <v>12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 t="s">
        <v>765</v>
      </c>
      <c r="B888" s="5" t="s">
        <v>399</v>
      </c>
      <c r="C888" s="5" t="s">
        <v>97</v>
      </c>
      <c r="D888" s="5" t="s">
        <v>610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 t="s">
        <v>765</v>
      </c>
      <c r="B889" s="5" t="s">
        <v>344</v>
      </c>
      <c r="C889" s="5" t="s">
        <v>611</v>
      </c>
      <c r="D889" s="5" t="s">
        <v>40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 t="s">
        <v>767</v>
      </c>
      <c r="B891" s="5" t="s">
        <v>218</v>
      </c>
      <c r="C891" s="5" t="s">
        <v>274</v>
      </c>
      <c r="D891" s="5" t="s">
        <v>12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 t="s">
        <v>767</v>
      </c>
      <c r="B892" s="5" t="s">
        <v>399</v>
      </c>
      <c r="C892" s="5" t="s">
        <v>58</v>
      </c>
      <c r="D892" s="5" t="s">
        <v>768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 t="s">
        <v>767</v>
      </c>
      <c r="B893" s="5" t="s">
        <v>344</v>
      </c>
      <c r="C893" s="5" t="s">
        <v>769</v>
      </c>
      <c r="D893" s="5" t="s">
        <v>32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 t="s">
        <v>770</v>
      </c>
      <c r="B895" s="5" t="s">
        <v>687</v>
      </c>
      <c r="C895" s="5" t="s">
        <v>711</v>
      </c>
      <c r="D895" s="5" t="s">
        <v>466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 t="s">
        <v>770</v>
      </c>
      <c r="B896" s="5" t="s">
        <v>338</v>
      </c>
      <c r="C896" s="5" t="s">
        <v>419</v>
      </c>
      <c r="D896" s="5" t="s">
        <v>420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 t="s">
        <v>770</v>
      </c>
      <c r="B897" s="5" t="s">
        <v>577</v>
      </c>
      <c r="C897" s="5" t="s">
        <v>771</v>
      </c>
      <c r="D897" s="5" t="s">
        <v>703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 t="s">
        <v>772</v>
      </c>
      <c r="B899" s="5" t="s">
        <v>422</v>
      </c>
      <c r="C899" s="5" t="s">
        <v>773</v>
      </c>
      <c r="D899" s="5" t="s">
        <v>104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 t="s">
        <v>772</v>
      </c>
      <c r="B900" s="5" t="s">
        <v>714</v>
      </c>
      <c r="C900" s="5" t="s">
        <v>774</v>
      </c>
      <c r="D900" s="5" t="s">
        <v>670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 t="s">
        <v>772</v>
      </c>
      <c r="B901" s="5" t="s">
        <v>671</v>
      </c>
      <c r="C901" s="5" t="s">
        <v>775</v>
      </c>
      <c r="D901" s="5" t="s">
        <v>38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 t="s">
        <v>772</v>
      </c>
      <c r="B902" s="5" t="s">
        <v>128</v>
      </c>
      <c r="C902" s="5" t="s">
        <v>694</v>
      </c>
      <c r="D902" s="5" t="s">
        <v>703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38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7.25" customHeight="1">
      <c r="A904" s="5"/>
      <c r="B904" s="5"/>
      <c r="C904" s="38" t="s">
        <v>776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 t="s">
        <v>777</v>
      </c>
      <c r="B906" s="5" t="s">
        <v>565</v>
      </c>
      <c r="C906" s="38" t="s">
        <v>778</v>
      </c>
      <c r="D906" s="5" t="s">
        <v>17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 t="s">
        <v>777</v>
      </c>
      <c r="B907" s="5" t="s">
        <v>448</v>
      </c>
      <c r="C907" s="5" t="s">
        <v>779</v>
      </c>
      <c r="D907" s="5" t="s">
        <v>56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 t="s">
        <v>777</v>
      </c>
      <c r="B908" s="5" t="s">
        <v>408</v>
      </c>
      <c r="C908" s="5" t="s">
        <v>125</v>
      </c>
      <c r="D908" s="5" t="s">
        <v>699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 t="s">
        <v>780</v>
      </c>
      <c r="B910" s="5" t="s">
        <v>565</v>
      </c>
      <c r="C910" s="38" t="s">
        <v>781</v>
      </c>
      <c r="D910" s="5" t="s">
        <v>17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 t="s">
        <v>782</v>
      </c>
      <c r="B911" s="5" t="s">
        <v>218</v>
      </c>
      <c r="C911" s="5" t="s">
        <v>641</v>
      </c>
      <c r="D911" s="5" t="s">
        <v>12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 t="s">
        <v>782</v>
      </c>
      <c r="B912" s="5" t="s">
        <v>408</v>
      </c>
      <c r="C912" s="5" t="s">
        <v>97</v>
      </c>
      <c r="D912" s="5" t="s">
        <v>98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 t="s">
        <v>783</v>
      </c>
      <c r="B914" s="5" t="s">
        <v>565</v>
      </c>
      <c r="C914" s="38" t="s">
        <v>784</v>
      </c>
      <c r="D914" s="5" t="s">
        <v>17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 t="s">
        <v>783</v>
      </c>
      <c r="B915" s="5" t="s">
        <v>218</v>
      </c>
      <c r="C915" s="5" t="s">
        <v>371</v>
      </c>
      <c r="D915" s="5" t="s">
        <v>12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 t="s">
        <v>783</v>
      </c>
      <c r="B916" s="5" t="s">
        <v>385</v>
      </c>
      <c r="C916" s="5" t="s">
        <v>785</v>
      </c>
      <c r="D916" s="5" t="s">
        <v>26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 t="s">
        <v>783</v>
      </c>
      <c r="B917" s="5" t="s">
        <v>344</v>
      </c>
      <c r="C917" s="5" t="s">
        <v>25</v>
      </c>
      <c r="D917" s="5" t="s">
        <v>703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 t="s">
        <v>786</v>
      </c>
      <c r="B919" s="5" t="s">
        <v>565</v>
      </c>
      <c r="C919" s="38" t="s">
        <v>787</v>
      </c>
      <c r="D919" s="5" t="s">
        <v>17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 t="s">
        <v>786</v>
      </c>
      <c r="B920" s="5" t="s">
        <v>218</v>
      </c>
      <c r="C920" s="5" t="s">
        <v>274</v>
      </c>
      <c r="D920" s="5" t="s">
        <v>12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 t="s">
        <v>786</v>
      </c>
      <c r="B921" s="5" t="s">
        <v>399</v>
      </c>
      <c r="C921" s="5" t="s">
        <v>97</v>
      </c>
      <c r="D921" s="5" t="s">
        <v>610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 t="s">
        <v>786</v>
      </c>
      <c r="B922" s="5" t="s">
        <v>344</v>
      </c>
      <c r="C922" s="5" t="s">
        <v>788</v>
      </c>
      <c r="D922" s="5" t="s">
        <v>40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 t="s">
        <v>789</v>
      </c>
      <c r="B924" s="5" t="s">
        <v>565</v>
      </c>
      <c r="C924" s="5" t="s">
        <v>790</v>
      </c>
      <c r="D924" s="5" t="s">
        <v>32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 t="s">
        <v>789</v>
      </c>
      <c r="B925" s="5" t="s">
        <v>218</v>
      </c>
      <c r="C925" s="5" t="s">
        <v>641</v>
      </c>
      <c r="D925" s="5" t="s">
        <v>12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 t="s">
        <v>789</v>
      </c>
      <c r="B926" s="5" t="s">
        <v>399</v>
      </c>
      <c r="C926" s="5" t="s">
        <v>58</v>
      </c>
      <c r="D926" s="5" t="s">
        <v>768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 t="s">
        <v>789</v>
      </c>
      <c r="B927" s="5" t="s">
        <v>344</v>
      </c>
      <c r="C927" s="5" t="s">
        <v>184</v>
      </c>
      <c r="D927" s="5" t="s">
        <v>32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 t="s">
        <v>791</v>
      </c>
      <c r="B929" s="5" t="s">
        <v>687</v>
      </c>
      <c r="C929" s="5" t="s">
        <v>711</v>
      </c>
      <c r="D929" s="5" t="s">
        <v>466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 t="s">
        <v>791</v>
      </c>
      <c r="B930" s="5" t="s">
        <v>338</v>
      </c>
      <c r="C930" s="5" t="s">
        <v>419</v>
      </c>
      <c r="D930" s="5" t="s">
        <v>420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 t="s">
        <v>791</v>
      </c>
      <c r="B931" s="5" t="s">
        <v>577</v>
      </c>
      <c r="C931" s="5" t="s">
        <v>712</v>
      </c>
      <c r="D931" s="5" t="s">
        <v>703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 t="s">
        <v>792</v>
      </c>
      <c r="B933" s="5" t="s">
        <v>422</v>
      </c>
      <c r="C933" s="5" t="s">
        <v>773</v>
      </c>
      <c r="D933" s="5" t="s">
        <v>104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 t="s">
        <v>792</v>
      </c>
      <c r="B934" s="5" t="s">
        <v>714</v>
      </c>
      <c r="C934" s="5" t="s">
        <v>793</v>
      </c>
      <c r="D934" s="5" t="s">
        <v>670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 t="s">
        <v>792</v>
      </c>
      <c r="B935" s="5" t="s">
        <v>671</v>
      </c>
      <c r="C935" s="5" t="s">
        <v>794</v>
      </c>
      <c r="D935" s="5" t="s">
        <v>38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 t="s">
        <v>792</v>
      </c>
      <c r="B936" s="5" t="s">
        <v>128</v>
      </c>
      <c r="C936" s="5" t="s">
        <v>753</v>
      </c>
      <c r="D936" s="5" t="s">
        <v>703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38" t="s">
        <v>795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 t="s">
        <v>796</v>
      </c>
      <c r="B940" s="5" t="s">
        <v>565</v>
      </c>
      <c r="C940" s="38" t="s">
        <v>797</v>
      </c>
      <c r="D940" s="5" t="s">
        <v>17</v>
      </c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 t="s">
        <v>796</v>
      </c>
      <c r="B941" s="5" t="s">
        <v>448</v>
      </c>
      <c r="C941" s="5" t="s">
        <v>798</v>
      </c>
      <c r="D941" s="5" t="s">
        <v>56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 t="s">
        <v>796</v>
      </c>
      <c r="B942" s="5" t="s">
        <v>408</v>
      </c>
      <c r="C942" s="5" t="s">
        <v>799</v>
      </c>
      <c r="D942" s="5" t="s">
        <v>699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 t="s">
        <v>800</v>
      </c>
      <c r="B944" s="5" t="s">
        <v>565</v>
      </c>
      <c r="C944" s="38" t="s">
        <v>801</v>
      </c>
      <c r="D944" s="5" t="s">
        <v>17</v>
      </c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 t="s">
        <v>800</v>
      </c>
      <c r="B945" s="5" t="s">
        <v>218</v>
      </c>
      <c r="C945" s="5" t="s">
        <v>641</v>
      </c>
      <c r="D945" s="5" t="s">
        <v>12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 t="s">
        <v>800</v>
      </c>
      <c r="B946" s="5" t="s">
        <v>385</v>
      </c>
      <c r="C946" s="5" t="s">
        <v>343</v>
      </c>
      <c r="D946" s="5" t="s">
        <v>216</v>
      </c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 t="s">
        <v>800</v>
      </c>
      <c r="B947" s="5" t="s">
        <v>408</v>
      </c>
      <c r="C947" s="5" t="s">
        <v>802</v>
      </c>
      <c r="D947" s="5" t="s">
        <v>803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 t="s">
        <v>804</v>
      </c>
      <c r="B949" s="5" t="s">
        <v>565</v>
      </c>
      <c r="C949" s="38" t="s">
        <v>805</v>
      </c>
      <c r="D949" s="5" t="s">
        <v>17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 t="s">
        <v>804</v>
      </c>
      <c r="B950" s="5" t="s">
        <v>218</v>
      </c>
      <c r="C950" s="5" t="s">
        <v>371</v>
      </c>
      <c r="D950" s="5" t="s">
        <v>12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 t="s">
        <v>804</v>
      </c>
      <c r="B951" s="5" t="s">
        <v>385</v>
      </c>
      <c r="C951" s="5" t="s">
        <v>806</v>
      </c>
      <c r="D951" s="5" t="s">
        <v>466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 t="s">
        <v>804</v>
      </c>
      <c r="B952" s="5" t="s">
        <v>344</v>
      </c>
      <c r="C952" s="5" t="s">
        <v>807</v>
      </c>
      <c r="D952" s="5" t="s">
        <v>703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 t="s">
        <v>808</v>
      </c>
      <c r="B954" s="5" t="s">
        <v>565</v>
      </c>
      <c r="C954" s="38" t="s">
        <v>809</v>
      </c>
      <c r="D954" s="5" t="s">
        <v>17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 t="s">
        <v>808</v>
      </c>
      <c r="B955" s="5" t="s">
        <v>218</v>
      </c>
      <c r="C955" s="5" t="s">
        <v>274</v>
      </c>
      <c r="D955" s="5" t="s">
        <v>12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 t="s">
        <v>808</v>
      </c>
      <c r="B956" s="5" t="s">
        <v>399</v>
      </c>
      <c r="C956" s="5" t="s">
        <v>97</v>
      </c>
      <c r="D956" s="5" t="s">
        <v>610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 t="s">
        <v>808</v>
      </c>
      <c r="B957" s="5" t="s">
        <v>344</v>
      </c>
      <c r="C957" s="5" t="s">
        <v>788</v>
      </c>
      <c r="D957" s="5" t="s">
        <v>40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 t="s">
        <v>810</v>
      </c>
      <c r="B959" s="5" t="s">
        <v>565</v>
      </c>
      <c r="C959" s="5" t="s">
        <v>790</v>
      </c>
      <c r="D959" s="5" t="s">
        <v>32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 t="s">
        <v>810</v>
      </c>
      <c r="B960" s="5" t="s">
        <v>218</v>
      </c>
      <c r="C960" s="5" t="s">
        <v>641</v>
      </c>
      <c r="D960" s="5" t="s">
        <v>12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 t="s">
        <v>810</v>
      </c>
      <c r="B961" s="5" t="s">
        <v>399</v>
      </c>
      <c r="C961" s="5" t="s">
        <v>58</v>
      </c>
      <c r="D961" s="5" t="s">
        <v>768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 t="s">
        <v>810</v>
      </c>
      <c r="B962" s="5" t="s">
        <v>344</v>
      </c>
      <c r="C962" s="5" t="s">
        <v>268</v>
      </c>
      <c r="D962" s="5" t="s">
        <v>32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 t="s">
        <v>811</v>
      </c>
      <c r="B964" s="5" t="s">
        <v>687</v>
      </c>
      <c r="C964" s="5" t="s">
        <v>711</v>
      </c>
      <c r="D964" s="5" t="s">
        <v>466</v>
      </c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 t="s">
        <v>811</v>
      </c>
      <c r="B965" s="5" t="s">
        <v>338</v>
      </c>
      <c r="C965" s="5" t="s">
        <v>419</v>
      </c>
      <c r="D965" s="5" t="s">
        <v>420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 t="s">
        <v>811</v>
      </c>
      <c r="B966" s="5" t="s">
        <v>577</v>
      </c>
      <c r="C966" s="5" t="s">
        <v>812</v>
      </c>
      <c r="D966" s="5" t="s">
        <v>703</v>
      </c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 t="s">
        <v>813</v>
      </c>
      <c r="B968" s="5" t="s">
        <v>422</v>
      </c>
      <c r="C968" s="5" t="s">
        <v>773</v>
      </c>
      <c r="D968" s="5" t="s">
        <v>104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 t="s">
        <v>813</v>
      </c>
      <c r="B969" s="5" t="s">
        <v>714</v>
      </c>
      <c r="C969" s="5" t="s">
        <v>814</v>
      </c>
      <c r="D969" s="5" t="s">
        <v>670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 t="s">
        <v>813</v>
      </c>
      <c r="B970" s="5" t="s">
        <v>671</v>
      </c>
      <c r="C970" s="5" t="s">
        <v>815</v>
      </c>
      <c r="D970" s="5" t="s">
        <v>38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 t="s">
        <v>813</v>
      </c>
      <c r="B971" s="5" t="s">
        <v>128</v>
      </c>
      <c r="C971" s="5" t="s">
        <v>694</v>
      </c>
      <c r="D971" s="5" t="s">
        <v>703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38" t="s">
        <v>816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 t="s">
        <v>817</v>
      </c>
      <c r="B975" s="5" t="s">
        <v>565</v>
      </c>
      <c r="C975" s="38" t="s">
        <v>818</v>
      </c>
      <c r="D975" s="5" t="s">
        <v>17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 t="s">
        <v>817</v>
      </c>
      <c r="B976" s="5" t="s">
        <v>448</v>
      </c>
      <c r="C976" s="5" t="s">
        <v>819</v>
      </c>
      <c r="D976" s="5" t="s">
        <v>56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 t="s">
        <v>817</v>
      </c>
      <c r="B977" s="5" t="s">
        <v>344</v>
      </c>
      <c r="C977" s="5" t="s">
        <v>820</v>
      </c>
      <c r="D977" s="5" t="s">
        <v>821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 t="s">
        <v>822</v>
      </c>
      <c r="B979" s="5" t="s">
        <v>565</v>
      </c>
      <c r="C979" s="38" t="s">
        <v>823</v>
      </c>
      <c r="D979" s="5" t="s">
        <v>17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 t="s">
        <v>822</v>
      </c>
      <c r="B980" s="5" t="s">
        <v>218</v>
      </c>
      <c r="C980" s="5" t="s">
        <v>641</v>
      </c>
      <c r="D980" s="5" t="s">
        <v>12</v>
      </c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 t="s">
        <v>822</v>
      </c>
      <c r="B981" s="5" t="s">
        <v>385</v>
      </c>
      <c r="C981" s="5" t="s">
        <v>343</v>
      </c>
      <c r="D981" s="5" t="s">
        <v>216</v>
      </c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 t="s">
        <v>822</v>
      </c>
      <c r="B982" s="5" t="s">
        <v>408</v>
      </c>
      <c r="C982" s="5" t="s">
        <v>97</v>
      </c>
      <c r="D982" s="5" t="s">
        <v>98</v>
      </c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 t="s">
        <v>824</v>
      </c>
      <c r="B984" s="5" t="s">
        <v>565</v>
      </c>
      <c r="C984" s="38" t="s">
        <v>825</v>
      </c>
      <c r="D984" s="5" t="s">
        <v>17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 t="s">
        <v>824</v>
      </c>
      <c r="B985" s="5" t="s">
        <v>218</v>
      </c>
      <c r="C985" s="5" t="s">
        <v>371</v>
      </c>
      <c r="D985" s="5" t="s">
        <v>12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 t="s">
        <v>824</v>
      </c>
      <c r="B986" s="5" t="s">
        <v>385</v>
      </c>
      <c r="C986" s="5" t="s">
        <v>826</v>
      </c>
      <c r="D986" s="5" t="s">
        <v>26</v>
      </c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 t="s">
        <v>824</v>
      </c>
      <c r="B987" s="5" t="s">
        <v>344</v>
      </c>
      <c r="C987" s="5" t="s">
        <v>827</v>
      </c>
      <c r="D987" s="5" t="s">
        <v>703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 t="s">
        <v>828</v>
      </c>
      <c r="B989" s="5" t="s">
        <v>565</v>
      </c>
      <c r="C989" s="38" t="s">
        <v>829</v>
      </c>
      <c r="D989" s="5" t="s">
        <v>17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 t="s">
        <v>828</v>
      </c>
      <c r="B990" s="5" t="s">
        <v>218</v>
      </c>
      <c r="C990" s="5" t="s">
        <v>274</v>
      </c>
      <c r="D990" s="5" t="s">
        <v>12</v>
      </c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 t="s">
        <v>828</v>
      </c>
      <c r="B991" s="5" t="s">
        <v>399</v>
      </c>
      <c r="C991" s="5" t="s">
        <v>97</v>
      </c>
      <c r="D991" s="5" t="s">
        <v>610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 t="s">
        <v>828</v>
      </c>
      <c r="B992" s="5" t="s">
        <v>344</v>
      </c>
      <c r="C992" s="5" t="s">
        <v>830</v>
      </c>
      <c r="D992" s="5" t="s">
        <v>803</v>
      </c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 t="s">
        <v>831</v>
      </c>
      <c r="B994" s="5" t="s">
        <v>565</v>
      </c>
      <c r="C994" s="5" t="s">
        <v>790</v>
      </c>
      <c r="D994" s="5" t="s">
        <v>32</v>
      </c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 t="s">
        <v>831</v>
      </c>
      <c r="B995" s="5" t="s">
        <v>218</v>
      </c>
      <c r="C995" s="5" t="s">
        <v>641</v>
      </c>
      <c r="D995" s="5" t="s">
        <v>12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 t="s">
        <v>831</v>
      </c>
      <c r="B996" s="5" t="s">
        <v>399</v>
      </c>
      <c r="C996" s="5" t="s">
        <v>58</v>
      </c>
      <c r="D996" s="5" t="s">
        <v>832</v>
      </c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 t="s">
        <v>831</v>
      </c>
      <c r="B997" s="5" t="s">
        <v>344</v>
      </c>
      <c r="C997" s="5" t="s">
        <v>833</v>
      </c>
      <c r="D997" s="5" t="s">
        <v>32</v>
      </c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>
      <c r="A999" s="5" t="s">
        <v>834</v>
      </c>
      <c r="B999" s="5" t="s">
        <v>687</v>
      </c>
      <c r="C999" s="5" t="s">
        <v>711</v>
      </c>
      <c r="D999" s="5" t="s">
        <v>466</v>
      </c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>
      <c r="A1000" s="5" t="s">
        <v>834</v>
      </c>
      <c r="B1000" s="5" t="s">
        <v>338</v>
      </c>
      <c r="C1000" s="5" t="s">
        <v>419</v>
      </c>
      <c r="D1000" s="5" t="s">
        <v>420</v>
      </c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customHeight="1">
      <c r="A1001" s="5" t="s">
        <v>834</v>
      </c>
      <c r="B1001" s="5" t="s">
        <v>577</v>
      </c>
      <c r="C1001" s="5" t="s">
        <v>835</v>
      </c>
      <c r="D1001" s="5" t="s">
        <v>821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2.75" customHeight="1">
      <c r="A1003" s="5" t="s">
        <v>836</v>
      </c>
      <c r="B1003" s="5" t="s">
        <v>422</v>
      </c>
      <c r="C1003" s="5" t="s">
        <v>837</v>
      </c>
      <c r="D1003" s="5" t="s">
        <v>104</v>
      </c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2.75" customHeight="1">
      <c r="A1004" s="5" t="s">
        <v>836</v>
      </c>
      <c r="B1004" s="5" t="s">
        <v>714</v>
      </c>
      <c r="C1004" s="5" t="s">
        <v>814</v>
      </c>
      <c r="D1004" s="5" t="s">
        <v>670</v>
      </c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2.75" customHeight="1">
      <c r="A1005" s="5" t="s">
        <v>836</v>
      </c>
      <c r="B1005" s="5" t="s">
        <v>671</v>
      </c>
      <c r="C1005" s="5" t="s">
        <v>838</v>
      </c>
      <c r="D1005" s="5" t="s">
        <v>38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2.75" customHeight="1">
      <c r="A1006" s="5" t="s">
        <v>836</v>
      </c>
      <c r="B1006" s="5" t="s">
        <v>128</v>
      </c>
      <c r="C1006" s="5" t="s">
        <v>753</v>
      </c>
      <c r="D1006" s="5" t="s">
        <v>839</v>
      </c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2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2.75" customHeight="1">
      <c r="A1008" s="5"/>
      <c r="B1008" s="5"/>
      <c r="C1008" s="38" t="s">
        <v>840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2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2.75" customHeight="1">
      <c r="A1010" s="5" t="s">
        <v>841</v>
      </c>
      <c r="B1010" s="5" t="s">
        <v>565</v>
      </c>
      <c r="C1010" s="5" t="s">
        <v>707</v>
      </c>
      <c r="D1010" s="5" t="s">
        <v>17</v>
      </c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2.75" customHeight="1">
      <c r="A1011" s="5" t="s">
        <v>841</v>
      </c>
      <c r="B1011" s="5" t="s">
        <v>448</v>
      </c>
      <c r="C1011" s="5" t="s">
        <v>842</v>
      </c>
      <c r="D1011" s="5" t="s">
        <v>56</v>
      </c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2.75" customHeight="1">
      <c r="A1012" s="5" t="s">
        <v>841</v>
      </c>
      <c r="B1012" s="5" t="s">
        <v>408</v>
      </c>
      <c r="C1012" s="5" t="s">
        <v>799</v>
      </c>
      <c r="D1012" s="5" t="s">
        <v>821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2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2.75" customHeight="1">
      <c r="A1014" s="5" t="s">
        <v>843</v>
      </c>
      <c r="B1014" s="5" t="s">
        <v>565</v>
      </c>
      <c r="C1014" s="5" t="s">
        <v>844</v>
      </c>
      <c r="D1014" s="5" t="s">
        <v>17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2.75" customHeight="1">
      <c r="A1015" s="5" t="s">
        <v>843</v>
      </c>
      <c r="B1015" s="5" t="s">
        <v>218</v>
      </c>
      <c r="C1015" s="5" t="s">
        <v>641</v>
      </c>
      <c r="D1015" s="5" t="s">
        <v>12</v>
      </c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2.75" customHeight="1">
      <c r="A1016" s="5" t="s">
        <v>843</v>
      </c>
      <c r="B1016" s="5" t="s">
        <v>385</v>
      </c>
      <c r="C1016" s="5" t="s">
        <v>343</v>
      </c>
      <c r="D1016" s="5" t="s">
        <v>301</v>
      </c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2.75" customHeight="1">
      <c r="A1017" s="5" t="s">
        <v>843</v>
      </c>
      <c r="B1017" s="5" t="s">
        <v>382</v>
      </c>
      <c r="C1017" s="5" t="s">
        <v>845</v>
      </c>
      <c r="D1017" s="5" t="s">
        <v>846</v>
      </c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2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2.75" customHeight="1">
      <c r="A1019" s="5" t="s">
        <v>847</v>
      </c>
      <c r="B1019" s="5" t="s">
        <v>565</v>
      </c>
      <c r="C1019" s="5" t="s">
        <v>848</v>
      </c>
      <c r="D1019" s="5" t="s">
        <v>17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2.75" customHeight="1">
      <c r="A1020" s="5" t="s">
        <v>847</v>
      </c>
      <c r="B1020" s="5" t="s">
        <v>218</v>
      </c>
      <c r="C1020" s="5" t="s">
        <v>371</v>
      </c>
      <c r="D1020" s="5" t="s">
        <v>12</v>
      </c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2.75" customHeight="1">
      <c r="A1021" s="5" t="s">
        <v>847</v>
      </c>
      <c r="B1021" s="5" t="s">
        <v>385</v>
      </c>
      <c r="C1021" s="5" t="s">
        <v>849</v>
      </c>
      <c r="D1021" s="5" t="s">
        <v>26</v>
      </c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2.75" customHeight="1">
      <c r="A1022" s="5" t="s">
        <v>847</v>
      </c>
      <c r="B1022" s="5" t="s">
        <v>344</v>
      </c>
      <c r="C1022" s="5" t="s">
        <v>25</v>
      </c>
      <c r="D1022" s="5" t="s">
        <v>846</v>
      </c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2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2.75" customHeight="1">
      <c r="A1024" s="5" t="s">
        <v>850</v>
      </c>
      <c r="B1024" s="5" t="s">
        <v>565</v>
      </c>
      <c r="C1024" s="5" t="s">
        <v>30</v>
      </c>
      <c r="D1024" s="5" t="s">
        <v>17</v>
      </c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2.75" customHeight="1">
      <c r="A1025" s="5" t="s">
        <v>850</v>
      </c>
      <c r="B1025" s="5" t="s">
        <v>218</v>
      </c>
      <c r="C1025" s="5" t="s">
        <v>274</v>
      </c>
      <c r="D1025" s="5" t="s">
        <v>12</v>
      </c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2.75" customHeight="1">
      <c r="A1026" s="5" t="s">
        <v>850</v>
      </c>
      <c r="B1026" s="5" t="s">
        <v>399</v>
      </c>
      <c r="C1026" s="5" t="s">
        <v>851</v>
      </c>
      <c r="D1026" s="5" t="s">
        <v>466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2.75" customHeight="1">
      <c r="A1027" s="5" t="s">
        <v>850</v>
      </c>
      <c r="B1027" s="5" t="s">
        <v>344</v>
      </c>
      <c r="C1027" s="5" t="s">
        <v>852</v>
      </c>
      <c r="D1027" s="5" t="s">
        <v>803</v>
      </c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2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2.75" customHeight="1">
      <c r="A1029" s="5" t="s">
        <v>853</v>
      </c>
      <c r="B1029" s="5" t="s">
        <v>565</v>
      </c>
      <c r="C1029" s="5" t="s">
        <v>790</v>
      </c>
      <c r="D1029" s="5" t="s">
        <v>32</v>
      </c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2.75" customHeight="1">
      <c r="A1030" s="5" t="s">
        <v>853</v>
      </c>
      <c r="B1030" s="5" t="s">
        <v>218</v>
      </c>
      <c r="C1030" s="5" t="s">
        <v>641</v>
      </c>
      <c r="D1030" s="5" t="s">
        <v>12</v>
      </c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2.75" customHeight="1">
      <c r="A1031" s="5" t="s">
        <v>853</v>
      </c>
      <c r="B1031" s="5" t="s">
        <v>399</v>
      </c>
      <c r="C1031" s="5" t="s">
        <v>58</v>
      </c>
      <c r="D1031" s="5" t="s">
        <v>854</v>
      </c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2.75" customHeight="1">
      <c r="A1032" s="5" t="s">
        <v>853</v>
      </c>
      <c r="B1032" s="5" t="s">
        <v>344</v>
      </c>
      <c r="C1032" s="5" t="s">
        <v>855</v>
      </c>
      <c r="D1032" s="5" t="s">
        <v>32</v>
      </c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2.7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2.75" customHeight="1">
      <c r="A1034" s="5" t="s">
        <v>856</v>
      </c>
      <c r="B1034" s="5" t="s">
        <v>399</v>
      </c>
      <c r="C1034" s="5" t="s">
        <v>711</v>
      </c>
      <c r="D1034" s="5" t="s">
        <v>466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2.75" customHeight="1">
      <c r="A1035" s="5" t="s">
        <v>856</v>
      </c>
      <c r="B1035" s="5" t="s">
        <v>857</v>
      </c>
      <c r="C1035" s="5" t="s">
        <v>419</v>
      </c>
      <c r="D1035" s="5" t="s">
        <v>858</v>
      </c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2.75" customHeight="1">
      <c r="A1036" s="5" t="s">
        <v>856</v>
      </c>
      <c r="B1036" s="5" t="s">
        <v>577</v>
      </c>
      <c r="C1036" s="5" t="s">
        <v>859</v>
      </c>
      <c r="D1036" s="5" t="s">
        <v>860</v>
      </c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2.7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2.75" customHeight="1">
      <c r="A1038" s="5" t="s">
        <v>861</v>
      </c>
      <c r="B1038" s="5" t="s">
        <v>714</v>
      </c>
      <c r="C1038" s="5" t="s">
        <v>814</v>
      </c>
      <c r="D1038" s="5" t="s">
        <v>670</v>
      </c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2.75" customHeight="1">
      <c r="A1039" s="5" t="s">
        <v>861</v>
      </c>
      <c r="B1039" s="5" t="s">
        <v>671</v>
      </c>
      <c r="C1039" s="5" t="s">
        <v>862</v>
      </c>
      <c r="D1039" s="5" t="s">
        <v>38</v>
      </c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2.75" customHeight="1">
      <c r="A1040" s="5" t="s">
        <v>861</v>
      </c>
      <c r="B1040" s="5" t="s">
        <v>128</v>
      </c>
      <c r="C1040" s="5" t="s">
        <v>694</v>
      </c>
      <c r="D1040" s="5" t="s">
        <v>860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2.75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2.75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2.75" customHeight="1">
      <c r="A1043" s="5"/>
      <c r="B1043" s="5"/>
      <c r="C1043" s="38" t="s">
        <v>863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2.75" customHeight="1">
      <c r="A1044" s="5" t="s">
        <v>864</v>
      </c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2.75" customHeight="1">
      <c r="A1045" s="5" t="s">
        <v>865</v>
      </c>
      <c r="B1045" s="5" t="s">
        <v>565</v>
      </c>
      <c r="C1045" s="5" t="s">
        <v>369</v>
      </c>
      <c r="D1045" s="5" t="s">
        <v>17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2.75" customHeight="1">
      <c r="A1046" s="5" t="s">
        <v>865</v>
      </c>
      <c r="B1046" s="5" t="s">
        <v>448</v>
      </c>
      <c r="C1046" s="5" t="s">
        <v>866</v>
      </c>
      <c r="D1046" s="5" t="s">
        <v>56</v>
      </c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2.75" customHeight="1">
      <c r="A1047" s="5" t="s">
        <v>865</v>
      </c>
      <c r="B1047" s="5" t="s">
        <v>408</v>
      </c>
      <c r="C1047" s="5" t="s">
        <v>799</v>
      </c>
      <c r="D1047" s="5" t="s">
        <v>126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2.75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2.75" customHeight="1">
      <c r="A1049" s="5" t="s">
        <v>867</v>
      </c>
      <c r="B1049" s="5" t="s">
        <v>565</v>
      </c>
      <c r="C1049" s="5" t="s">
        <v>868</v>
      </c>
      <c r="D1049" s="5" t="s">
        <v>17</v>
      </c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2.75" customHeight="1">
      <c r="A1050" s="5" t="s">
        <v>867</v>
      </c>
      <c r="B1050" s="5" t="s">
        <v>218</v>
      </c>
      <c r="C1050" s="5" t="s">
        <v>641</v>
      </c>
      <c r="D1050" s="5" t="s">
        <v>12</v>
      </c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2.75" customHeight="1">
      <c r="A1051" s="5" t="s">
        <v>867</v>
      </c>
      <c r="B1051" s="5" t="s">
        <v>382</v>
      </c>
      <c r="C1051" s="5" t="s">
        <v>869</v>
      </c>
      <c r="D1051" s="5" t="s">
        <v>846</v>
      </c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2.75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2.75" customHeight="1">
      <c r="A1053" s="5" t="s">
        <v>870</v>
      </c>
      <c r="B1053" s="5" t="s">
        <v>565</v>
      </c>
      <c r="C1053" s="5" t="s">
        <v>871</v>
      </c>
      <c r="D1053" s="5" t="s">
        <v>17</v>
      </c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2.75" customHeight="1">
      <c r="A1054" s="5" t="s">
        <v>870</v>
      </c>
      <c r="B1054" s="5" t="s">
        <v>218</v>
      </c>
      <c r="C1054" s="5" t="s">
        <v>371</v>
      </c>
      <c r="D1054" s="5" t="s">
        <v>12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2.75" customHeight="1">
      <c r="A1055" s="5" t="s">
        <v>870</v>
      </c>
      <c r="B1055" s="5" t="s">
        <v>385</v>
      </c>
      <c r="C1055" s="5" t="s">
        <v>872</v>
      </c>
      <c r="D1055" s="5" t="s">
        <v>26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2.75" customHeight="1">
      <c r="A1056" s="5" t="s">
        <v>870</v>
      </c>
      <c r="B1056" s="5" t="s">
        <v>344</v>
      </c>
      <c r="C1056" s="5" t="s">
        <v>25</v>
      </c>
      <c r="D1056" s="5" t="s">
        <v>846</v>
      </c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2.7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2.75" customHeight="1">
      <c r="A1058" s="5" t="s">
        <v>873</v>
      </c>
      <c r="B1058" s="5" t="s">
        <v>565</v>
      </c>
      <c r="C1058" s="5" t="s">
        <v>35</v>
      </c>
      <c r="D1058" s="5" t="s">
        <v>17</v>
      </c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2.75" customHeight="1">
      <c r="A1059" s="5" t="s">
        <v>873</v>
      </c>
      <c r="B1059" s="5" t="s">
        <v>218</v>
      </c>
      <c r="C1059" s="5" t="s">
        <v>274</v>
      </c>
      <c r="D1059" s="5" t="s">
        <v>12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2.75" customHeight="1">
      <c r="A1060" s="5" t="s">
        <v>873</v>
      </c>
      <c r="B1060" s="5" t="s">
        <v>399</v>
      </c>
      <c r="C1060" s="5" t="s">
        <v>874</v>
      </c>
      <c r="D1060" s="5" t="s">
        <v>466</v>
      </c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2.75" customHeight="1">
      <c r="A1061" s="5" t="s">
        <v>873</v>
      </c>
      <c r="B1061" s="5" t="s">
        <v>344</v>
      </c>
      <c r="C1061" s="5" t="s">
        <v>875</v>
      </c>
      <c r="D1061" s="5" t="s">
        <v>40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2.75" customHeight="1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2.75" customHeight="1">
      <c r="A1063" s="5" t="s">
        <v>876</v>
      </c>
      <c r="B1063" s="5" t="s">
        <v>565</v>
      </c>
      <c r="C1063" s="29" t="s">
        <v>877</v>
      </c>
      <c r="D1063" s="5" t="s">
        <v>32</v>
      </c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2.75" customHeight="1">
      <c r="A1064" s="5" t="s">
        <v>876</v>
      </c>
      <c r="B1064" s="5" t="s">
        <v>218</v>
      </c>
      <c r="C1064" s="29" t="s">
        <v>274</v>
      </c>
      <c r="D1064" s="5" t="s">
        <v>12</v>
      </c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2.75" customHeight="1">
      <c r="A1065" s="5" t="s">
        <v>876</v>
      </c>
      <c r="B1065" s="5" t="s">
        <v>399</v>
      </c>
      <c r="C1065" s="29" t="s">
        <v>58</v>
      </c>
      <c r="D1065" s="5" t="s">
        <v>854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2.75" customHeight="1">
      <c r="A1066" s="5" t="s">
        <v>876</v>
      </c>
      <c r="B1066" s="5" t="s">
        <v>344</v>
      </c>
      <c r="C1066" s="5" t="s">
        <v>878</v>
      </c>
      <c r="D1066" s="5" t="s">
        <v>32</v>
      </c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2.75" customHeight="1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2.75" customHeight="1">
      <c r="A1068" s="5" t="s">
        <v>879</v>
      </c>
      <c r="B1068" s="5" t="s">
        <v>399</v>
      </c>
      <c r="C1068" s="5" t="s">
        <v>711</v>
      </c>
      <c r="D1068" s="5" t="s">
        <v>466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2.75" customHeight="1">
      <c r="A1069" s="5" t="s">
        <v>879</v>
      </c>
      <c r="B1069" s="5" t="s">
        <v>857</v>
      </c>
      <c r="C1069" s="5" t="s">
        <v>419</v>
      </c>
      <c r="D1069" s="5" t="s">
        <v>858</v>
      </c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2.75" customHeight="1">
      <c r="A1070" s="5" t="s">
        <v>879</v>
      </c>
      <c r="B1070" s="5" t="s">
        <v>577</v>
      </c>
      <c r="C1070" s="5" t="s">
        <v>880</v>
      </c>
      <c r="D1070" s="5" t="s">
        <v>860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2.75" customHeight="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2.75" customHeight="1">
      <c r="A1072" s="5" t="s">
        <v>881</v>
      </c>
      <c r="B1072" s="5" t="s">
        <v>882</v>
      </c>
      <c r="C1072" s="5" t="s">
        <v>883</v>
      </c>
      <c r="D1072" s="5" t="s">
        <v>104</v>
      </c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2.75" customHeight="1">
      <c r="A1073" s="5" t="s">
        <v>881</v>
      </c>
      <c r="B1073" s="5" t="s">
        <v>714</v>
      </c>
      <c r="C1073" s="5" t="s">
        <v>884</v>
      </c>
      <c r="D1073" s="5" t="s">
        <v>670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5" customHeight="1">
      <c r="A1074" s="5" t="s">
        <v>881</v>
      </c>
      <c r="B1074" s="5" t="s">
        <v>128</v>
      </c>
      <c r="C1074" s="5" t="s">
        <v>885</v>
      </c>
      <c r="D1074" s="5" t="s">
        <v>860</v>
      </c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5" customHeight="1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5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5" customHeight="1">
      <c r="A1077" s="5"/>
      <c r="B1077" s="5"/>
      <c r="C1077" s="38" t="s">
        <v>886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5" customHeight="1">
      <c r="A1078" s="5" t="s">
        <v>864</v>
      </c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5" customHeight="1">
      <c r="A1079" s="5" t="s">
        <v>887</v>
      </c>
      <c r="B1079" s="5" t="s">
        <v>565</v>
      </c>
      <c r="C1079" s="5" t="s">
        <v>888</v>
      </c>
      <c r="D1079" s="5" t="s">
        <v>17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5" customHeight="1">
      <c r="A1080" s="5" t="s">
        <v>887</v>
      </c>
      <c r="B1080" s="5" t="s">
        <v>448</v>
      </c>
      <c r="C1080" s="5" t="s">
        <v>889</v>
      </c>
      <c r="D1080" s="5" t="s">
        <v>56</v>
      </c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5" customHeight="1">
      <c r="A1081" s="5" t="s">
        <v>887</v>
      </c>
      <c r="B1081" s="5" t="s">
        <v>408</v>
      </c>
      <c r="C1081" s="5" t="s">
        <v>890</v>
      </c>
      <c r="D1081" s="5" t="s">
        <v>38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5" customHeight="1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5" customHeight="1">
      <c r="A1083" s="5" t="s">
        <v>891</v>
      </c>
      <c r="B1083" s="5" t="s">
        <v>565</v>
      </c>
      <c r="C1083" s="5" t="s">
        <v>892</v>
      </c>
      <c r="D1083" s="5" t="s">
        <v>17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5" customHeight="1">
      <c r="A1084" s="5" t="s">
        <v>891</v>
      </c>
      <c r="B1084" s="5" t="s">
        <v>218</v>
      </c>
      <c r="C1084" s="5" t="s">
        <v>641</v>
      </c>
      <c r="D1084" s="5" t="s">
        <v>12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5" customHeight="1">
      <c r="A1085" s="5" t="s">
        <v>891</v>
      </c>
      <c r="B1085" s="5" t="s">
        <v>382</v>
      </c>
      <c r="C1085" s="5" t="s">
        <v>893</v>
      </c>
      <c r="D1085" s="5" t="s">
        <v>894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5" customHeight="1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5" customHeight="1">
      <c r="A1087" s="5" t="s">
        <v>895</v>
      </c>
      <c r="B1087" s="5" t="s">
        <v>565</v>
      </c>
      <c r="C1087" s="5" t="s">
        <v>55</v>
      </c>
      <c r="D1087" s="5" t="s">
        <v>17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5" customHeight="1">
      <c r="A1088" s="5" t="s">
        <v>895</v>
      </c>
      <c r="B1088" s="5" t="s">
        <v>218</v>
      </c>
      <c r="C1088" s="5" t="s">
        <v>371</v>
      </c>
      <c r="D1088" s="5" t="s">
        <v>12</v>
      </c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5" customHeight="1">
      <c r="A1089" s="5" t="s">
        <v>895</v>
      </c>
      <c r="B1089" s="5" t="s">
        <v>344</v>
      </c>
      <c r="C1089" s="5" t="s">
        <v>25</v>
      </c>
      <c r="D1089" s="5" t="s">
        <v>894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5" customHeight="1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5" customHeight="1">
      <c r="A1091" s="5" t="s">
        <v>896</v>
      </c>
      <c r="B1091" s="5" t="s">
        <v>565</v>
      </c>
      <c r="C1091" s="5" t="s">
        <v>35</v>
      </c>
      <c r="D1091" s="5" t="s">
        <v>17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5" customHeight="1">
      <c r="A1092" s="5" t="s">
        <v>896</v>
      </c>
      <c r="B1092" s="5" t="s">
        <v>218</v>
      </c>
      <c r="C1092" s="5" t="s">
        <v>274</v>
      </c>
      <c r="D1092" s="5" t="s">
        <v>12</v>
      </c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5" customHeight="1">
      <c r="A1093" s="5" t="s">
        <v>896</v>
      </c>
      <c r="B1093" s="5" t="s">
        <v>399</v>
      </c>
      <c r="C1093" s="5" t="s">
        <v>799</v>
      </c>
      <c r="D1093" s="5" t="s">
        <v>563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5" customHeight="1">
      <c r="A1094" s="5" t="s">
        <v>896</v>
      </c>
      <c r="B1094" s="5" t="s">
        <v>344</v>
      </c>
      <c r="C1094" s="5" t="s">
        <v>875</v>
      </c>
      <c r="D1094" s="5" t="s">
        <v>40</v>
      </c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5" customHeight="1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5" customHeight="1">
      <c r="A1096" s="5" t="s">
        <v>897</v>
      </c>
      <c r="B1096" s="5" t="s">
        <v>565</v>
      </c>
      <c r="C1096" s="9" t="s">
        <v>877</v>
      </c>
      <c r="D1096" s="5" t="s">
        <v>32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5" customHeight="1">
      <c r="A1097" s="5" t="s">
        <v>897</v>
      </c>
      <c r="B1097" s="5" t="s">
        <v>218</v>
      </c>
      <c r="C1097" s="9" t="s">
        <v>274</v>
      </c>
      <c r="D1097" s="5" t="s">
        <v>12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5" customHeight="1">
      <c r="A1098" s="5" t="s">
        <v>897</v>
      </c>
      <c r="B1098" s="5" t="s">
        <v>399</v>
      </c>
      <c r="C1098" s="9" t="s">
        <v>58</v>
      </c>
      <c r="D1098" s="5" t="s">
        <v>898</v>
      </c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5" customHeight="1">
      <c r="A1099" s="5" t="s">
        <v>897</v>
      </c>
      <c r="B1099" s="5" t="s">
        <v>344</v>
      </c>
      <c r="C1099" s="5" t="s">
        <v>307</v>
      </c>
      <c r="D1099" s="5" t="s">
        <v>32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5" customHeight="1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5" customHeight="1">
      <c r="A1101" s="5" t="s">
        <v>899</v>
      </c>
      <c r="B1101" s="5" t="s">
        <v>399</v>
      </c>
      <c r="C1101" s="5" t="s">
        <v>711</v>
      </c>
      <c r="D1101" s="5" t="s">
        <v>466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5" customHeight="1">
      <c r="A1102" s="5" t="s">
        <v>899</v>
      </c>
      <c r="B1102" s="5" t="s">
        <v>857</v>
      </c>
      <c r="C1102" s="5" t="s">
        <v>419</v>
      </c>
      <c r="D1102" s="5" t="s">
        <v>858</v>
      </c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5" customHeight="1">
      <c r="A1103" s="5" t="s">
        <v>899</v>
      </c>
      <c r="B1103" s="5" t="s">
        <v>577</v>
      </c>
      <c r="C1103" s="5" t="s">
        <v>900</v>
      </c>
      <c r="D1103" s="5" t="s">
        <v>894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5" customHeight="1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5" customHeight="1">
      <c r="A1105" s="5" t="s">
        <v>901</v>
      </c>
      <c r="B1105" s="5" t="s">
        <v>882</v>
      </c>
      <c r="C1105" s="5" t="s">
        <v>883</v>
      </c>
      <c r="D1105" s="5" t="s">
        <v>104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5" customHeight="1">
      <c r="A1106" s="5" t="s">
        <v>901</v>
      </c>
      <c r="B1106" s="5" t="s">
        <v>714</v>
      </c>
      <c r="C1106" s="5" t="s">
        <v>902</v>
      </c>
      <c r="D1106" s="5" t="s">
        <v>670</v>
      </c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5" customHeight="1">
      <c r="A1107" s="5" t="s">
        <v>901</v>
      </c>
      <c r="B1107" s="5" t="s">
        <v>128</v>
      </c>
      <c r="C1107" s="5" t="s">
        <v>903</v>
      </c>
      <c r="D1107" s="5" t="s">
        <v>860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5" customHeight="1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5" customHeight="1">
      <c r="A1109" s="5"/>
      <c r="B1109" s="5"/>
      <c r="C1109" s="38" t="s">
        <v>904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5" customHeight="1">
      <c r="A1110" s="5" t="s">
        <v>905</v>
      </c>
      <c r="B1110" s="5" t="s">
        <v>565</v>
      </c>
      <c r="C1110" s="5" t="s">
        <v>906</v>
      </c>
      <c r="D1110" s="5" t="s">
        <v>17</v>
      </c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5" customHeight="1">
      <c r="A1111" s="5" t="s">
        <v>905</v>
      </c>
      <c r="B1111" s="5" t="s">
        <v>448</v>
      </c>
      <c r="C1111" s="5" t="s">
        <v>889</v>
      </c>
      <c r="D1111" s="5" t="s">
        <v>56</v>
      </c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5" customHeight="1">
      <c r="A1112" s="5" t="s">
        <v>905</v>
      </c>
      <c r="B1112" s="5" t="s">
        <v>408</v>
      </c>
      <c r="C1112" s="5" t="s">
        <v>907</v>
      </c>
      <c r="D1112" s="5" t="s">
        <v>38</v>
      </c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5" customHeight="1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5" customHeight="1">
      <c r="A1114" s="5" t="s">
        <v>908</v>
      </c>
      <c r="B1114" s="5" t="s">
        <v>565</v>
      </c>
      <c r="C1114" s="5" t="s">
        <v>701</v>
      </c>
      <c r="D1114" s="5" t="s">
        <v>17</v>
      </c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5" customHeight="1">
      <c r="A1115" s="5" t="s">
        <v>908</v>
      </c>
      <c r="B1115" s="5" t="s">
        <v>218</v>
      </c>
      <c r="C1115" s="5" t="s">
        <v>641</v>
      </c>
      <c r="D1115" s="5" t="s">
        <v>12</v>
      </c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5" customHeight="1">
      <c r="A1116" s="5" t="s">
        <v>908</v>
      </c>
      <c r="B1116" s="5" t="s">
        <v>382</v>
      </c>
      <c r="C1116" s="5" t="s">
        <v>454</v>
      </c>
      <c r="D1116" s="5" t="s">
        <v>894</v>
      </c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5" customHeight="1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5" customHeight="1">
      <c r="A1118" s="5" t="s">
        <v>909</v>
      </c>
      <c r="B1118" s="5" t="s">
        <v>565</v>
      </c>
      <c r="C1118" s="5" t="s">
        <v>36</v>
      </c>
      <c r="D1118" s="5" t="s">
        <v>17</v>
      </c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5" customHeight="1">
      <c r="A1119" s="5" t="s">
        <v>909</v>
      </c>
      <c r="B1119" s="5" t="s">
        <v>218</v>
      </c>
      <c r="C1119" s="5" t="s">
        <v>371</v>
      </c>
      <c r="D1119" s="5" t="s">
        <v>12</v>
      </c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5" customHeight="1">
      <c r="A1120" s="5" t="s">
        <v>909</v>
      </c>
      <c r="B1120" s="5" t="s">
        <v>399</v>
      </c>
      <c r="C1120" s="5" t="s">
        <v>910</v>
      </c>
      <c r="D1120" s="5" t="s">
        <v>911</v>
      </c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5" customHeight="1">
      <c r="A1121" s="5" t="s">
        <v>909</v>
      </c>
      <c r="B1121" s="5" t="s">
        <v>344</v>
      </c>
      <c r="C1121" s="5" t="s">
        <v>25</v>
      </c>
      <c r="D1121" s="5" t="s">
        <v>894</v>
      </c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5" customHeight="1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5" customHeight="1">
      <c r="A1123" s="5" t="s">
        <v>912</v>
      </c>
      <c r="B1123" s="5" t="s">
        <v>565</v>
      </c>
      <c r="C1123" s="5" t="s">
        <v>35</v>
      </c>
      <c r="D1123" s="5" t="s">
        <v>17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5" customHeight="1">
      <c r="A1124" s="5" t="s">
        <v>912</v>
      </c>
      <c r="B1124" s="5" t="s">
        <v>218</v>
      </c>
      <c r="C1124" s="5" t="s">
        <v>274</v>
      </c>
      <c r="D1124" s="5" t="s">
        <v>12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5" customHeight="1">
      <c r="A1125" s="5" t="s">
        <v>912</v>
      </c>
      <c r="B1125" s="5" t="s">
        <v>399</v>
      </c>
      <c r="C1125" s="5" t="s">
        <v>799</v>
      </c>
      <c r="D1125" s="5" t="s">
        <v>563</v>
      </c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5" customHeight="1">
      <c r="A1126" s="5" t="s">
        <v>912</v>
      </c>
      <c r="B1126" s="5" t="s">
        <v>344</v>
      </c>
      <c r="C1126" s="5" t="s">
        <v>913</v>
      </c>
      <c r="D1126" s="5" t="s">
        <v>803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5" customHeight="1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5" customHeight="1">
      <c r="A1128" s="5" t="s">
        <v>914</v>
      </c>
      <c r="B1128" s="5" t="s">
        <v>565</v>
      </c>
      <c r="C1128" s="9" t="s">
        <v>877</v>
      </c>
      <c r="D1128" s="5" t="s">
        <v>32</v>
      </c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5" customHeight="1">
      <c r="A1129" s="5" t="s">
        <v>914</v>
      </c>
      <c r="B1129" s="5" t="s">
        <v>218</v>
      </c>
      <c r="C1129" s="9" t="s">
        <v>274</v>
      </c>
      <c r="D1129" s="5" t="s">
        <v>12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5" customHeight="1">
      <c r="A1130" s="5" t="s">
        <v>914</v>
      </c>
      <c r="B1130" s="5" t="s">
        <v>344</v>
      </c>
      <c r="C1130" s="5" t="s">
        <v>915</v>
      </c>
      <c r="D1130" s="5" t="s">
        <v>894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5" customHeight="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5" customHeight="1">
      <c r="A1132" s="5" t="s">
        <v>916</v>
      </c>
      <c r="B1132" s="5" t="s">
        <v>399</v>
      </c>
      <c r="C1132" s="5" t="s">
        <v>711</v>
      </c>
      <c r="D1132" s="5" t="s">
        <v>466</v>
      </c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5" customHeight="1">
      <c r="A1133" s="5" t="s">
        <v>916</v>
      </c>
      <c r="B1133" s="5" t="s">
        <v>857</v>
      </c>
      <c r="C1133" s="5" t="s">
        <v>419</v>
      </c>
      <c r="D1133" s="5" t="s">
        <v>858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5" customHeight="1">
      <c r="A1134" s="5" t="s">
        <v>916</v>
      </c>
      <c r="B1134" s="5" t="s">
        <v>577</v>
      </c>
      <c r="C1134" s="5" t="s">
        <v>917</v>
      </c>
      <c r="D1134" s="5" t="s">
        <v>894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5" customHeight="1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5" customHeight="1">
      <c r="A1136" s="5" t="s">
        <v>918</v>
      </c>
      <c r="B1136" s="5" t="s">
        <v>919</v>
      </c>
      <c r="C1136" s="5" t="s">
        <v>920</v>
      </c>
      <c r="D1136" s="5" t="s">
        <v>921</v>
      </c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5" customHeight="1">
      <c r="A1137" s="5" t="s">
        <v>918</v>
      </c>
      <c r="B1137" s="5" t="s">
        <v>714</v>
      </c>
      <c r="C1137" s="5" t="s">
        <v>922</v>
      </c>
      <c r="D1137" s="5" t="s">
        <v>670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5" customHeight="1">
      <c r="A1138" s="5" t="s">
        <v>918</v>
      </c>
      <c r="B1138" s="5" t="s">
        <v>128</v>
      </c>
      <c r="C1138" s="5" t="s">
        <v>27</v>
      </c>
      <c r="D1138" s="5" t="s">
        <v>894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5" customHeight="1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5" customHeight="1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5" customHeight="1">
      <c r="A1141" s="5"/>
      <c r="B1141" s="5"/>
      <c r="C1141" s="38" t="s">
        <v>923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5" customHeight="1">
      <c r="A1142" s="5" t="s">
        <v>924</v>
      </c>
      <c r="B1142" s="5" t="s">
        <v>565</v>
      </c>
      <c r="C1142" s="5" t="s">
        <v>680</v>
      </c>
      <c r="D1142" s="5" t="s">
        <v>17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5" customHeight="1">
      <c r="A1143" s="5" t="s">
        <v>924</v>
      </c>
      <c r="B1143" s="5" t="s">
        <v>448</v>
      </c>
      <c r="C1143" s="5" t="s">
        <v>925</v>
      </c>
      <c r="D1143" s="5" t="s">
        <v>56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5" customHeight="1">
      <c r="A1144" s="5" t="s">
        <v>924</v>
      </c>
      <c r="B1144" s="5" t="s">
        <v>408</v>
      </c>
      <c r="C1144" s="5" t="s">
        <v>926</v>
      </c>
      <c r="D1144" s="5" t="s">
        <v>38</v>
      </c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5" customHeight="1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5" customHeight="1">
      <c r="A1146" s="5" t="s">
        <v>927</v>
      </c>
      <c r="B1146" s="5" t="s">
        <v>565</v>
      </c>
      <c r="C1146" s="5" t="s">
        <v>586</v>
      </c>
      <c r="D1146" s="5" t="s">
        <v>17</v>
      </c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5" customHeight="1">
      <c r="A1147" s="5" t="s">
        <v>927</v>
      </c>
      <c r="B1147" s="5" t="s">
        <v>218</v>
      </c>
      <c r="C1147" s="5" t="s">
        <v>928</v>
      </c>
      <c r="D1147" s="5" t="s">
        <v>12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5" customHeight="1">
      <c r="A1148" s="5" t="s">
        <v>927</v>
      </c>
      <c r="B1148" s="5" t="s">
        <v>382</v>
      </c>
      <c r="C1148" s="5" t="s">
        <v>929</v>
      </c>
      <c r="D1148" s="5" t="s">
        <v>894</v>
      </c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5" customHeight="1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5" customHeight="1">
      <c r="A1150" s="5" t="s">
        <v>930</v>
      </c>
      <c r="B1150" s="5" t="s">
        <v>565</v>
      </c>
      <c r="C1150" s="5" t="s">
        <v>888</v>
      </c>
      <c r="D1150" s="5" t="s">
        <v>17</v>
      </c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5" customHeight="1">
      <c r="A1151" s="5" t="s">
        <v>930</v>
      </c>
      <c r="B1151" s="5" t="s">
        <v>218</v>
      </c>
      <c r="C1151" s="5" t="s">
        <v>371</v>
      </c>
      <c r="D1151" s="5" t="s">
        <v>12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5" customHeight="1">
      <c r="A1152" s="5" t="s">
        <v>930</v>
      </c>
      <c r="B1152" s="5" t="s">
        <v>399</v>
      </c>
      <c r="C1152" s="5" t="s">
        <v>931</v>
      </c>
      <c r="D1152" s="5" t="s">
        <v>911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5" customHeight="1">
      <c r="A1153" s="5" t="s">
        <v>930</v>
      </c>
      <c r="B1153" s="5" t="s">
        <v>344</v>
      </c>
      <c r="C1153" s="5" t="s">
        <v>25</v>
      </c>
      <c r="D1153" s="5" t="s">
        <v>894</v>
      </c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5" customHeight="1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5" customHeight="1">
      <c r="A1155" s="5" t="s">
        <v>932</v>
      </c>
      <c r="B1155" s="5" t="s">
        <v>565</v>
      </c>
      <c r="C1155" s="5" t="s">
        <v>42</v>
      </c>
      <c r="D1155" s="5" t="s">
        <v>17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5" customHeight="1">
      <c r="A1156" s="5" t="s">
        <v>932</v>
      </c>
      <c r="B1156" s="5" t="s">
        <v>218</v>
      </c>
      <c r="C1156" s="5" t="s">
        <v>274</v>
      </c>
      <c r="D1156" s="5" t="s">
        <v>12</v>
      </c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5" customHeight="1">
      <c r="A1157" s="5" t="s">
        <v>932</v>
      </c>
      <c r="B1157" s="5" t="s">
        <v>399</v>
      </c>
      <c r="C1157" s="5" t="s">
        <v>799</v>
      </c>
      <c r="D1157" s="5" t="s">
        <v>563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5" customHeight="1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5" customHeight="1">
      <c r="A1159" s="5" t="s">
        <v>933</v>
      </c>
      <c r="B1159" s="5" t="s">
        <v>565</v>
      </c>
      <c r="C1159" s="9" t="s">
        <v>877</v>
      </c>
      <c r="D1159" s="5" t="s">
        <v>32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5" customHeight="1">
      <c r="A1160" s="5" t="s">
        <v>933</v>
      </c>
      <c r="B1160" s="5" t="s">
        <v>218</v>
      </c>
      <c r="C1160" s="9" t="s">
        <v>274</v>
      </c>
      <c r="D1160" s="5" t="s">
        <v>12</v>
      </c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5" customHeight="1">
      <c r="A1161" s="5" t="s">
        <v>933</v>
      </c>
      <c r="B1161" s="5" t="s">
        <v>934</v>
      </c>
      <c r="C1161" s="5" t="s">
        <v>58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5" customHeight="1">
      <c r="A1162" s="5" t="s">
        <v>933</v>
      </c>
      <c r="B1162" s="5" t="s">
        <v>344</v>
      </c>
      <c r="C1162" s="5" t="s">
        <v>935</v>
      </c>
      <c r="D1162" s="5" t="s">
        <v>32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5" customHeight="1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5" customHeight="1">
      <c r="A1164" s="5" t="s">
        <v>936</v>
      </c>
      <c r="B1164" s="5" t="s">
        <v>399</v>
      </c>
      <c r="C1164" s="5" t="s">
        <v>711</v>
      </c>
      <c r="D1164" s="5" t="s">
        <v>466</v>
      </c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5" customHeight="1">
      <c r="A1165" s="5" t="s">
        <v>936</v>
      </c>
      <c r="B1165" s="5" t="s">
        <v>857</v>
      </c>
      <c r="C1165" s="5" t="s">
        <v>419</v>
      </c>
      <c r="D1165" s="5" t="s">
        <v>858</v>
      </c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5" customHeight="1">
      <c r="A1166" s="5" t="s">
        <v>936</v>
      </c>
      <c r="B1166" s="5" t="s">
        <v>577</v>
      </c>
      <c r="C1166" s="5" t="s">
        <v>937</v>
      </c>
      <c r="D1166" s="5" t="s">
        <v>894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5" customHeight="1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5" customHeight="1">
      <c r="A1168" s="5" t="s">
        <v>938</v>
      </c>
      <c r="B1168" s="5" t="s">
        <v>939</v>
      </c>
      <c r="C1168" s="5" t="s">
        <v>940</v>
      </c>
      <c r="D1168" s="5" t="s">
        <v>921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5" customHeight="1">
      <c r="A1169" s="5" t="s">
        <v>938</v>
      </c>
      <c r="B1169" s="5" t="s">
        <v>128</v>
      </c>
      <c r="C1169" s="5" t="s">
        <v>941</v>
      </c>
      <c r="D1169" s="5" t="s">
        <v>894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5" customHeight="1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5" customHeight="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5" customHeight="1">
      <c r="A1172" s="5"/>
      <c r="B1172" s="5"/>
      <c r="C1172" s="38" t="s">
        <v>942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5" customHeight="1">
      <c r="A1173" s="5" t="s">
        <v>943</v>
      </c>
      <c r="B1173" s="5" t="s">
        <v>565</v>
      </c>
      <c r="C1173" s="5" t="s">
        <v>944</v>
      </c>
      <c r="D1173" s="5" t="s">
        <v>17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5" customHeight="1">
      <c r="A1174" s="5" t="s">
        <v>943</v>
      </c>
      <c r="B1174" s="5" t="s">
        <v>448</v>
      </c>
      <c r="C1174" s="5" t="s">
        <v>925</v>
      </c>
      <c r="D1174" s="5" t="s">
        <v>56</v>
      </c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5" customHeight="1">
      <c r="A1175" s="5" t="s">
        <v>943</v>
      </c>
      <c r="B1175" s="5" t="s">
        <v>408</v>
      </c>
      <c r="C1175" s="5" t="s">
        <v>945</v>
      </c>
      <c r="D1175" s="5" t="s">
        <v>38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5" customHeight="1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5" customHeight="1">
      <c r="A1177" s="5" t="s">
        <v>946</v>
      </c>
      <c r="B1177" s="5" t="s">
        <v>565</v>
      </c>
      <c r="C1177" s="5" t="s">
        <v>707</v>
      </c>
      <c r="D1177" s="5" t="s">
        <v>17</v>
      </c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5" customHeight="1">
      <c r="A1178" s="5" t="s">
        <v>946</v>
      </c>
      <c r="B1178" s="5" t="s">
        <v>218</v>
      </c>
      <c r="C1178" s="5" t="s">
        <v>928</v>
      </c>
      <c r="D1178" s="5" t="s">
        <v>12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5" customHeight="1">
      <c r="A1179" s="5" t="s">
        <v>946</v>
      </c>
      <c r="B1179" s="5" t="s">
        <v>382</v>
      </c>
      <c r="C1179" s="5" t="s">
        <v>947</v>
      </c>
      <c r="D1179" s="5" t="s">
        <v>894</v>
      </c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5" customHeight="1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5" customHeight="1">
      <c r="A1181" s="5" t="s">
        <v>948</v>
      </c>
      <c r="B1181" s="5" t="s">
        <v>565</v>
      </c>
      <c r="C1181" s="5" t="s">
        <v>55</v>
      </c>
      <c r="D1181" s="5" t="s">
        <v>17</v>
      </c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5" customHeight="1">
      <c r="A1182" s="5" t="s">
        <v>948</v>
      </c>
      <c r="B1182" s="5" t="s">
        <v>218</v>
      </c>
      <c r="C1182" s="5" t="s">
        <v>371</v>
      </c>
      <c r="D1182" s="5" t="s">
        <v>12</v>
      </c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5" customHeight="1">
      <c r="A1183" s="5" t="s">
        <v>948</v>
      </c>
      <c r="B1183" s="5" t="s">
        <v>399</v>
      </c>
      <c r="C1183" s="5" t="s">
        <v>949</v>
      </c>
      <c r="D1183" s="5" t="s">
        <v>911</v>
      </c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5" customHeight="1">
      <c r="A1184" s="5" t="s">
        <v>948</v>
      </c>
      <c r="B1184" s="5" t="s">
        <v>344</v>
      </c>
      <c r="C1184" s="5" t="s">
        <v>25</v>
      </c>
      <c r="D1184" s="5" t="s">
        <v>894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5" customHeight="1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5" customHeight="1">
      <c r="A1186" s="5" t="s">
        <v>950</v>
      </c>
      <c r="B1186" s="5" t="s">
        <v>565</v>
      </c>
      <c r="C1186" s="5" t="s">
        <v>951</v>
      </c>
      <c r="D1186" s="5" t="s">
        <v>17</v>
      </c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5" customHeight="1">
      <c r="A1187" s="5" t="s">
        <v>950</v>
      </c>
      <c r="B1187" s="5" t="s">
        <v>218</v>
      </c>
      <c r="C1187" s="5" t="s">
        <v>928</v>
      </c>
      <c r="D1187" s="5" t="s">
        <v>12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5" customHeight="1">
      <c r="A1188" s="5" t="s">
        <v>950</v>
      </c>
      <c r="B1188" s="5" t="s">
        <v>399</v>
      </c>
      <c r="C1188" s="5" t="s">
        <v>799</v>
      </c>
      <c r="D1188" s="5" t="s">
        <v>563</v>
      </c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5" customHeight="1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5" customHeight="1">
      <c r="A1190" s="5" t="s">
        <v>952</v>
      </c>
      <c r="B1190" s="5" t="s">
        <v>565</v>
      </c>
      <c r="C1190" s="9" t="s">
        <v>953</v>
      </c>
      <c r="D1190" s="5" t="s">
        <v>32</v>
      </c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5" customHeight="1">
      <c r="A1191" s="5" t="s">
        <v>952</v>
      </c>
      <c r="B1191" s="5" t="s">
        <v>218</v>
      </c>
      <c r="C1191" s="9" t="s">
        <v>274</v>
      </c>
      <c r="D1191" s="5" t="s">
        <v>12</v>
      </c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5" customHeight="1">
      <c r="A1192" s="5" t="s">
        <v>952</v>
      </c>
      <c r="B1192" s="5" t="s">
        <v>934</v>
      </c>
      <c r="C1192" s="5" t="s">
        <v>58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5" customHeight="1">
      <c r="A1193" s="5" t="s">
        <v>952</v>
      </c>
      <c r="B1193" s="5" t="s">
        <v>344</v>
      </c>
      <c r="C1193" s="5" t="s">
        <v>954</v>
      </c>
      <c r="D1193" s="5" t="s">
        <v>32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5" customHeight="1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5" customHeight="1">
      <c r="A1195" s="5" t="s">
        <v>955</v>
      </c>
      <c r="B1195" s="5" t="s">
        <v>399</v>
      </c>
      <c r="C1195" s="5" t="s">
        <v>711</v>
      </c>
      <c r="D1195" s="5" t="s">
        <v>466</v>
      </c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5" customHeight="1">
      <c r="A1196" s="5" t="s">
        <v>955</v>
      </c>
      <c r="B1196" s="5" t="s">
        <v>857</v>
      </c>
      <c r="C1196" s="5" t="s">
        <v>419</v>
      </c>
      <c r="D1196" s="5" t="s">
        <v>858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5" customHeight="1">
      <c r="A1197" s="5" t="s">
        <v>955</v>
      </c>
      <c r="B1197" s="5" t="s">
        <v>577</v>
      </c>
      <c r="C1197" s="5" t="s">
        <v>956</v>
      </c>
      <c r="D1197" s="5" t="s">
        <v>894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5" customHeight="1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5" customHeight="1">
      <c r="A1199" s="5" t="s">
        <v>957</v>
      </c>
      <c r="B1199" s="5" t="s">
        <v>958</v>
      </c>
      <c r="C1199" s="5" t="s">
        <v>959</v>
      </c>
      <c r="D1199" s="5" t="s">
        <v>921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5" customHeight="1">
      <c r="A1200" s="5" t="s">
        <v>957</v>
      </c>
      <c r="B1200" s="5" t="s">
        <v>960</v>
      </c>
      <c r="C1200" s="5" t="s">
        <v>902</v>
      </c>
      <c r="D1200" s="5" t="s">
        <v>961</v>
      </c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5" customHeight="1">
      <c r="A1201" s="5" t="s">
        <v>957</v>
      </c>
      <c r="B1201" s="5" t="s">
        <v>128</v>
      </c>
      <c r="C1201" s="5" t="s">
        <v>962</v>
      </c>
      <c r="D1201" s="5" t="s">
        <v>894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5" customHeight="1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5" customHeight="1">
      <c r="A1203" s="5"/>
      <c r="B1203" s="5"/>
      <c r="C1203" s="38" t="s">
        <v>963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5" customHeight="1">
      <c r="A1204" s="5" t="s">
        <v>964</v>
      </c>
      <c r="B1204" s="5" t="s">
        <v>565</v>
      </c>
      <c r="C1204" s="5" t="s">
        <v>965</v>
      </c>
      <c r="D1204" s="5" t="s">
        <v>17</v>
      </c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5" customHeight="1">
      <c r="A1205" s="5" t="s">
        <v>964</v>
      </c>
      <c r="B1205" s="5" t="s">
        <v>408</v>
      </c>
      <c r="C1205" s="5" t="s">
        <v>966</v>
      </c>
      <c r="D1205" s="5" t="s">
        <v>38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5" customHeight="1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5" customHeight="1">
      <c r="A1207" s="5" t="s">
        <v>967</v>
      </c>
      <c r="B1207" s="5" t="s">
        <v>565</v>
      </c>
      <c r="C1207" s="5" t="s">
        <v>35</v>
      </c>
      <c r="D1207" s="5" t="s">
        <v>17</v>
      </c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5" customHeight="1">
      <c r="A1208" s="5" t="s">
        <v>967</v>
      </c>
      <c r="B1208" s="5" t="s">
        <v>218</v>
      </c>
      <c r="C1208" s="5" t="s">
        <v>968</v>
      </c>
      <c r="D1208" s="5" t="s">
        <v>12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5" customHeight="1">
      <c r="A1209" s="5" t="s">
        <v>967</v>
      </c>
      <c r="B1209" s="5" t="s">
        <v>382</v>
      </c>
      <c r="C1209" s="5" t="s">
        <v>969</v>
      </c>
      <c r="D1209" s="5" t="s">
        <v>894</v>
      </c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5" customHeight="1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5" customHeight="1">
      <c r="A1211" s="5" t="s">
        <v>970</v>
      </c>
      <c r="B1211" s="5" t="s">
        <v>565</v>
      </c>
      <c r="C1211" s="5" t="s">
        <v>971</v>
      </c>
      <c r="D1211" s="5" t="s">
        <v>17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5" customHeight="1">
      <c r="A1212" s="5" t="s">
        <v>970</v>
      </c>
      <c r="B1212" s="5" t="s">
        <v>218</v>
      </c>
      <c r="C1212" s="5" t="s">
        <v>371</v>
      </c>
      <c r="D1212" s="5" t="s">
        <v>12</v>
      </c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5" customHeight="1">
      <c r="A1213" s="5" t="s">
        <v>970</v>
      </c>
      <c r="B1213" s="5" t="s">
        <v>399</v>
      </c>
      <c r="C1213" s="5" t="s">
        <v>972</v>
      </c>
      <c r="D1213" s="5" t="s">
        <v>911</v>
      </c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5" customHeight="1">
      <c r="A1214" s="5" t="s">
        <v>970</v>
      </c>
      <c r="B1214" s="5" t="s">
        <v>344</v>
      </c>
      <c r="C1214" s="5" t="s">
        <v>25</v>
      </c>
      <c r="D1214" s="5" t="s">
        <v>894</v>
      </c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5" customHeight="1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5" customHeight="1">
      <c r="A1216" s="5" t="s">
        <v>973</v>
      </c>
      <c r="B1216" s="5" t="s">
        <v>565</v>
      </c>
      <c r="C1216" s="5" t="s">
        <v>951</v>
      </c>
      <c r="D1216" s="5" t="s">
        <v>17</v>
      </c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5" customHeight="1">
      <c r="A1217" s="5" t="s">
        <v>973</v>
      </c>
      <c r="B1217" s="5" t="s">
        <v>218</v>
      </c>
      <c r="C1217" s="5" t="s">
        <v>968</v>
      </c>
      <c r="D1217" s="5" t="s">
        <v>12</v>
      </c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5" customHeight="1">
      <c r="A1218" s="5" t="s">
        <v>973</v>
      </c>
      <c r="B1218" s="5" t="s">
        <v>399</v>
      </c>
      <c r="C1218" s="5" t="s">
        <v>799</v>
      </c>
      <c r="D1218" s="5" t="s">
        <v>563</v>
      </c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5" customHeight="1">
      <c r="A1219" s="5" t="s">
        <v>973</v>
      </c>
      <c r="B1219" s="5" t="s">
        <v>382</v>
      </c>
      <c r="C1219" s="5" t="s">
        <v>974</v>
      </c>
      <c r="D1219" s="5" t="s">
        <v>40</v>
      </c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5" customHeight="1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5" customHeight="1">
      <c r="A1221" s="5" t="s">
        <v>975</v>
      </c>
      <c r="B1221" s="5" t="s">
        <v>565</v>
      </c>
      <c r="C1221" s="9" t="s">
        <v>976</v>
      </c>
      <c r="D1221" s="5" t="s">
        <v>32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5" customHeight="1">
      <c r="A1222" s="5" t="s">
        <v>975</v>
      </c>
      <c r="B1222" s="5" t="s">
        <v>218</v>
      </c>
      <c r="C1222" s="5" t="s">
        <v>968</v>
      </c>
      <c r="D1222" s="5" t="s">
        <v>12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5" customHeight="1">
      <c r="A1223" s="5" t="s">
        <v>975</v>
      </c>
      <c r="B1223" s="5" t="s">
        <v>934</v>
      </c>
      <c r="C1223" s="5" t="s">
        <v>58</v>
      </c>
      <c r="D1223" s="5" t="s">
        <v>898</v>
      </c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5" customHeight="1">
      <c r="A1224" s="5" t="s">
        <v>975</v>
      </c>
      <c r="B1224" s="5" t="s">
        <v>344</v>
      </c>
      <c r="C1224" s="5" t="s">
        <v>977</v>
      </c>
      <c r="D1224" s="5" t="s">
        <v>32</v>
      </c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5" customHeight="1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5" customHeight="1">
      <c r="A1226" s="5" t="s">
        <v>978</v>
      </c>
      <c r="B1226" s="5" t="s">
        <v>399</v>
      </c>
      <c r="C1226" s="5" t="s">
        <v>979</v>
      </c>
      <c r="D1226" s="5" t="s">
        <v>466</v>
      </c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5" customHeight="1">
      <c r="A1227" s="5" t="s">
        <v>978</v>
      </c>
      <c r="B1227" s="5" t="s">
        <v>857</v>
      </c>
      <c r="C1227" s="5" t="s">
        <v>419</v>
      </c>
      <c r="D1227" s="5" t="s">
        <v>858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5" customHeight="1">
      <c r="A1228" s="5" t="s">
        <v>978</v>
      </c>
      <c r="B1228" s="5" t="s">
        <v>577</v>
      </c>
      <c r="C1228" s="5" t="s">
        <v>980</v>
      </c>
      <c r="D1228" s="5" t="s">
        <v>894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5" customHeight="1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5" customHeight="1">
      <c r="A1230" s="5" t="s">
        <v>981</v>
      </c>
      <c r="B1230" s="5" t="s">
        <v>128</v>
      </c>
      <c r="C1230" s="5" t="s">
        <v>962</v>
      </c>
      <c r="D1230" s="5" t="s">
        <v>894</v>
      </c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5" customHeight="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5" customHeight="1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5" customHeight="1">
      <c r="A1233" s="5"/>
      <c r="B1233" s="5"/>
      <c r="C1233" s="38" t="s">
        <v>982</v>
      </c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5" customHeight="1">
      <c r="A1234" s="5" t="s">
        <v>983</v>
      </c>
      <c r="B1234" s="5" t="s">
        <v>565</v>
      </c>
      <c r="C1234" s="5" t="s">
        <v>971</v>
      </c>
      <c r="D1234" s="5" t="s">
        <v>17</v>
      </c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5" customHeight="1">
      <c r="A1235" s="5" t="s">
        <v>983</v>
      </c>
      <c r="B1235" s="5" t="s">
        <v>448</v>
      </c>
      <c r="C1235" s="5" t="s">
        <v>984</v>
      </c>
      <c r="D1235" s="5" t="s">
        <v>56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5" customHeight="1">
      <c r="A1236" s="5" t="s">
        <v>983</v>
      </c>
      <c r="B1236" s="5" t="s">
        <v>408</v>
      </c>
      <c r="C1236" s="5" t="s">
        <v>985</v>
      </c>
      <c r="D1236" s="5" t="s">
        <v>38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5" customHeight="1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5" customHeight="1">
      <c r="A1238" s="5" t="s">
        <v>986</v>
      </c>
      <c r="B1238" s="5" t="s">
        <v>565</v>
      </c>
      <c r="C1238" s="5" t="s">
        <v>36</v>
      </c>
      <c r="D1238" s="5" t="s">
        <v>17</v>
      </c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5" customHeight="1">
      <c r="A1239" s="5" t="s">
        <v>986</v>
      </c>
      <c r="B1239" s="5" t="s">
        <v>218</v>
      </c>
      <c r="C1239" s="5" t="s">
        <v>968</v>
      </c>
      <c r="D1239" s="5" t="s">
        <v>12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5" customHeight="1">
      <c r="A1240" s="5" t="s">
        <v>986</v>
      </c>
      <c r="B1240" s="5" t="s">
        <v>382</v>
      </c>
      <c r="C1240" s="5" t="s">
        <v>987</v>
      </c>
      <c r="D1240" s="5" t="s">
        <v>921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5" customHeight="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5" customHeight="1">
      <c r="A1242" s="5" t="s">
        <v>988</v>
      </c>
      <c r="B1242" s="5" t="s">
        <v>565</v>
      </c>
      <c r="C1242" s="5" t="s">
        <v>989</v>
      </c>
      <c r="D1242" s="5" t="s">
        <v>17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5" customHeight="1">
      <c r="A1243" s="5" t="s">
        <v>988</v>
      </c>
      <c r="B1243" s="5" t="s">
        <v>218</v>
      </c>
      <c r="C1243" s="5" t="s">
        <v>371</v>
      </c>
      <c r="D1243" s="5" t="s">
        <v>12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5" customHeight="1">
      <c r="A1244" s="5" t="s">
        <v>988</v>
      </c>
      <c r="B1244" s="5" t="s">
        <v>399</v>
      </c>
      <c r="C1244" s="5" t="s">
        <v>990</v>
      </c>
      <c r="D1244" s="5" t="s">
        <v>911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5" customHeight="1">
      <c r="A1245" s="5" t="s">
        <v>988</v>
      </c>
      <c r="B1245" s="5" t="s">
        <v>344</v>
      </c>
      <c r="C1245" s="5" t="s">
        <v>25</v>
      </c>
      <c r="D1245" s="5" t="s">
        <v>921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5" customHeight="1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5" customHeight="1">
      <c r="A1247" s="5" t="s">
        <v>991</v>
      </c>
      <c r="B1247" s="5" t="s">
        <v>565</v>
      </c>
      <c r="C1247" s="5" t="s">
        <v>951</v>
      </c>
      <c r="D1247" s="5" t="s">
        <v>17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5" customHeight="1">
      <c r="A1248" s="5" t="s">
        <v>991</v>
      </c>
      <c r="B1248" s="5" t="s">
        <v>218</v>
      </c>
      <c r="C1248" s="5" t="s">
        <v>968</v>
      </c>
      <c r="D1248" s="5" t="s">
        <v>12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5" customHeight="1">
      <c r="A1249" s="5" t="s">
        <v>991</v>
      </c>
      <c r="B1249" s="5" t="s">
        <v>399</v>
      </c>
      <c r="C1249" s="5" t="s">
        <v>799</v>
      </c>
      <c r="D1249" s="5" t="s">
        <v>563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5" customHeight="1">
      <c r="A1250" s="5" t="s">
        <v>991</v>
      </c>
      <c r="B1250" s="5" t="s">
        <v>382</v>
      </c>
      <c r="C1250" s="5" t="s">
        <v>166</v>
      </c>
      <c r="D1250" s="5" t="s">
        <v>40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5" customHeight="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5" customHeight="1">
      <c r="A1252" s="5" t="s">
        <v>992</v>
      </c>
      <c r="B1252" s="5" t="s">
        <v>565</v>
      </c>
      <c r="C1252" s="9" t="s">
        <v>993</v>
      </c>
      <c r="D1252" s="5" t="s">
        <v>32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5" customHeight="1">
      <c r="A1253" s="5" t="s">
        <v>992</v>
      </c>
      <c r="B1253" s="5" t="s">
        <v>218</v>
      </c>
      <c r="C1253" s="5" t="s">
        <v>968</v>
      </c>
      <c r="D1253" s="5" t="s">
        <v>12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5" customHeight="1">
      <c r="A1254" s="5" t="s">
        <v>992</v>
      </c>
      <c r="B1254" s="5" t="s">
        <v>934</v>
      </c>
      <c r="C1254" s="5" t="s">
        <v>58</v>
      </c>
      <c r="D1254" s="5" t="s">
        <v>898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5" customHeight="1">
      <c r="A1255" s="5" t="s">
        <v>992</v>
      </c>
      <c r="B1255" s="5" t="s">
        <v>344</v>
      </c>
      <c r="C1255" s="5" t="s">
        <v>994</v>
      </c>
      <c r="D1255" s="5" t="s">
        <v>32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5" customHeight="1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5" customHeight="1">
      <c r="A1257" s="5" t="s">
        <v>995</v>
      </c>
      <c r="B1257" s="5" t="s">
        <v>399</v>
      </c>
      <c r="C1257" s="5" t="s">
        <v>996</v>
      </c>
      <c r="D1257" s="5" t="s">
        <v>466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5" customHeight="1">
      <c r="A1258" s="5" t="s">
        <v>995</v>
      </c>
      <c r="B1258" s="5" t="s">
        <v>857</v>
      </c>
      <c r="C1258" s="5" t="s">
        <v>419</v>
      </c>
      <c r="D1258" s="5" t="s">
        <v>858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5" customHeight="1">
      <c r="A1259" s="5" t="s">
        <v>995</v>
      </c>
      <c r="B1259" s="5" t="s">
        <v>577</v>
      </c>
      <c r="C1259" s="5" t="s">
        <v>997</v>
      </c>
      <c r="D1259" s="5" t="s">
        <v>921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5" customHeight="1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5" customHeight="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5" customHeight="1">
      <c r="A1262" s="5" t="s">
        <v>998</v>
      </c>
      <c r="B1262" s="5" t="s">
        <v>999</v>
      </c>
      <c r="C1262" s="5" t="s">
        <v>1000</v>
      </c>
      <c r="D1262" s="5" t="s">
        <v>921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5" customHeight="1">
      <c r="A1263" s="5" t="s">
        <v>998</v>
      </c>
      <c r="B1263" s="5" t="s">
        <v>128</v>
      </c>
      <c r="C1263" s="5" t="s">
        <v>962</v>
      </c>
      <c r="D1263" s="5" t="s">
        <v>894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5" customHeight="1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5" customHeight="1">
      <c r="A1265" s="5"/>
      <c r="B1265" s="5"/>
      <c r="C1265" s="38" t="s">
        <v>1001</v>
      </c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5" customHeight="1">
      <c r="A1266" s="5" t="s">
        <v>1002</v>
      </c>
      <c r="B1266" s="5" t="s">
        <v>565</v>
      </c>
      <c r="C1266" s="5" t="s">
        <v>1003</v>
      </c>
      <c r="D1266" s="5" t="s">
        <v>17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5" customHeight="1">
      <c r="A1267" s="5" t="s">
        <v>1002</v>
      </c>
      <c r="B1267" s="5" t="s">
        <v>448</v>
      </c>
      <c r="C1267" s="5" t="s">
        <v>1004</v>
      </c>
      <c r="D1267" s="5" t="s">
        <v>56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5" customHeight="1">
      <c r="A1268" s="5" t="s">
        <v>1002</v>
      </c>
      <c r="B1268" s="5" t="s">
        <v>408</v>
      </c>
      <c r="C1268" s="5" t="s">
        <v>1005</v>
      </c>
      <c r="D1268" s="5" t="s">
        <v>38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5" customHeight="1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5" customHeight="1">
      <c r="A1270" s="5" t="s">
        <v>1006</v>
      </c>
      <c r="B1270" s="5" t="s">
        <v>565</v>
      </c>
      <c r="C1270" s="5" t="s">
        <v>36</v>
      </c>
      <c r="D1270" s="5" t="s">
        <v>17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5" customHeight="1">
      <c r="A1271" s="5" t="s">
        <v>1006</v>
      </c>
      <c r="B1271" s="5" t="s">
        <v>218</v>
      </c>
      <c r="C1271" s="5" t="s">
        <v>968</v>
      </c>
      <c r="D1271" s="5" t="s">
        <v>12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5" customHeight="1">
      <c r="A1272" s="5" t="s">
        <v>1006</v>
      </c>
      <c r="B1272" s="5" t="s">
        <v>382</v>
      </c>
      <c r="C1272" s="5" t="s">
        <v>1007</v>
      </c>
      <c r="D1272" s="5" t="s">
        <v>921</v>
      </c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5" customHeight="1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5" customHeight="1">
      <c r="A1274" s="5" t="s">
        <v>1008</v>
      </c>
      <c r="B1274" s="5" t="s">
        <v>565</v>
      </c>
      <c r="C1274" s="5" t="s">
        <v>1009</v>
      </c>
      <c r="D1274" s="5" t="s">
        <v>17</v>
      </c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5" customHeight="1">
      <c r="A1275" s="5" t="s">
        <v>1008</v>
      </c>
      <c r="B1275" s="5" t="s">
        <v>218</v>
      </c>
      <c r="C1275" s="5" t="s">
        <v>371</v>
      </c>
      <c r="D1275" s="5" t="s">
        <v>12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5" customHeight="1">
      <c r="A1276" s="5" t="s">
        <v>1008</v>
      </c>
      <c r="B1276" s="5" t="s">
        <v>399</v>
      </c>
      <c r="C1276" s="5"/>
      <c r="D1276" s="5" t="s">
        <v>911</v>
      </c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5" customHeight="1">
      <c r="A1277" s="5" t="s">
        <v>1008</v>
      </c>
      <c r="B1277" s="5" t="s">
        <v>344</v>
      </c>
      <c r="C1277" s="5" t="s">
        <v>1010</v>
      </c>
      <c r="D1277" s="5" t="s">
        <v>921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5" customHeight="1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5" customHeight="1">
      <c r="A1279" s="5" t="s">
        <v>1011</v>
      </c>
      <c r="B1279" s="5" t="s">
        <v>565</v>
      </c>
      <c r="C1279" s="5" t="s">
        <v>1012</v>
      </c>
      <c r="D1279" s="5" t="s">
        <v>17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5" customHeight="1">
      <c r="A1280" s="5" t="s">
        <v>1011</v>
      </c>
      <c r="B1280" s="5" t="s">
        <v>218</v>
      </c>
      <c r="C1280" s="5" t="s">
        <v>968</v>
      </c>
      <c r="D1280" s="5" t="s">
        <v>12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5" customHeight="1">
      <c r="A1281" s="5" t="s">
        <v>1011</v>
      </c>
      <c r="B1281" s="5" t="s">
        <v>399</v>
      </c>
      <c r="C1281" s="5" t="s">
        <v>1013</v>
      </c>
      <c r="D1281" s="5" t="s">
        <v>563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5" customHeight="1">
      <c r="A1282" s="5" t="s">
        <v>1011</v>
      </c>
      <c r="B1282" s="5" t="s">
        <v>382</v>
      </c>
      <c r="C1282" s="5" t="s">
        <v>1014</v>
      </c>
      <c r="D1282" s="5" t="s">
        <v>40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5" customHeight="1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5" customHeight="1">
      <c r="A1284" s="5" t="s">
        <v>1015</v>
      </c>
      <c r="B1284" s="5" t="s">
        <v>565</v>
      </c>
      <c r="C1284" s="9" t="s">
        <v>993</v>
      </c>
      <c r="D1284" s="5" t="s">
        <v>32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5" customHeight="1">
      <c r="A1285" s="5" t="s">
        <v>1015</v>
      </c>
      <c r="B1285" s="5" t="s">
        <v>218</v>
      </c>
      <c r="C1285" s="5" t="s">
        <v>968</v>
      </c>
      <c r="D1285" s="5" t="s">
        <v>12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5" customHeight="1">
      <c r="A1286" s="5" t="s">
        <v>1015</v>
      </c>
      <c r="B1286" s="5" t="s">
        <v>934</v>
      </c>
      <c r="C1286" s="5" t="s">
        <v>58</v>
      </c>
      <c r="D1286" s="5" t="s">
        <v>1016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5" customHeight="1">
      <c r="A1287" s="5" t="s">
        <v>1015</v>
      </c>
      <c r="B1287" s="5" t="s">
        <v>344</v>
      </c>
      <c r="C1287" s="5" t="s">
        <v>1017</v>
      </c>
      <c r="D1287" s="5" t="s">
        <v>32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5" customHeight="1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5" customHeight="1">
      <c r="A1289" s="5" t="s">
        <v>1018</v>
      </c>
      <c r="B1289" s="5" t="s">
        <v>399</v>
      </c>
      <c r="C1289" s="5" t="s">
        <v>996</v>
      </c>
      <c r="D1289" s="5" t="s">
        <v>466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5" customHeight="1">
      <c r="A1290" s="5" t="s">
        <v>1018</v>
      </c>
      <c r="B1290" s="5" t="s">
        <v>857</v>
      </c>
      <c r="C1290" s="5" t="s">
        <v>419</v>
      </c>
      <c r="D1290" s="5" t="s">
        <v>858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5" customHeight="1">
      <c r="A1291" s="5" t="s">
        <v>1018</v>
      </c>
      <c r="B1291" s="5" t="s">
        <v>577</v>
      </c>
      <c r="C1291" s="5" t="s">
        <v>1019</v>
      </c>
      <c r="D1291" s="5" t="s">
        <v>1020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5" customHeight="1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5" customHeight="1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5" customHeight="1">
      <c r="A1294" s="5" t="s">
        <v>1021</v>
      </c>
      <c r="B1294" s="5" t="s">
        <v>128</v>
      </c>
      <c r="C1294" s="5" t="s">
        <v>962</v>
      </c>
      <c r="D1294" s="5" t="s">
        <v>1020</v>
      </c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5" customHeight="1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5" customHeight="1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5" customHeight="1">
      <c r="A1297" s="5"/>
      <c r="B1297" s="5"/>
      <c r="C1297" s="38" t="s">
        <v>1022</v>
      </c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5" customHeight="1">
      <c r="A1298" s="5" t="s">
        <v>1023</v>
      </c>
      <c r="B1298" s="5" t="s">
        <v>565</v>
      </c>
      <c r="C1298" s="5" t="s">
        <v>48</v>
      </c>
      <c r="D1298" s="5" t="s">
        <v>17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5" customHeight="1">
      <c r="A1299" s="5" t="s">
        <v>1023</v>
      </c>
      <c r="B1299" s="5" t="s">
        <v>448</v>
      </c>
      <c r="C1299" s="5" t="s">
        <v>1024</v>
      </c>
      <c r="D1299" s="5" t="s">
        <v>56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5" customHeight="1">
      <c r="A1300" s="5" t="s">
        <v>1023</v>
      </c>
      <c r="B1300" s="5" t="s">
        <v>408</v>
      </c>
      <c r="C1300" s="5" t="s">
        <v>1025</v>
      </c>
      <c r="D1300" s="5" t="s">
        <v>38</v>
      </c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5" customHeight="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5" customHeight="1">
      <c r="A1302" s="5" t="s">
        <v>1026</v>
      </c>
      <c r="B1302" s="5" t="s">
        <v>565</v>
      </c>
      <c r="C1302" s="5" t="s">
        <v>892</v>
      </c>
      <c r="D1302" s="5" t="s">
        <v>17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5" customHeight="1">
      <c r="A1303" s="5" t="s">
        <v>1026</v>
      </c>
      <c r="B1303" s="5" t="s">
        <v>218</v>
      </c>
      <c r="C1303" s="5" t="s">
        <v>1027</v>
      </c>
      <c r="D1303" s="5" t="s">
        <v>12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5" customHeight="1">
      <c r="A1304" s="5" t="s">
        <v>1026</v>
      </c>
      <c r="B1304" s="5" t="s">
        <v>382</v>
      </c>
      <c r="C1304" s="5" t="s">
        <v>1028</v>
      </c>
      <c r="D1304" s="5" t="s">
        <v>921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5" customHeight="1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5" customHeight="1">
      <c r="A1306" s="5" t="s">
        <v>1029</v>
      </c>
      <c r="B1306" s="5" t="s">
        <v>565</v>
      </c>
      <c r="C1306" s="5" t="s">
        <v>707</v>
      </c>
      <c r="D1306" s="5" t="s">
        <v>17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5" customHeight="1">
      <c r="A1307" s="5" t="s">
        <v>1029</v>
      </c>
      <c r="B1307" s="5" t="s">
        <v>218</v>
      </c>
      <c r="C1307" s="5" t="s">
        <v>371</v>
      </c>
      <c r="D1307" s="5" t="s">
        <v>12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5" customHeight="1">
      <c r="A1308" s="5" t="s">
        <v>1029</v>
      </c>
      <c r="B1308" s="5" t="s">
        <v>399</v>
      </c>
      <c r="C1308" s="5" t="s">
        <v>1030</v>
      </c>
      <c r="D1308" s="5" t="s">
        <v>911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5" customHeight="1">
      <c r="A1309" s="5" t="s">
        <v>1029</v>
      </c>
      <c r="B1309" s="5" t="s">
        <v>344</v>
      </c>
      <c r="C1309" s="5" t="s">
        <v>25</v>
      </c>
      <c r="D1309" s="5" t="s">
        <v>921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5" customHeight="1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5" customHeight="1">
      <c r="A1311" s="5" t="s">
        <v>1031</v>
      </c>
      <c r="B1311" s="5" t="s">
        <v>565</v>
      </c>
      <c r="C1311" s="5" t="s">
        <v>1032</v>
      </c>
      <c r="D1311" s="5" t="s">
        <v>17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5" customHeight="1">
      <c r="A1312" s="5" t="s">
        <v>1031</v>
      </c>
      <c r="B1312" s="5" t="s">
        <v>218</v>
      </c>
      <c r="C1312" s="5" t="s">
        <v>1033</v>
      </c>
      <c r="D1312" s="5" t="s">
        <v>12</v>
      </c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5" customHeight="1">
      <c r="A1313" s="5" t="s">
        <v>1031</v>
      </c>
      <c r="B1313" s="5" t="s">
        <v>399</v>
      </c>
      <c r="C1313" s="5" t="s">
        <v>97</v>
      </c>
      <c r="D1313" s="5" t="s">
        <v>98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5" customHeight="1">
      <c r="A1314" s="5" t="s">
        <v>1031</v>
      </c>
      <c r="B1314" s="5" t="s">
        <v>382</v>
      </c>
      <c r="C1314" s="5" t="s">
        <v>125</v>
      </c>
      <c r="D1314" s="5" t="s">
        <v>699</v>
      </c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5" customHeight="1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5" customHeight="1">
      <c r="A1316" s="5" t="s">
        <v>1034</v>
      </c>
      <c r="B1316" s="5" t="s">
        <v>565</v>
      </c>
      <c r="C1316" s="9" t="s">
        <v>993</v>
      </c>
      <c r="D1316" s="5" t="s">
        <v>32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5" customHeight="1">
      <c r="A1317" s="5" t="s">
        <v>1034</v>
      </c>
      <c r="B1317" s="5" t="s">
        <v>218</v>
      </c>
      <c r="C1317" s="5" t="s">
        <v>1035</v>
      </c>
      <c r="D1317" s="5" t="s">
        <v>12</v>
      </c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5" customHeight="1">
      <c r="A1318" s="5" t="s">
        <v>1034</v>
      </c>
      <c r="B1318" s="5" t="s">
        <v>934</v>
      </c>
      <c r="C1318" s="5" t="s">
        <v>58</v>
      </c>
      <c r="D1318" s="5" t="s">
        <v>921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5" customHeight="1">
      <c r="A1319" s="5" t="s">
        <v>1034</v>
      </c>
      <c r="B1319" s="5" t="s">
        <v>344</v>
      </c>
      <c r="C1319" s="5" t="s">
        <v>1036</v>
      </c>
      <c r="D1319" s="5" t="s">
        <v>32</v>
      </c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5" customHeight="1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5" customHeight="1">
      <c r="A1321" s="5" t="s">
        <v>1037</v>
      </c>
      <c r="B1321" s="5" t="s">
        <v>399</v>
      </c>
      <c r="C1321" s="5" t="s">
        <v>996</v>
      </c>
      <c r="D1321" s="5" t="s">
        <v>466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5" customHeight="1">
      <c r="A1322" s="5" t="s">
        <v>1037</v>
      </c>
      <c r="B1322" s="5" t="s">
        <v>857</v>
      </c>
      <c r="C1322" s="5" t="s">
        <v>419</v>
      </c>
      <c r="D1322" s="5" t="s">
        <v>858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5" customHeight="1">
      <c r="A1323" s="5" t="s">
        <v>1037</v>
      </c>
      <c r="B1323" s="5" t="s">
        <v>577</v>
      </c>
      <c r="C1323" s="5" t="s">
        <v>1038</v>
      </c>
      <c r="D1323" s="5" t="s">
        <v>921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5" customHeight="1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5" customHeight="1">
      <c r="A1325" s="5" t="s">
        <v>1039</v>
      </c>
      <c r="B1325" s="5" t="s">
        <v>422</v>
      </c>
      <c r="C1325" s="5" t="s">
        <v>1040</v>
      </c>
      <c r="D1325" s="5" t="s">
        <v>104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5" customHeight="1">
      <c r="A1326" s="5" t="s">
        <v>1039</v>
      </c>
      <c r="B1326" s="5" t="s">
        <v>960</v>
      </c>
      <c r="C1326" s="5" t="s">
        <v>1041</v>
      </c>
      <c r="D1326" s="5" t="s">
        <v>961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5" customHeight="1">
      <c r="A1327" s="5" t="s">
        <v>1039</v>
      </c>
      <c r="B1327" s="5" t="s">
        <v>128</v>
      </c>
      <c r="C1327" s="5" t="s">
        <v>941</v>
      </c>
      <c r="D1327" s="5" t="s">
        <v>921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5" customHeight="1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5" customHeight="1">
      <c r="A1329" s="5"/>
      <c r="B1329" s="5"/>
      <c r="C1329" s="38" t="s">
        <v>1042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5" customHeight="1">
      <c r="A1330" s="5" t="s">
        <v>1043</v>
      </c>
      <c r="B1330" s="5" t="s">
        <v>565</v>
      </c>
      <c r="C1330" s="5" t="s">
        <v>971</v>
      </c>
      <c r="D1330" s="5" t="s">
        <v>17</v>
      </c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5" customHeight="1">
      <c r="A1331" s="5" t="s">
        <v>1043</v>
      </c>
      <c r="B1331" s="5" t="s">
        <v>448</v>
      </c>
      <c r="C1331" s="5" t="s">
        <v>1044</v>
      </c>
      <c r="D1331" s="5" t="s">
        <v>56</v>
      </c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5" customHeight="1">
      <c r="A1332" s="5" t="s">
        <v>1043</v>
      </c>
      <c r="B1332" s="5" t="s">
        <v>408</v>
      </c>
      <c r="C1332" s="5" t="s">
        <v>1045</v>
      </c>
      <c r="D1332" s="5" t="s">
        <v>38</v>
      </c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5" customHeight="1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5" customHeight="1">
      <c r="A1334" s="5" t="s">
        <v>1046</v>
      </c>
      <c r="B1334" s="5" t="s">
        <v>565</v>
      </c>
      <c r="C1334" s="5" t="s">
        <v>707</v>
      </c>
      <c r="D1334" s="5" t="s">
        <v>17</v>
      </c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5" customHeight="1">
      <c r="A1335" s="5" t="s">
        <v>1046</v>
      </c>
      <c r="B1335" s="5" t="s">
        <v>218</v>
      </c>
      <c r="C1335" s="5" t="s">
        <v>1047</v>
      </c>
      <c r="D1335" s="5" t="s">
        <v>12</v>
      </c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5" customHeight="1">
      <c r="A1336" s="5" t="s">
        <v>1046</v>
      </c>
      <c r="B1336" s="5" t="s">
        <v>382</v>
      </c>
      <c r="C1336" s="5" t="s">
        <v>1048</v>
      </c>
      <c r="D1336" s="5" t="s">
        <v>921</v>
      </c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5" customHeight="1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5" customHeight="1">
      <c r="A1338" s="5" t="s">
        <v>1049</v>
      </c>
      <c r="B1338" s="5" t="s">
        <v>565</v>
      </c>
      <c r="C1338" s="5" t="s">
        <v>697</v>
      </c>
      <c r="D1338" s="5" t="s">
        <v>17</v>
      </c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5" customHeight="1">
      <c r="A1339" s="5" t="s">
        <v>1049</v>
      </c>
      <c r="B1339" s="5" t="s">
        <v>218</v>
      </c>
      <c r="C1339" s="5" t="s">
        <v>371</v>
      </c>
      <c r="D1339" s="5" t="s">
        <v>12</v>
      </c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5" customHeight="1">
      <c r="A1340" s="5" t="s">
        <v>1049</v>
      </c>
      <c r="B1340" s="5" t="s">
        <v>399</v>
      </c>
      <c r="C1340" s="5" t="s">
        <v>1050</v>
      </c>
      <c r="D1340" s="5" t="s">
        <v>26</v>
      </c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5" customHeight="1">
      <c r="A1341" s="5" t="s">
        <v>1049</v>
      </c>
      <c r="B1341" s="5" t="s">
        <v>344</v>
      </c>
      <c r="C1341" s="5" t="s">
        <v>25</v>
      </c>
      <c r="D1341" s="5" t="s">
        <v>921</v>
      </c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5" customHeight="1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5" customHeight="1">
      <c r="A1343" s="5" t="s">
        <v>1051</v>
      </c>
      <c r="B1343" s="5" t="s">
        <v>565</v>
      </c>
      <c r="C1343" s="5" t="s">
        <v>951</v>
      </c>
      <c r="D1343" s="5" t="s">
        <v>17</v>
      </c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5" customHeight="1">
      <c r="A1344" s="5" t="s">
        <v>1051</v>
      </c>
      <c r="B1344" s="5" t="s">
        <v>218</v>
      </c>
      <c r="C1344" s="5" t="s">
        <v>1052</v>
      </c>
      <c r="D1344" s="5" t="s">
        <v>12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5" customHeight="1">
      <c r="A1345" s="5" t="s">
        <v>1051</v>
      </c>
      <c r="B1345" s="5" t="s">
        <v>399</v>
      </c>
      <c r="C1345" s="5" t="s">
        <v>97</v>
      </c>
      <c r="D1345" s="5" t="s">
        <v>98</v>
      </c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5" customHeight="1">
      <c r="A1346" s="5" t="s">
        <v>1051</v>
      </c>
      <c r="B1346" s="5" t="s">
        <v>382</v>
      </c>
      <c r="C1346" s="5" t="s">
        <v>125</v>
      </c>
      <c r="D1346" s="5" t="s">
        <v>699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5" customHeight="1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5" customHeight="1">
      <c r="A1348" s="5" t="s">
        <v>1053</v>
      </c>
      <c r="B1348" s="5" t="s">
        <v>565</v>
      </c>
      <c r="C1348" s="9" t="s">
        <v>976</v>
      </c>
      <c r="D1348" s="5" t="s">
        <v>32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5" customHeight="1">
      <c r="A1349" s="5" t="s">
        <v>1053</v>
      </c>
      <c r="B1349" s="5" t="s">
        <v>218</v>
      </c>
      <c r="C1349" s="5" t="s">
        <v>1054</v>
      </c>
      <c r="D1349" s="5" t="s">
        <v>12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5" customHeight="1">
      <c r="A1350" s="5" t="s">
        <v>1053</v>
      </c>
      <c r="B1350" s="5" t="s">
        <v>934</v>
      </c>
      <c r="C1350" s="5" t="s">
        <v>58</v>
      </c>
      <c r="D1350" s="5" t="s">
        <v>921</v>
      </c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5" customHeight="1">
      <c r="A1351" s="5" t="s">
        <v>1053</v>
      </c>
      <c r="B1351" s="5" t="s">
        <v>344</v>
      </c>
      <c r="C1351" s="5" t="s">
        <v>1055</v>
      </c>
      <c r="D1351" s="5" t="s">
        <v>32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5" customHeight="1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5" customHeight="1">
      <c r="A1353" s="5" t="s">
        <v>1056</v>
      </c>
      <c r="B1353" s="5" t="s">
        <v>399</v>
      </c>
      <c r="C1353" s="5" t="s">
        <v>996</v>
      </c>
      <c r="D1353" s="5" t="s">
        <v>466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5" customHeight="1">
      <c r="A1354" s="5" t="s">
        <v>1056</v>
      </c>
      <c r="B1354" s="5" t="s">
        <v>857</v>
      </c>
      <c r="C1354" s="5" t="s">
        <v>419</v>
      </c>
      <c r="D1354" s="5" t="s">
        <v>858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5" customHeight="1">
      <c r="A1355" s="5" t="s">
        <v>1056</v>
      </c>
      <c r="B1355" s="5" t="s">
        <v>577</v>
      </c>
      <c r="C1355" s="5" t="s">
        <v>1057</v>
      </c>
      <c r="D1355" s="5" t="s">
        <v>921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5" customHeight="1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5" customHeight="1">
      <c r="A1357" s="5" t="s">
        <v>1058</v>
      </c>
      <c r="B1357" s="5" t="s">
        <v>422</v>
      </c>
      <c r="C1357" s="5" t="s">
        <v>1059</v>
      </c>
      <c r="D1357" s="5" t="s">
        <v>104</v>
      </c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5" customHeight="1">
      <c r="A1358" s="5" t="s">
        <v>1058</v>
      </c>
      <c r="B1358" s="5" t="s">
        <v>128</v>
      </c>
      <c r="C1358" s="5" t="s">
        <v>1060</v>
      </c>
      <c r="D1358" s="5" t="s">
        <v>921</v>
      </c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5" customHeight="1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5" customHeight="1">
      <c r="A1360" s="5"/>
      <c r="B1360" s="5"/>
      <c r="C1360" s="38" t="s">
        <v>1061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5" customHeight="1">
      <c r="A1361" s="5" t="s">
        <v>1062</v>
      </c>
      <c r="B1361" s="5" t="s">
        <v>565</v>
      </c>
      <c r="C1361" s="5" t="s">
        <v>473</v>
      </c>
      <c r="D1361" s="5" t="s">
        <v>17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5" customHeight="1">
      <c r="A1362" s="5" t="s">
        <v>1062</v>
      </c>
      <c r="B1362" s="5" t="s">
        <v>448</v>
      </c>
      <c r="C1362" s="5" t="s">
        <v>1063</v>
      </c>
      <c r="D1362" s="5" t="s">
        <v>56</v>
      </c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5" customHeight="1">
      <c r="A1363" s="5" t="s">
        <v>1062</v>
      </c>
      <c r="B1363" s="5" t="s">
        <v>408</v>
      </c>
      <c r="C1363" s="5" t="s">
        <v>1064</v>
      </c>
      <c r="D1363" s="5" t="s">
        <v>38</v>
      </c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5" customHeight="1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5" customHeight="1">
      <c r="A1365" s="5" t="s">
        <v>1065</v>
      </c>
      <c r="B1365" s="5" t="s">
        <v>565</v>
      </c>
      <c r="C1365" s="5" t="s">
        <v>473</v>
      </c>
      <c r="D1365" s="5" t="s">
        <v>17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5" customHeight="1">
      <c r="A1366" s="5" t="s">
        <v>1065</v>
      </c>
      <c r="B1366" s="5" t="s">
        <v>218</v>
      </c>
      <c r="C1366" s="5" t="s">
        <v>1047</v>
      </c>
      <c r="D1366" s="5" t="s">
        <v>12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5" customHeight="1">
      <c r="A1367" s="5" t="s">
        <v>1065</v>
      </c>
      <c r="B1367" s="5" t="s">
        <v>382</v>
      </c>
      <c r="C1367" s="5" t="s">
        <v>1066</v>
      </c>
      <c r="D1367" s="5" t="s">
        <v>921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5" customHeight="1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5" customHeight="1">
      <c r="A1369" s="5" t="s">
        <v>1067</v>
      </c>
      <c r="B1369" s="5" t="s">
        <v>565</v>
      </c>
      <c r="C1369" s="5" t="s">
        <v>473</v>
      </c>
      <c r="D1369" s="5" t="s">
        <v>17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5" customHeight="1">
      <c r="A1370" s="5" t="s">
        <v>1067</v>
      </c>
      <c r="B1370" s="5" t="s">
        <v>218</v>
      </c>
      <c r="C1370" s="5" t="s">
        <v>371</v>
      </c>
      <c r="D1370" s="5" t="s">
        <v>12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5" customHeight="1">
      <c r="A1371" s="5" t="s">
        <v>1067</v>
      </c>
      <c r="B1371" s="5" t="s">
        <v>399</v>
      </c>
      <c r="C1371" s="5" t="s">
        <v>1050</v>
      </c>
      <c r="D1371" s="5" t="s">
        <v>26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5" customHeight="1">
      <c r="A1372" s="5" t="s">
        <v>1067</v>
      </c>
      <c r="B1372" s="5" t="s">
        <v>344</v>
      </c>
      <c r="C1372" s="5" t="s">
        <v>25</v>
      </c>
      <c r="D1372" s="5" t="s">
        <v>921</v>
      </c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5" customHeight="1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5" customHeight="1">
      <c r="A1374" s="5" t="s">
        <v>1068</v>
      </c>
      <c r="B1374" s="5" t="s">
        <v>565</v>
      </c>
      <c r="C1374" s="5" t="s">
        <v>951</v>
      </c>
      <c r="D1374" s="5" t="s">
        <v>17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5" customHeight="1">
      <c r="A1375" s="5" t="s">
        <v>1068</v>
      </c>
      <c r="B1375" s="5" t="s">
        <v>218</v>
      </c>
      <c r="C1375" s="5" t="s">
        <v>1052</v>
      </c>
      <c r="D1375" s="5" t="s">
        <v>12</v>
      </c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5" customHeight="1">
      <c r="A1376" s="5" t="s">
        <v>1068</v>
      </c>
      <c r="B1376" s="5" t="s">
        <v>399</v>
      </c>
      <c r="C1376" s="5" t="s">
        <v>97</v>
      </c>
      <c r="D1376" s="5" t="s">
        <v>98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5" customHeight="1">
      <c r="A1377" s="5" t="s">
        <v>1068</v>
      </c>
      <c r="B1377" s="5" t="s">
        <v>382</v>
      </c>
      <c r="C1377" s="5" t="s">
        <v>125</v>
      </c>
      <c r="D1377" s="5" t="s">
        <v>699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5" customHeight="1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5" customHeight="1">
      <c r="A1379" s="5" t="s">
        <v>1069</v>
      </c>
      <c r="B1379" s="5" t="s">
        <v>565</v>
      </c>
      <c r="C1379" s="9" t="s">
        <v>976</v>
      </c>
      <c r="D1379" s="5" t="s">
        <v>32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5" customHeight="1">
      <c r="A1380" s="5" t="s">
        <v>1069</v>
      </c>
      <c r="B1380" s="5" t="s">
        <v>218</v>
      </c>
      <c r="C1380" s="5" t="s">
        <v>1054</v>
      </c>
      <c r="D1380" s="5" t="s">
        <v>12</v>
      </c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5" customHeight="1">
      <c r="A1381" s="5" t="s">
        <v>1069</v>
      </c>
      <c r="B1381" s="5" t="s">
        <v>934</v>
      </c>
      <c r="C1381" s="5" t="s">
        <v>58</v>
      </c>
      <c r="D1381" s="5" t="s">
        <v>921</v>
      </c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5" customHeight="1">
      <c r="A1382" s="5" t="s">
        <v>1069</v>
      </c>
      <c r="B1382" s="5" t="s">
        <v>344</v>
      </c>
      <c r="C1382" s="5" t="s">
        <v>1070</v>
      </c>
      <c r="D1382" s="5" t="s">
        <v>32</v>
      </c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5" customHeight="1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5" customHeight="1">
      <c r="A1384" s="5" t="s">
        <v>1071</v>
      </c>
      <c r="B1384" s="5" t="s">
        <v>399</v>
      </c>
      <c r="C1384" s="5" t="s">
        <v>996</v>
      </c>
      <c r="D1384" s="5" t="s">
        <v>466</v>
      </c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5" customHeight="1">
      <c r="A1385" s="5" t="s">
        <v>1071</v>
      </c>
      <c r="B1385" s="5" t="s">
        <v>857</v>
      </c>
      <c r="C1385" s="5" t="s">
        <v>419</v>
      </c>
      <c r="D1385" s="5" t="s">
        <v>858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5" customHeight="1">
      <c r="A1386" s="5" t="s">
        <v>1071</v>
      </c>
      <c r="B1386" s="5" t="s">
        <v>577</v>
      </c>
      <c r="C1386" s="5" t="s">
        <v>1072</v>
      </c>
      <c r="D1386" s="5" t="s">
        <v>921</v>
      </c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5" customHeight="1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5" customHeight="1">
      <c r="A1388" s="5" t="s">
        <v>1073</v>
      </c>
      <c r="B1388" s="5" t="s">
        <v>422</v>
      </c>
      <c r="C1388" s="5" t="s">
        <v>1074</v>
      </c>
      <c r="D1388" s="5" t="s">
        <v>104</v>
      </c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5" customHeight="1">
      <c r="A1389" s="5" t="s">
        <v>1073</v>
      </c>
      <c r="B1389" s="5" t="s">
        <v>128</v>
      </c>
      <c r="C1389" s="5" t="s">
        <v>941</v>
      </c>
      <c r="D1389" s="5" t="s">
        <v>921</v>
      </c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5" customHeight="1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5" customHeight="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5" customHeight="1">
      <c r="A1392" s="5"/>
      <c r="B1392" s="5"/>
      <c r="C1392" s="38" t="s">
        <v>1075</v>
      </c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5" customHeight="1">
      <c r="A1393" s="5" t="s">
        <v>1076</v>
      </c>
      <c r="B1393" s="5" t="s">
        <v>565</v>
      </c>
      <c r="C1393" s="5" t="s">
        <v>1077</v>
      </c>
      <c r="D1393" s="5" t="s">
        <v>17</v>
      </c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5" customHeight="1">
      <c r="A1394" s="5" t="s">
        <v>1076</v>
      </c>
      <c r="B1394" s="5" t="s">
        <v>448</v>
      </c>
      <c r="C1394" s="5" t="s">
        <v>1078</v>
      </c>
      <c r="D1394" s="5" t="s">
        <v>56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5" customHeight="1">
      <c r="A1395" s="5" t="s">
        <v>1076</v>
      </c>
      <c r="B1395" s="5" t="s">
        <v>408</v>
      </c>
      <c r="C1395" s="5" t="s">
        <v>1079</v>
      </c>
      <c r="D1395" s="5" t="s">
        <v>38</v>
      </c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5" customHeight="1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5" customHeight="1">
      <c r="A1397" s="5" t="s">
        <v>1080</v>
      </c>
      <c r="B1397" s="5" t="s">
        <v>565</v>
      </c>
      <c r="C1397" s="5" t="s">
        <v>697</v>
      </c>
      <c r="D1397" s="5" t="s">
        <v>17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5" customHeight="1">
      <c r="A1398" s="5" t="s">
        <v>1080</v>
      </c>
      <c r="B1398" s="5" t="s">
        <v>218</v>
      </c>
      <c r="C1398" s="5" t="s">
        <v>1081</v>
      </c>
      <c r="D1398" s="5" t="s">
        <v>12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5" customHeight="1">
      <c r="A1399" s="5" t="s">
        <v>1080</v>
      </c>
      <c r="B1399" s="5" t="s">
        <v>382</v>
      </c>
      <c r="C1399" s="5" t="s">
        <v>1066</v>
      </c>
      <c r="D1399" s="5" t="s">
        <v>921</v>
      </c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5" customHeight="1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5" customHeight="1">
      <c r="A1401" s="5" t="s">
        <v>1082</v>
      </c>
      <c r="B1401" s="5" t="s">
        <v>565</v>
      </c>
      <c r="C1401" s="5" t="s">
        <v>707</v>
      </c>
      <c r="D1401" s="5" t="s">
        <v>17</v>
      </c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5" customHeight="1">
      <c r="A1402" s="5" t="s">
        <v>1082</v>
      </c>
      <c r="B1402" s="5" t="s">
        <v>1083</v>
      </c>
      <c r="C1402" s="5" t="s">
        <v>1084</v>
      </c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5" customHeight="1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5" customHeight="1">
      <c r="A1404" s="5" t="s">
        <v>1085</v>
      </c>
      <c r="B1404" s="5" t="s">
        <v>565</v>
      </c>
      <c r="C1404" s="5" t="s">
        <v>1086</v>
      </c>
      <c r="D1404" s="5" t="s">
        <v>17</v>
      </c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5" customHeight="1">
      <c r="A1405" s="5" t="s">
        <v>1085</v>
      </c>
      <c r="B1405" s="5" t="s">
        <v>218</v>
      </c>
      <c r="C1405" s="5" t="s">
        <v>1087</v>
      </c>
      <c r="D1405" s="5" t="s">
        <v>12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5" customHeight="1">
      <c r="A1406" s="5" t="s">
        <v>1085</v>
      </c>
      <c r="B1406" s="5" t="s">
        <v>382</v>
      </c>
      <c r="C1406" s="5" t="s">
        <v>125</v>
      </c>
      <c r="D1406" s="5" t="s">
        <v>699</v>
      </c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5" customHeight="1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5" customHeight="1">
      <c r="A1408" s="5" t="s">
        <v>1088</v>
      </c>
      <c r="B1408" s="5" t="s">
        <v>565</v>
      </c>
      <c r="C1408" s="9" t="s">
        <v>976</v>
      </c>
      <c r="D1408" s="5" t="s">
        <v>32</v>
      </c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5" customHeight="1">
      <c r="A1409" s="5" t="s">
        <v>1088</v>
      </c>
      <c r="B1409" s="5" t="s">
        <v>218</v>
      </c>
      <c r="C1409" s="5" t="s">
        <v>1089</v>
      </c>
      <c r="D1409" s="5" t="s">
        <v>12</v>
      </c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5" customHeight="1">
      <c r="A1410" s="5" t="s">
        <v>1088</v>
      </c>
      <c r="B1410" s="5" t="s">
        <v>934</v>
      </c>
      <c r="C1410" s="5" t="s">
        <v>58</v>
      </c>
      <c r="D1410" s="5" t="s">
        <v>921</v>
      </c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5" customHeight="1">
      <c r="A1411" s="5" t="s">
        <v>1088</v>
      </c>
      <c r="B1411" s="5" t="s">
        <v>344</v>
      </c>
      <c r="C1411" s="5" t="s">
        <v>1090</v>
      </c>
      <c r="D1411" s="5" t="s">
        <v>32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5" customHeight="1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5" customHeight="1">
      <c r="A1413" s="5" t="s">
        <v>1091</v>
      </c>
      <c r="B1413" s="5" t="s">
        <v>399</v>
      </c>
      <c r="C1413" s="5" t="s">
        <v>996</v>
      </c>
      <c r="D1413" s="5" t="s">
        <v>466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5" customHeight="1">
      <c r="A1414" s="5" t="s">
        <v>1091</v>
      </c>
      <c r="B1414" s="5" t="s">
        <v>857</v>
      </c>
      <c r="C1414" s="5" t="s">
        <v>419</v>
      </c>
      <c r="D1414" s="5" t="s">
        <v>858</v>
      </c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5" customHeight="1">
      <c r="A1415" s="5" t="s">
        <v>1091</v>
      </c>
      <c r="B1415" s="5" t="s">
        <v>577</v>
      </c>
      <c r="C1415" s="5" t="s">
        <v>1092</v>
      </c>
      <c r="D1415" s="5" t="s">
        <v>921</v>
      </c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5" customHeight="1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5" customHeight="1">
      <c r="A1417" s="5" t="s">
        <v>1093</v>
      </c>
      <c r="B1417" s="5" t="s">
        <v>422</v>
      </c>
      <c r="C1417" s="5" t="s">
        <v>1094</v>
      </c>
      <c r="D1417" s="5" t="s">
        <v>104</v>
      </c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5" customHeight="1">
      <c r="A1418" s="5" t="s">
        <v>1093</v>
      </c>
      <c r="B1418" s="5" t="s">
        <v>128</v>
      </c>
      <c r="C1418" s="5" t="s">
        <v>962</v>
      </c>
      <c r="D1418" s="5" t="s">
        <v>921</v>
      </c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5" customHeight="1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5" customHeight="1">
      <c r="A1420" s="5"/>
      <c r="B1420" s="5"/>
      <c r="C1420" s="38" t="s">
        <v>1095</v>
      </c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5" customHeight="1">
      <c r="A1421" s="5" t="s">
        <v>1096</v>
      </c>
      <c r="B1421" s="5" t="s">
        <v>565</v>
      </c>
      <c r="C1421" s="5" t="s">
        <v>741</v>
      </c>
      <c r="D1421" s="5" t="s">
        <v>17</v>
      </c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5" customHeight="1">
      <c r="A1422" s="5" t="s">
        <v>1096</v>
      </c>
      <c r="B1422" s="5" t="s">
        <v>448</v>
      </c>
      <c r="C1422" s="5" t="s">
        <v>1097</v>
      </c>
      <c r="D1422" s="5" t="s">
        <v>56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5" customHeight="1">
      <c r="A1423" s="5" t="s">
        <v>1096</v>
      </c>
      <c r="B1423" s="5" t="s">
        <v>408</v>
      </c>
      <c r="C1423" s="9" t="s">
        <v>1098</v>
      </c>
      <c r="D1423" s="5" t="s">
        <v>38</v>
      </c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5" customHeight="1">
      <c r="A1424" s="5"/>
      <c r="B1424" s="5"/>
      <c r="C1424" s="9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5" customHeight="1">
      <c r="A1425" s="5" t="s">
        <v>1099</v>
      </c>
      <c r="B1425" s="5" t="s">
        <v>565</v>
      </c>
      <c r="C1425" s="9" t="s">
        <v>677</v>
      </c>
      <c r="D1425" s="5" t="s">
        <v>17</v>
      </c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5" customHeight="1">
      <c r="A1426" s="5" t="s">
        <v>1099</v>
      </c>
      <c r="B1426" s="5" t="s">
        <v>218</v>
      </c>
      <c r="C1426" s="9" t="s">
        <v>1100</v>
      </c>
      <c r="D1426" s="5" t="s">
        <v>12</v>
      </c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5" customHeight="1">
      <c r="A1427" s="5" t="s">
        <v>1099</v>
      </c>
      <c r="B1427" s="5" t="s">
        <v>382</v>
      </c>
      <c r="C1427" s="9" t="s">
        <v>1101</v>
      </c>
      <c r="D1427" s="5" t="s">
        <v>921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5" customHeight="1">
      <c r="A1428" s="5"/>
      <c r="B1428" s="5"/>
      <c r="C1428" s="9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5" customHeight="1">
      <c r="A1429" s="5" t="s">
        <v>1102</v>
      </c>
      <c r="B1429" s="5" t="s">
        <v>565</v>
      </c>
      <c r="C1429" s="9" t="s">
        <v>1103</v>
      </c>
      <c r="D1429" s="5" t="s">
        <v>17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5" customHeight="1">
      <c r="A1430" s="5" t="s">
        <v>1102</v>
      </c>
      <c r="B1430" s="5" t="s">
        <v>1104</v>
      </c>
      <c r="C1430" s="9" t="s">
        <v>1105</v>
      </c>
      <c r="D1430" s="5" t="s">
        <v>12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5" customHeight="1">
      <c r="A1431" s="5" t="s">
        <v>1102</v>
      </c>
      <c r="B1431" s="5" t="s">
        <v>382</v>
      </c>
      <c r="C1431" s="9" t="s">
        <v>25</v>
      </c>
      <c r="D1431" s="5" t="s">
        <v>921</v>
      </c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5" customHeight="1">
      <c r="A1432" s="5"/>
      <c r="B1432" s="5"/>
      <c r="C1432" s="9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5" customHeight="1">
      <c r="A1433" s="5" t="s">
        <v>1106</v>
      </c>
      <c r="B1433" s="5" t="s">
        <v>565</v>
      </c>
      <c r="C1433" s="9" t="s">
        <v>1107</v>
      </c>
      <c r="D1433" s="5" t="s">
        <v>17</v>
      </c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5" customHeight="1">
      <c r="A1434" s="5" t="s">
        <v>1106</v>
      </c>
      <c r="B1434" s="5" t="s">
        <v>218</v>
      </c>
      <c r="C1434" s="9" t="s">
        <v>1108</v>
      </c>
      <c r="D1434" s="5" t="s">
        <v>12</v>
      </c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5" customHeight="1">
      <c r="A1435" s="5" t="s">
        <v>1106</v>
      </c>
      <c r="B1435" s="5" t="s">
        <v>382</v>
      </c>
      <c r="C1435" s="9" t="s">
        <v>125</v>
      </c>
      <c r="D1435" s="5" t="s">
        <v>699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5" customHeight="1">
      <c r="A1436" s="5"/>
      <c r="B1436" s="5"/>
      <c r="C1436" s="9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5" customHeight="1">
      <c r="A1437" s="5" t="s">
        <v>1109</v>
      </c>
      <c r="B1437" s="5" t="s">
        <v>565</v>
      </c>
      <c r="C1437" s="9" t="s">
        <v>1110</v>
      </c>
      <c r="D1437" s="5" t="s">
        <v>32</v>
      </c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5" customHeight="1">
      <c r="A1438" s="5" t="s">
        <v>1109</v>
      </c>
      <c r="B1438" s="5" t="s">
        <v>218</v>
      </c>
      <c r="C1438" s="39" t="s">
        <v>1111</v>
      </c>
      <c r="D1438" s="5" t="s">
        <v>12</v>
      </c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5" customHeight="1">
      <c r="A1439" s="5" t="s">
        <v>1109</v>
      </c>
      <c r="B1439" s="5" t="s">
        <v>934</v>
      </c>
      <c r="C1439" s="39" t="s">
        <v>58</v>
      </c>
      <c r="D1439" s="5" t="s">
        <v>921</v>
      </c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5" customHeight="1">
      <c r="A1440" s="5" t="s">
        <v>1109</v>
      </c>
      <c r="B1440" s="5" t="s">
        <v>344</v>
      </c>
      <c r="C1440" s="39" t="s">
        <v>1112</v>
      </c>
      <c r="D1440" s="5" t="s">
        <v>32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5" customHeight="1">
      <c r="A1441" s="5"/>
      <c r="B1441" s="5"/>
      <c r="C1441" s="39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5" customHeight="1">
      <c r="A1442" s="5" t="s">
        <v>1113</v>
      </c>
      <c r="B1442" s="5" t="s">
        <v>399</v>
      </c>
      <c r="C1442" s="39" t="s">
        <v>996</v>
      </c>
      <c r="D1442" s="5" t="s">
        <v>466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5" customHeight="1">
      <c r="A1443" s="5" t="s">
        <v>1113</v>
      </c>
      <c r="B1443" s="5" t="s">
        <v>857</v>
      </c>
      <c r="C1443" s="39" t="s">
        <v>419</v>
      </c>
      <c r="D1443" s="5" t="s">
        <v>858</v>
      </c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5" customHeight="1">
      <c r="A1444" s="5" t="s">
        <v>1113</v>
      </c>
      <c r="B1444" s="5" t="s">
        <v>577</v>
      </c>
      <c r="C1444" s="39" t="s">
        <v>1114</v>
      </c>
      <c r="D1444" s="5" t="s">
        <v>921</v>
      </c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5" customHeight="1">
      <c r="A1445" s="5"/>
      <c r="B1445" s="5"/>
      <c r="C1445" s="39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5" customHeight="1">
      <c r="A1446" s="5" t="s">
        <v>1115</v>
      </c>
      <c r="B1446" s="5" t="s">
        <v>422</v>
      </c>
      <c r="C1446" s="39" t="s">
        <v>1116</v>
      </c>
      <c r="D1446" s="5" t="s">
        <v>104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5" customHeight="1">
      <c r="A1447" s="5" t="s">
        <v>1115</v>
      </c>
      <c r="B1447" s="5" t="s">
        <v>128</v>
      </c>
      <c r="C1447" s="39" t="s">
        <v>1117</v>
      </c>
      <c r="D1447" s="5" t="s">
        <v>921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5" customHeight="1">
      <c r="A1448" s="5"/>
      <c r="B1448" s="5"/>
      <c r="C1448" s="39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5" customHeight="1">
      <c r="A1449" s="5"/>
      <c r="B1449" s="5"/>
      <c r="C1449" s="38" t="s">
        <v>1118</v>
      </c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5" customHeight="1">
      <c r="A1450" s="5" t="s">
        <v>1119</v>
      </c>
      <c r="B1450" s="5" t="s">
        <v>565</v>
      </c>
      <c r="C1450" s="5" t="s">
        <v>1120</v>
      </c>
      <c r="D1450" s="5" t="s">
        <v>17</v>
      </c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5" customHeight="1">
      <c r="A1451" s="5" t="s">
        <v>1119</v>
      </c>
      <c r="B1451" s="5" t="s">
        <v>448</v>
      </c>
      <c r="C1451" s="5" t="s">
        <v>1121</v>
      </c>
      <c r="D1451" s="5" t="s">
        <v>56</v>
      </c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5" customHeight="1">
      <c r="A1452" s="5" t="s">
        <v>1119</v>
      </c>
      <c r="B1452" s="5" t="s">
        <v>408</v>
      </c>
      <c r="C1452" s="9" t="s">
        <v>1122</v>
      </c>
      <c r="D1452" s="5" t="s">
        <v>38</v>
      </c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5" customHeight="1">
      <c r="A1453" s="5"/>
      <c r="B1453" s="5"/>
      <c r="C1453" s="9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5" customHeight="1">
      <c r="A1454" s="5" t="s">
        <v>1123</v>
      </c>
      <c r="B1454" s="5" t="s">
        <v>565</v>
      </c>
      <c r="C1454" s="9" t="s">
        <v>971</v>
      </c>
      <c r="D1454" s="5" t="s">
        <v>17</v>
      </c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5" customHeight="1">
      <c r="A1455" s="5" t="s">
        <v>1123</v>
      </c>
      <c r="B1455" s="5" t="s">
        <v>218</v>
      </c>
      <c r="C1455" s="9" t="s">
        <v>1124</v>
      </c>
      <c r="D1455" s="5" t="s">
        <v>12</v>
      </c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5" customHeight="1">
      <c r="A1456" s="5" t="s">
        <v>1123</v>
      </c>
      <c r="B1456" s="5" t="s">
        <v>382</v>
      </c>
      <c r="C1456" s="9" t="s">
        <v>1125</v>
      </c>
      <c r="D1456" s="5" t="s">
        <v>32</v>
      </c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5" customHeight="1">
      <c r="A1457" s="5"/>
      <c r="B1457" s="5"/>
      <c r="C1457" s="9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5" customHeight="1">
      <c r="A1458" s="5" t="s">
        <v>1126</v>
      </c>
      <c r="B1458" s="5" t="s">
        <v>565</v>
      </c>
      <c r="C1458" s="9" t="s">
        <v>707</v>
      </c>
      <c r="D1458" s="5" t="s">
        <v>17</v>
      </c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5" customHeight="1">
      <c r="A1459" s="5" t="s">
        <v>1126</v>
      </c>
      <c r="B1459" s="5" t="s">
        <v>1104</v>
      </c>
      <c r="C1459" s="9" t="s">
        <v>371</v>
      </c>
      <c r="D1459" s="5" t="s">
        <v>12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5" customHeight="1">
      <c r="A1460" s="5" t="s">
        <v>1126</v>
      </c>
      <c r="B1460" s="5" t="s">
        <v>332</v>
      </c>
      <c r="C1460" s="9" t="s">
        <v>1127</v>
      </c>
      <c r="D1460" s="5" t="s">
        <v>26</v>
      </c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5" customHeight="1">
      <c r="A1461" s="5" t="s">
        <v>1126</v>
      </c>
      <c r="B1461" s="5" t="s">
        <v>382</v>
      </c>
      <c r="C1461" s="9" t="s">
        <v>25</v>
      </c>
      <c r="D1461" s="5" t="s">
        <v>921</v>
      </c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5" customHeight="1">
      <c r="A1462" s="5"/>
      <c r="B1462" s="5"/>
      <c r="C1462" s="9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5" customHeight="1">
      <c r="A1463" s="5" t="s">
        <v>1128</v>
      </c>
      <c r="B1463" s="5" t="s">
        <v>565</v>
      </c>
      <c r="C1463" s="9" t="s">
        <v>951</v>
      </c>
      <c r="D1463" s="5" t="s">
        <v>17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5" customHeight="1">
      <c r="A1464" s="5" t="s">
        <v>1128</v>
      </c>
      <c r="B1464" s="5" t="s">
        <v>218</v>
      </c>
      <c r="C1464" s="9" t="s">
        <v>1129</v>
      </c>
      <c r="D1464" s="5" t="s">
        <v>12</v>
      </c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5" customHeight="1">
      <c r="A1465" s="5" t="s">
        <v>1128</v>
      </c>
      <c r="B1465" s="5" t="s">
        <v>1130</v>
      </c>
      <c r="C1465" s="9" t="s">
        <v>97</v>
      </c>
      <c r="D1465" s="5" t="s">
        <v>98</v>
      </c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5" customHeight="1">
      <c r="A1466" s="5" t="s">
        <v>1128</v>
      </c>
      <c r="B1466" s="5" t="s">
        <v>382</v>
      </c>
      <c r="C1466" s="9" t="s">
        <v>125</v>
      </c>
      <c r="D1466" s="5" t="s">
        <v>699</v>
      </c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5" customHeight="1">
      <c r="A1467" s="5"/>
      <c r="B1467" s="5"/>
      <c r="C1467" s="9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5" customHeight="1">
      <c r="A1468" s="5" t="s">
        <v>1131</v>
      </c>
      <c r="B1468" s="5" t="s">
        <v>565</v>
      </c>
      <c r="C1468" s="9" t="s">
        <v>1110</v>
      </c>
      <c r="D1468" s="5" t="s">
        <v>32</v>
      </c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5" customHeight="1">
      <c r="A1469" s="5" t="s">
        <v>1131</v>
      </c>
      <c r="B1469" s="5" t="s">
        <v>218</v>
      </c>
      <c r="C1469" s="9" t="s">
        <v>1132</v>
      </c>
      <c r="D1469" s="5" t="s">
        <v>12</v>
      </c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5" customHeight="1">
      <c r="A1470" s="5" t="s">
        <v>1131</v>
      </c>
      <c r="B1470" s="5" t="s">
        <v>934</v>
      </c>
      <c r="C1470" s="9" t="s">
        <v>58</v>
      </c>
      <c r="D1470" s="5" t="s">
        <v>921</v>
      </c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5" customHeight="1">
      <c r="A1471" s="5" t="s">
        <v>1131</v>
      </c>
      <c r="B1471" s="5" t="s">
        <v>344</v>
      </c>
      <c r="C1471" s="9" t="s">
        <v>1133</v>
      </c>
      <c r="D1471" s="5" t="s">
        <v>32</v>
      </c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5" customHeight="1">
      <c r="A1472" s="5"/>
      <c r="B1472" s="5"/>
      <c r="C1472" s="9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5" customHeight="1">
      <c r="A1473" s="5" t="s">
        <v>1134</v>
      </c>
      <c r="B1473" s="5" t="s">
        <v>399</v>
      </c>
      <c r="C1473" s="9" t="s">
        <v>996</v>
      </c>
      <c r="D1473" s="5" t="s">
        <v>466</v>
      </c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5" customHeight="1">
      <c r="A1474" s="5" t="s">
        <v>1134</v>
      </c>
      <c r="B1474" s="5" t="s">
        <v>857</v>
      </c>
      <c r="C1474" s="9" t="s">
        <v>419</v>
      </c>
      <c r="D1474" s="5" t="s">
        <v>858</v>
      </c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5" customHeight="1">
      <c r="A1475" s="5" t="s">
        <v>1134</v>
      </c>
      <c r="B1475" s="5" t="s">
        <v>577</v>
      </c>
      <c r="C1475" s="9" t="s">
        <v>1135</v>
      </c>
      <c r="D1475" s="5" t="s">
        <v>921</v>
      </c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5" customHeight="1">
      <c r="A1476" s="5"/>
      <c r="B1476" s="5"/>
      <c r="C1476" s="9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5" customHeight="1">
      <c r="A1477" s="5" t="s">
        <v>1136</v>
      </c>
      <c r="B1477" s="5" t="s">
        <v>128</v>
      </c>
      <c r="C1477" s="9" t="s">
        <v>1137</v>
      </c>
      <c r="D1477" s="5" t="s">
        <v>921</v>
      </c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5" customHeight="1">
      <c r="A1478" s="5"/>
      <c r="B1478" s="5"/>
      <c r="C1478" s="9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5" customHeight="1">
      <c r="A1479" s="5"/>
      <c r="B1479" s="5"/>
      <c r="C1479" s="9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5" customHeight="1">
      <c r="A1480" s="5"/>
      <c r="B1480" s="5"/>
      <c r="C1480" s="38" t="s">
        <v>1138</v>
      </c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5" customHeight="1">
      <c r="A1481" s="5" t="s">
        <v>1139</v>
      </c>
      <c r="B1481" s="5" t="s">
        <v>565</v>
      </c>
      <c r="C1481" s="5" t="s">
        <v>39</v>
      </c>
      <c r="D1481" s="5" t="s">
        <v>17</v>
      </c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5" customHeight="1">
      <c r="A1482" s="5" t="s">
        <v>1139</v>
      </c>
      <c r="B1482" s="5" t="s">
        <v>422</v>
      </c>
      <c r="C1482" s="9" t="s">
        <v>1140</v>
      </c>
      <c r="D1482" s="5" t="s">
        <v>104</v>
      </c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5" customHeight="1">
      <c r="A1483" s="5" t="s">
        <v>1139</v>
      </c>
      <c r="B1483" s="5" t="s">
        <v>448</v>
      </c>
      <c r="C1483" s="5" t="s">
        <v>1141</v>
      </c>
      <c r="D1483" s="5" t="s">
        <v>56</v>
      </c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5" customHeight="1">
      <c r="A1484" s="5" t="s">
        <v>1139</v>
      </c>
      <c r="B1484" s="5" t="s">
        <v>408</v>
      </c>
      <c r="C1484" s="9" t="s">
        <v>1142</v>
      </c>
      <c r="D1484" s="5" t="s">
        <v>38</v>
      </c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5" customHeight="1">
      <c r="A1485" s="5"/>
      <c r="B1485" s="5"/>
      <c r="C1485" s="9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5" customHeight="1">
      <c r="A1486" s="5" t="s">
        <v>1143</v>
      </c>
      <c r="B1486" s="5" t="s">
        <v>565</v>
      </c>
      <c r="C1486" s="9" t="s">
        <v>1144</v>
      </c>
      <c r="D1486" s="5" t="s">
        <v>17</v>
      </c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5" customHeight="1">
      <c r="A1487" s="5" t="s">
        <v>1143</v>
      </c>
      <c r="B1487" s="5" t="s">
        <v>218</v>
      </c>
      <c r="C1487" s="9" t="s">
        <v>1145</v>
      </c>
      <c r="D1487" s="5" t="s">
        <v>12</v>
      </c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5" customHeight="1">
      <c r="A1488" s="5" t="s">
        <v>1143</v>
      </c>
      <c r="B1488" s="5" t="s">
        <v>382</v>
      </c>
      <c r="C1488" s="9" t="s">
        <v>1146</v>
      </c>
      <c r="D1488" s="5" t="s">
        <v>32</v>
      </c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5" customHeight="1">
      <c r="A1489" s="5"/>
      <c r="B1489" s="5"/>
      <c r="C1489" s="9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5" customHeight="1">
      <c r="A1490" s="5" t="s">
        <v>1147</v>
      </c>
      <c r="B1490" s="5" t="s">
        <v>565</v>
      </c>
      <c r="C1490" s="9" t="s">
        <v>42</v>
      </c>
      <c r="D1490" s="5" t="s">
        <v>17</v>
      </c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5" customHeight="1">
      <c r="A1491" s="5" t="s">
        <v>1147</v>
      </c>
      <c r="B1491" s="5" t="s">
        <v>1104</v>
      </c>
      <c r="C1491" s="9" t="s">
        <v>371</v>
      </c>
      <c r="D1491" s="5" t="s">
        <v>12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5" customHeight="1">
      <c r="A1492" s="5" t="s">
        <v>1147</v>
      </c>
      <c r="B1492" s="5" t="s">
        <v>332</v>
      </c>
      <c r="C1492" s="9" t="s">
        <v>1148</v>
      </c>
      <c r="D1492" s="5" t="s">
        <v>26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5" customHeight="1">
      <c r="A1493" s="5" t="s">
        <v>1147</v>
      </c>
      <c r="B1493" s="5" t="s">
        <v>382</v>
      </c>
      <c r="C1493" s="5" t="s">
        <v>25</v>
      </c>
      <c r="D1493" s="5" t="s">
        <v>921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5" customHeight="1">
      <c r="A1494" s="5"/>
      <c r="B1494" s="5"/>
      <c r="C1494" s="9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5" customHeight="1">
      <c r="A1495" s="5" t="s">
        <v>1149</v>
      </c>
      <c r="B1495" s="5" t="s">
        <v>565</v>
      </c>
      <c r="C1495" s="9" t="s">
        <v>1150</v>
      </c>
      <c r="D1495" s="5" t="s">
        <v>17</v>
      </c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5" customHeight="1">
      <c r="A1496" s="5" t="s">
        <v>1149</v>
      </c>
      <c r="B1496" s="5" t="s">
        <v>218</v>
      </c>
      <c r="C1496" s="9" t="s">
        <v>1151</v>
      </c>
      <c r="D1496" s="5" t="s">
        <v>12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5" customHeight="1">
      <c r="A1497" s="5" t="s">
        <v>1149</v>
      </c>
      <c r="B1497" s="5" t="s">
        <v>332</v>
      </c>
      <c r="C1497" s="9" t="s">
        <v>799</v>
      </c>
      <c r="D1497" s="5" t="s">
        <v>699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5" customHeight="1">
      <c r="A1498" s="5"/>
      <c r="B1498" s="5"/>
      <c r="C1498" s="9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5" customHeight="1">
      <c r="A1499" s="5" t="s">
        <v>1152</v>
      </c>
      <c r="B1499" s="5" t="s">
        <v>565</v>
      </c>
      <c r="C1499" s="9" t="s">
        <v>1110</v>
      </c>
      <c r="D1499" s="5" t="s">
        <v>32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5" customHeight="1">
      <c r="A1500" s="5" t="s">
        <v>1152</v>
      </c>
      <c r="B1500" s="5" t="s">
        <v>218</v>
      </c>
      <c r="C1500" s="9" t="s">
        <v>1153</v>
      </c>
      <c r="D1500" s="5" t="s">
        <v>12</v>
      </c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5" customHeight="1">
      <c r="A1501" s="5" t="s">
        <v>1152</v>
      </c>
      <c r="B1501" s="5" t="s">
        <v>934</v>
      </c>
      <c r="C1501" s="9" t="s">
        <v>58</v>
      </c>
      <c r="D1501" s="5" t="s">
        <v>921</v>
      </c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5" customHeight="1">
      <c r="A1502" s="5" t="s">
        <v>1152</v>
      </c>
      <c r="B1502" s="5" t="s">
        <v>344</v>
      </c>
      <c r="C1502" s="5" t="s">
        <v>855</v>
      </c>
      <c r="D1502" s="5" t="s">
        <v>32</v>
      </c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5" customHeight="1">
      <c r="A1503" s="5"/>
      <c r="B1503" s="5"/>
      <c r="C1503" s="9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5" customHeight="1">
      <c r="A1504" s="5" t="s">
        <v>1154</v>
      </c>
      <c r="B1504" s="5" t="s">
        <v>399</v>
      </c>
      <c r="C1504" s="9" t="s">
        <v>996</v>
      </c>
      <c r="D1504" s="5" t="s">
        <v>466</v>
      </c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5" customHeight="1">
      <c r="A1505" s="5" t="s">
        <v>1154</v>
      </c>
      <c r="B1505" s="5" t="s">
        <v>857</v>
      </c>
      <c r="C1505" s="9" t="s">
        <v>419</v>
      </c>
      <c r="D1505" s="5" t="s">
        <v>858</v>
      </c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15" customHeight="1">
      <c r="A1506" s="5" t="s">
        <v>1154</v>
      </c>
      <c r="B1506" s="5" t="s">
        <v>577</v>
      </c>
      <c r="C1506" s="9" t="s">
        <v>1155</v>
      </c>
      <c r="D1506" s="5" t="s">
        <v>921</v>
      </c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15" customHeight="1">
      <c r="A1507" s="5"/>
      <c r="B1507" s="5"/>
      <c r="C1507" s="9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15" customHeight="1">
      <c r="A1508" s="5" t="s">
        <v>1156</v>
      </c>
      <c r="B1508" s="5" t="s">
        <v>128</v>
      </c>
      <c r="C1508" s="9" t="s">
        <v>1137</v>
      </c>
      <c r="D1508" s="5" t="s">
        <v>921</v>
      </c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15" customHeight="1">
      <c r="A1509" s="5"/>
      <c r="B1509" s="5"/>
      <c r="C1509" s="9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15" customHeight="1">
      <c r="A1510" s="5"/>
      <c r="B1510" s="5"/>
      <c r="C1510" s="38" t="s">
        <v>1157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15" customHeight="1">
      <c r="A1511" s="5" t="s">
        <v>1158</v>
      </c>
      <c r="B1511" s="5" t="s">
        <v>565</v>
      </c>
      <c r="C1511" s="5" t="s">
        <v>1159</v>
      </c>
      <c r="D1511" s="5" t="s">
        <v>17</v>
      </c>
      <c r="E1511" s="5" t="s">
        <v>11</v>
      </c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5" customHeight="1">
      <c r="A1512" s="5" t="s">
        <v>1158</v>
      </c>
      <c r="B1512" s="5" t="s">
        <v>422</v>
      </c>
      <c r="C1512" s="9" t="s">
        <v>1160</v>
      </c>
      <c r="D1512" s="5" t="s">
        <v>104</v>
      </c>
      <c r="E1512" s="5" t="s">
        <v>18</v>
      </c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15" customHeight="1">
      <c r="A1513" s="5" t="s">
        <v>1158</v>
      </c>
      <c r="B1513" s="5" t="s">
        <v>448</v>
      </c>
      <c r="C1513" s="5" t="s">
        <v>866</v>
      </c>
      <c r="D1513" s="5" t="s">
        <v>56</v>
      </c>
      <c r="E1513" s="5" t="s">
        <v>18</v>
      </c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15" customHeight="1">
      <c r="A1514" s="5" t="s">
        <v>1158</v>
      </c>
      <c r="B1514" s="5" t="s">
        <v>408</v>
      </c>
      <c r="C1514" s="9" t="s">
        <v>1161</v>
      </c>
      <c r="D1514" s="5" t="s">
        <v>38</v>
      </c>
      <c r="E1514" s="5" t="s">
        <v>18</v>
      </c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15" customHeight="1">
      <c r="A1515" s="5"/>
      <c r="B1515" s="5"/>
      <c r="C1515" s="9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15" customHeight="1">
      <c r="A1516" s="5" t="s">
        <v>1162</v>
      </c>
      <c r="B1516" s="5" t="s">
        <v>565</v>
      </c>
      <c r="C1516" s="9" t="s">
        <v>1163</v>
      </c>
      <c r="D1516" s="5" t="s">
        <v>17</v>
      </c>
      <c r="E1516" s="5" t="s">
        <v>11</v>
      </c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15" customHeight="1">
      <c r="A1517" s="5" t="s">
        <v>1162</v>
      </c>
      <c r="B1517" s="5" t="s">
        <v>218</v>
      </c>
      <c r="C1517" s="9" t="s">
        <v>1164</v>
      </c>
      <c r="D1517" s="5" t="s">
        <v>12</v>
      </c>
      <c r="E1517" s="5" t="s">
        <v>11</v>
      </c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15" customHeight="1">
      <c r="A1518" s="5" t="s">
        <v>1162</v>
      </c>
      <c r="B1518" s="5" t="s">
        <v>382</v>
      </c>
      <c r="C1518" s="9" t="s">
        <v>1165</v>
      </c>
      <c r="D1518" s="5" t="s">
        <v>32</v>
      </c>
      <c r="E1518" s="5" t="s">
        <v>15</v>
      </c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15" customHeight="1">
      <c r="A1519" s="5"/>
      <c r="B1519" s="5"/>
      <c r="C1519" s="9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15" customHeight="1">
      <c r="A1520" s="5" t="s">
        <v>1166</v>
      </c>
      <c r="B1520" s="5" t="s">
        <v>565</v>
      </c>
      <c r="C1520" s="9" t="s">
        <v>42</v>
      </c>
      <c r="D1520" s="5" t="s">
        <v>17</v>
      </c>
      <c r="E1520" s="5" t="s">
        <v>11</v>
      </c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15" customHeight="1">
      <c r="A1521" s="5" t="s">
        <v>1166</v>
      </c>
      <c r="B1521" s="5" t="s">
        <v>1104</v>
      </c>
      <c r="C1521" s="9" t="s">
        <v>371</v>
      </c>
      <c r="D1521" s="5" t="s">
        <v>12</v>
      </c>
      <c r="E1521" s="5" t="s">
        <v>11</v>
      </c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15" customHeight="1">
      <c r="A1522" s="5" t="s">
        <v>1166</v>
      </c>
      <c r="B1522" s="5" t="s">
        <v>332</v>
      </c>
      <c r="C1522" s="9" t="s">
        <v>1148</v>
      </c>
      <c r="D1522" s="5" t="s">
        <v>26</v>
      </c>
      <c r="E1522" s="5" t="s">
        <v>18</v>
      </c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15" customHeight="1">
      <c r="A1523" s="5" t="s">
        <v>1166</v>
      </c>
      <c r="B1523" s="5" t="s">
        <v>382</v>
      </c>
      <c r="C1523" s="5" t="s">
        <v>25</v>
      </c>
      <c r="D1523" s="5" t="s">
        <v>921</v>
      </c>
      <c r="E1523" s="5" t="s">
        <v>15</v>
      </c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15" customHeight="1">
      <c r="A1524" s="5"/>
      <c r="B1524" s="5"/>
      <c r="C1524" s="9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15" customHeight="1">
      <c r="A1525" s="5" t="s">
        <v>1167</v>
      </c>
      <c r="B1525" s="5" t="s">
        <v>565</v>
      </c>
      <c r="C1525" s="9" t="s">
        <v>906</v>
      </c>
      <c r="D1525" s="5" t="s">
        <v>17</v>
      </c>
      <c r="E1525" s="5" t="s">
        <v>11</v>
      </c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15" customHeight="1">
      <c r="A1526" s="5" t="s">
        <v>1167</v>
      </c>
      <c r="B1526" s="5" t="s">
        <v>218</v>
      </c>
      <c r="C1526" s="9" t="s">
        <v>1168</v>
      </c>
      <c r="D1526" s="5" t="s">
        <v>12</v>
      </c>
      <c r="E1526" s="5" t="s">
        <v>11</v>
      </c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15" customHeight="1">
      <c r="A1527" s="5" t="s">
        <v>1167</v>
      </c>
      <c r="B1527" s="5" t="s">
        <v>332</v>
      </c>
      <c r="C1527" s="9" t="s">
        <v>799</v>
      </c>
      <c r="D1527" s="5" t="s">
        <v>699</v>
      </c>
      <c r="E1527" s="5" t="s">
        <v>15</v>
      </c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15" customHeight="1">
      <c r="A1528" s="5" t="s">
        <v>1167</v>
      </c>
      <c r="B1528" s="5" t="s">
        <v>382</v>
      </c>
      <c r="C1528" s="9" t="s">
        <v>1169</v>
      </c>
      <c r="D1528" s="5" t="s">
        <v>40</v>
      </c>
      <c r="E1528" s="5" t="s">
        <v>18</v>
      </c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15" customHeight="1">
      <c r="A1529" s="5"/>
      <c r="B1529" s="5"/>
      <c r="C1529" s="9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15" customHeight="1">
      <c r="A1530" s="5" t="s">
        <v>1170</v>
      </c>
      <c r="B1530" s="5" t="s">
        <v>565</v>
      </c>
      <c r="C1530" s="9" t="s">
        <v>976</v>
      </c>
      <c r="D1530" s="5" t="s">
        <v>32</v>
      </c>
      <c r="E1530" s="5" t="s">
        <v>11</v>
      </c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15" customHeight="1">
      <c r="A1531" s="5" t="s">
        <v>1170</v>
      </c>
      <c r="B1531" s="5" t="s">
        <v>218</v>
      </c>
      <c r="C1531" s="9" t="s">
        <v>1171</v>
      </c>
      <c r="D1531" s="5" t="s">
        <v>12</v>
      </c>
      <c r="E1531" s="5" t="s">
        <v>11</v>
      </c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15" customHeight="1">
      <c r="A1532" s="5" t="s">
        <v>1170</v>
      </c>
      <c r="B1532" s="5" t="s">
        <v>934</v>
      </c>
      <c r="C1532" s="9" t="s">
        <v>58</v>
      </c>
      <c r="D1532" s="5" t="s">
        <v>921</v>
      </c>
      <c r="E1532" s="5" t="s">
        <v>15</v>
      </c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15" customHeight="1">
      <c r="A1533" s="5" t="s">
        <v>1170</v>
      </c>
      <c r="B1533" s="5" t="s">
        <v>344</v>
      </c>
      <c r="C1533" s="5" t="s">
        <v>1172</v>
      </c>
      <c r="D1533" s="5" t="s">
        <v>32</v>
      </c>
      <c r="E1533" s="5" t="s">
        <v>18</v>
      </c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15" customHeight="1">
      <c r="A1534" s="5"/>
      <c r="B1534" s="5"/>
      <c r="C1534" s="9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15" customHeight="1">
      <c r="A1535" s="5" t="s">
        <v>1173</v>
      </c>
      <c r="B1535" s="5" t="s">
        <v>399</v>
      </c>
      <c r="C1535" s="9" t="s">
        <v>996</v>
      </c>
      <c r="D1535" s="5" t="s">
        <v>466</v>
      </c>
      <c r="E1535" s="5" t="s">
        <v>15</v>
      </c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15" customHeight="1">
      <c r="A1536" s="5" t="s">
        <v>1173</v>
      </c>
      <c r="B1536" s="5" t="s">
        <v>857</v>
      </c>
      <c r="C1536" s="9" t="s">
        <v>419</v>
      </c>
      <c r="D1536" s="5" t="s">
        <v>858</v>
      </c>
      <c r="E1536" s="5" t="s">
        <v>18</v>
      </c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15" customHeight="1">
      <c r="A1537" s="5" t="s">
        <v>1173</v>
      </c>
      <c r="B1537" s="5" t="s">
        <v>577</v>
      </c>
      <c r="C1537" s="9" t="s">
        <v>1174</v>
      </c>
      <c r="D1537" s="5" t="s">
        <v>921</v>
      </c>
      <c r="E1537" s="5" t="s">
        <v>15</v>
      </c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15" customHeight="1">
      <c r="A1538" s="5"/>
      <c r="B1538" s="5"/>
      <c r="C1538" s="9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15" customHeight="1">
      <c r="A1539" s="5" t="s">
        <v>1175</v>
      </c>
      <c r="B1539" s="5" t="s">
        <v>128</v>
      </c>
      <c r="C1539" s="9" t="s">
        <v>1137</v>
      </c>
      <c r="D1539" s="5" t="s">
        <v>921</v>
      </c>
      <c r="E1539" s="5" t="s">
        <v>15</v>
      </c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15" customHeight="1">
      <c r="A1540" s="5"/>
      <c r="B1540" s="5"/>
      <c r="C1540" s="9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15" customHeight="1">
      <c r="A1541" s="5"/>
      <c r="B1541" s="5"/>
      <c r="C1541" s="38" t="s">
        <v>1157</v>
      </c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15" customHeight="1">
      <c r="A1542" s="5" t="s">
        <v>1176</v>
      </c>
      <c r="B1542" s="5" t="s">
        <v>565</v>
      </c>
      <c r="C1542" s="29" t="s">
        <v>54</v>
      </c>
      <c r="D1542" s="5" t="s">
        <v>17</v>
      </c>
      <c r="E1542" s="5" t="s">
        <v>11</v>
      </c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15" customHeight="1">
      <c r="A1543" s="5" t="s">
        <v>1176</v>
      </c>
      <c r="B1543" s="5" t="s">
        <v>422</v>
      </c>
      <c r="C1543" s="9" t="s">
        <v>1177</v>
      </c>
      <c r="D1543" s="5" t="s">
        <v>104</v>
      </c>
      <c r="E1543" s="5" t="s">
        <v>18</v>
      </c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15" customHeight="1">
      <c r="A1544" s="5" t="s">
        <v>1176</v>
      </c>
      <c r="B1544" s="5" t="s">
        <v>448</v>
      </c>
      <c r="C1544" s="5" t="s">
        <v>1178</v>
      </c>
      <c r="D1544" s="5" t="s">
        <v>56</v>
      </c>
      <c r="E1544" s="5" t="s">
        <v>18</v>
      </c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15" customHeight="1">
      <c r="A1545" s="5" t="s">
        <v>1176</v>
      </c>
      <c r="B1545" s="5" t="s">
        <v>408</v>
      </c>
      <c r="C1545" s="9" t="s">
        <v>1179</v>
      </c>
      <c r="D1545" s="5" t="s">
        <v>38</v>
      </c>
      <c r="E1545" s="5" t="s">
        <v>18</v>
      </c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15" customHeight="1">
      <c r="A1546" s="5"/>
      <c r="B1546" s="5"/>
      <c r="C1546" s="9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15" customHeight="1">
      <c r="A1547" s="5" t="s">
        <v>1180</v>
      </c>
      <c r="B1547" s="5" t="s">
        <v>565</v>
      </c>
      <c r="C1547" s="29" t="s">
        <v>701</v>
      </c>
      <c r="D1547" s="5" t="s">
        <v>17</v>
      </c>
      <c r="E1547" s="5" t="s">
        <v>11</v>
      </c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15" customHeight="1">
      <c r="A1548" s="5" t="s">
        <v>1180</v>
      </c>
      <c r="B1548" s="5" t="s">
        <v>218</v>
      </c>
      <c r="C1548" s="9" t="s">
        <v>1181</v>
      </c>
      <c r="D1548" s="5" t="s">
        <v>12</v>
      </c>
      <c r="E1548" s="5" t="s">
        <v>11</v>
      </c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15" customHeight="1">
      <c r="A1549" s="5" t="s">
        <v>1180</v>
      </c>
      <c r="B1549" s="5" t="s">
        <v>382</v>
      </c>
      <c r="C1549" s="9" t="s">
        <v>1182</v>
      </c>
      <c r="D1549" s="5" t="s">
        <v>34</v>
      </c>
      <c r="E1549" s="5" t="s">
        <v>15</v>
      </c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15" customHeight="1">
      <c r="A1550" s="5"/>
      <c r="B1550" s="5"/>
      <c r="C1550" s="9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15" customHeight="1">
      <c r="A1551" s="5" t="s">
        <v>1183</v>
      </c>
      <c r="B1551" s="5" t="s">
        <v>565</v>
      </c>
      <c r="C1551" s="29" t="s">
        <v>1184</v>
      </c>
      <c r="D1551" s="5" t="s">
        <v>17</v>
      </c>
      <c r="E1551" s="5" t="s">
        <v>11</v>
      </c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15" customHeight="1">
      <c r="A1552" s="5" t="s">
        <v>1183</v>
      </c>
      <c r="B1552" s="5" t="s">
        <v>1104</v>
      </c>
      <c r="C1552" s="9" t="s">
        <v>371</v>
      </c>
      <c r="D1552" s="5" t="s">
        <v>12</v>
      </c>
      <c r="E1552" s="5" t="s">
        <v>11</v>
      </c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15" customHeight="1">
      <c r="A1553" s="5" t="s">
        <v>1183</v>
      </c>
      <c r="B1553" s="5" t="s">
        <v>382</v>
      </c>
      <c r="C1553" s="5" t="s">
        <v>25</v>
      </c>
      <c r="D1553" s="5" t="s">
        <v>921</v>
      </c>
      <c r="E1553" s="5" t="s">
        <v>15</v>
      </c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15" customHeight="1">
      <c r="A1554" s="5"/>
      <c r="B1554" s="5"/>
      <c r="C1554" s="9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15" customHeight="1">
      <c r="A1555" s="5" t="s">
        <v>1185</v>
      </c>
      <c r="B1555" s="5" t="s">
        <v>565</v>
      </c>
      <c r="C1555" s="29" t="s">
        <v>30</v>
      </c>
      <c r="D1555" s="5" t="s">
        <v>17</v>
      </c>
      <c r="E1555" s="5" t="s">
        <v>11</v>
      </c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15" customHeight="1">
      <c r="A1556" s="5" t="s">
        <v>1185</v>
      </c>
      <c r="B1556" s="5" t="s">
        <v>218</v>
      </c>
      <c r="C1556" s="9" t="s">
        <v>1186</v>
      </c>
      <c r="D1556" s="5" t="s">
        <v>12</v>
      </c>
      <c r="E1556" s="5" t="s">
        <v>11</v>
      </c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15" customHeight="1">
      <c r="A1557" s="5" t="s">
        <v>1185</v>
      </c>
      <c r="B1557" s="5" t="s">
        <v>332</v>
      </c>
      <c r="C1557" s="9" t="s">
        <v>799</v>
      </c>
      <c r="D1557" s="5" t="s">
        <v>699</v>
      </c>
      <c r="E1557" s="5" t="s">
        <v>15</v>
      </c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15" customHeight="1">
      <c r="A1558" s="5" t="s">
        <v>1185</v>
      </c>
      <c r="B1558" s="5" t="s">
        <v>382</v>
      </c>
      <c r="C1558" s="9" t="s">
        <v>1187</v>
      </c>
      <c r="D1558" s="5" t="s">
        <v>1188</v>
      </c>
      <c r="E1558" s="5" t="s">
        <v>18</v>
      </c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15" customHeight="1">
      <c r="A1559" s="5"/>
      <c r="B1559" s="5"/>
      <c r="C1559" s="9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15" customHeight="1">
      <c r="A1560" s="5" t="s">
        <v>1189</v>
      </c>
      <c r="B1560" s="5" t="s">
        <v>565</v>
      </c>
      <c r="C1560" s="9" t="s">
        <v>976</v>
      </c>
      <c r="D1560" s="5" t="s">
        <v>32</v>
      </c>
      <c r="E1560" s="5" t="s">
        <v>11</v>
      </c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15" customHeight="1">
      <c r="A1561" s="5" t="s">
        <v>1189</v>
      </c>
      <c r="B1561" s="5" t="s">
        <v>218</v>
      </c>
      <c r="C1561" s="9" t="s">
        <v>1190</v>
      </c>
      <c r="D1561" s="5" t="s">
        <v>12</v>
      </c>
      <c r="E1561" s="5" t="s">
        <v>11</v>
      </c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15" customHeight="1">
      <c r="A1562" s="5" t="s">
        <v>1189</v>
      </c>
      <c r="B1562" s="5" t="s">
        <v>934</v>
      </c>
      <c r="C1562" s="9" t="s">
        <v>58</v>
      </c>
      <c r="D1562" s="5" t="s">
        <v>1191</v>
      </c>
      <c r="E1562" s="5" t="s">
        <v>15</v>
      </c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15" customHeight="1">
      <c r="A1563" s="5" t="s">
        <v>1189</v>
      </c>
      <c r="B1563" s="5" t="s">
        <v>344</v>
      </c>
      <c r="C1563" s="5" t="s">
        <v>1192</v>
      </c>
      <c r="D1563" s="5" t="s">
        <v>32</v>
      </c>
      <c r="E1563" s="5" t="s">
        <v>18</v>
      </c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15" customHeight="1">
      <c r="A1564" s="5"/>
      <c r="B1564" s="5"/>
      <c r="C1564" s="9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15" customHeight="1">
      <c r="A1565" s="5" t="s">
        <v>1193</v>
      </c>
      <c r="B1565" s="5" t="s">
        <v>399</v>
      </c>
      <c r="C1565" s="9" t="s">
        <v>996</v>
      </c>
      <c r="D1565" s="5" t="s">
        <v>466</v>
      </c>
      <c r="E1565" s="5" t="s">
        <v>15</v>
      </c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15" customHeight="1">
      <c r="A1566" s="5" t="s">
        <v>1193</v>
      </c>
      <c r="B1566" s="5" t="s">
        <v>857</v>
      </c>
      <c r="C1566" s="9" t="s">
        <v>419</v>
      </c>
      <c r="D1566" s="5" t="s">
        <v>858</v>
      </c>
      <c r="E1566" s="5" t="s">
        <v>18</v>
      </c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15" customHeight="1">
      <c r="A1567" s="5" t="s">
        <v>1193</v>
      </c>
      <c r="B1567" s="5" t="s">
        <v>577</v>
      </c>
      <c r="C1567" s="9" t="s">
        <v>1194</v>
      </c>
      <c r="D1567" s="5" t="s">
        <v>921</v>
      </c>
      <c r="E1567" s="5" t="s">
        <v>15</v>
      </c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15" customHeight="1">
      <c r="A1568" s="5"/>
      <c r="B1568" s="5"/>
      <c r="C1568" s="9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15" customHeight="1">
      <c r="A1569" s="5" t="s">
        <v>1195</v>
      </c>
      <c r="B1569" s="5" t="s">
        <v>1196</v>
      </c>
      <c r="C1569" s="9" t="s">
        <v>343</v>
      </c>
      <c r="D1569" s="5" t="s">
        <v>40</v>
      </c>
      <c r="E1569" s="5" t="s">
        <v>18</v>
      </c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15" customHeight="1">
      <c r="A1570" s="5" t="s">
        <v>1195</v>
      </c>
      <c r="B1570" s="5" t="s">
        <v>128</v>
      </c>
      <c r="C1570" s="9" t="s">
        <v>1197</v>
      </c>
      <c r="D1570" s="5" t="s">
        <v>921</v>
      </c>
      <c r="E1570" s="5" t="s">
        <v>15</v>
      </c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15" customHeight="1">
      <c r="A1571" s="5"/>
      <c r="B1571" s="5"/>
      <c r="C1571" s="9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15" customHeight="1">
      <c r="A1572" s="5"/>
      <c r="B1572" s="5"/>
      <c r="C1572" s="38" t="s">
        <v>1198</v>
      </c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15" customHeight="1">
      <c r="A1573" s="5" t="s">
        <v>1199</v>
      </c>
      <c r="B1573" s="5" t="s">
        <v>565</v>
      </c>
      <c r="C1573" s="9" t="s">
        <v>55</v>
      </c>
      <c r="D1573" s="5" t="s">
        <v>17</v>
      </c>
      <c r="E1573" s="5" t="s">
        <v>11</v>
      </c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15" customHeight="1">
      <c r="A1574" s="5" t="s">
        <v>1199</v>
      </c>
      <c r="B1574" s="5" t="s">
        <v>448</v>
      </c>
      <c r="C1574" s="5" t="s">
        <v>1200</v>
      </c>
      <c r="D1574" s="5" t="s">
        <v>56</v>
      </c>
      <c r="E1574" s="5" t="s">
        <v>18</v>
      </c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15" customHeight="1">
      <c r="A1575" s="5" t="s">
        <v>1199</v>
      </c>
      <c r="B1575" s="5" t="s">
        <v>408</v>
      </c>
      <c r="C1575" s="9" t="s">
        <v>1201</v>
      </c>
      <c r="D1575" s="5" t="s">
        <v>38</v>
      </c>
      <c r="E1575" s="5" t="s">
        <v>18</v>
      </c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15" customHeight="1">
      <c r="A1576" s="5"/>
      <c r="B1576" s="5"/>
      <c r="C1576" s="9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15" customHeight="1">
      <c r="A1577" s="5" t="s">
        <v>1202</v>
      </c>
      <c r="B1577" s="5" t="s">
        <v>565</v>
      </c>
      <c r="C1577" s="9" t="s">
        <v>1203</v>
      </c>
      <c r="D1577" s="5" t="s">
        <v>17</v>
      </c>
      <c r="E1577" s="5" t="s">
        <v>11</v>
      </c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15" customHeight="1">
      <c r="A1578" s="5" t="s">
        <v>1202</v>
      </c>
      <c r="B1578" s="5" t="s">
        <v>218</v>
      </c>
      <c r="C1578" s="9" t="s">
        <v>1204</v>
      </c>
      <c r="D1578" s="5" t="s">
        <v>12</v>
      </c>
      <c r="E1578" s="5" t="s">
        <v>11</v>
      </c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15" customHeight="1">
      <c r="A1579" s="5" t="s">
        <v>1202</v>
      </c>
      <c r="B1579" s="5" t="s">
        <v>382</v>
      </c>
      <c r="C1579" s="9" t="s">
        <v>1182</v>
      </c>
      <c r="D1579" s="5" t="s">
        <v>34</v>
      </c>
      <c r="E1579" s="5" t="s">
        <v>15</v>
      </c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15" customHeight="1">
      <c r="A1580" s="5"/>
      <c r="B1580" s="5"/>
      <c r="C1580" s="9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15" customHeight="1">
      <c r="A1581" s="5" t="s">
        <v>1205</v>
      </c>
      <c r="B1581" s="5" t="s">
        <v>565</v>
      </c>
      <c r="C1581" s="9" t="s">
        <v>1206</v>
      </c>
      <c r="D1581" s="5" t="s">
        <v>17</v>
      </c>
      <c r="E1581" s="5" t="s">
        <v>11</v>
      </c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15" customHeight="1">
      <c r="A1582" s="5" t="s">
        <v>1205</v>
      </c>
      <c r="B1582" s="5" t="s">
        <v>1104</v>
      </c>
      <c r="C1582" s="9" t="s">
        <v>371</v>
      </c>
      <c r="D1582" s="5" t="s">
        <v>12</v>
      </c>
      <c r="E1582" s="5" t="s">
        <v>11</v>
      </c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15" customHeight="1">
      <c r="A1583" s="5" t="s">
        <v>1205</v>
      </c>
      <c r="B1583" s="5" t="s">
        <v>332</v>
      </c>
      <c r="C1583" s="5" t="s">
        <v>1207</v>
      </c>
      <c r="D1583" s="5" t="s">
        <v>26</v>
      </c>
      <c r="E1583" s="5" t="s">
        <v>1208</v>
      </c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15" customHeight="1">
      <c r="A1584" s="5" t="s">
        <v>1205</v>
      </c>
      <c r="B1584" s="5" t="s">
        <v>382</v>
      </c>
      <c r="C1584" s="5" t="s">
        <v>25</v>
      </c>
      <c r="D1584" s="5" t="s">
        <v>921</v>
      </c>
      <c r="E1584" s="5" t="s">
        <v>15</v>
      </c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15" customHeight="1">
      <c r="A1585" s="5"/>
      <c r="B1585" s="5"/>
      <c r="C1585" s="9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15" customHeight="1">
      <c r="A1586" s="5" t="s">
        <v>1209</v>
      </c>
      <c r="B1586" s="5" t="s">
        <v>565</v>
      </c>
      <c r="C1586" s="9" t="s">
        <v>1210</v>
      </c>
      <c r="D1586" s="5" t="s">
        <v>17</v>
      </c>
      <c r="E1586" s="5" t="s">
        <v>11</v>
      </c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15" customHeight="1">
      <c r="A1587" s="5" t="s">
        <v>1209</v>
      </c>
      <c r="B1587" s="5" t="s">
        <v>218</v>
      </c>
      <c r="C1587" s="9" t="s">
        <v>1211</v>
      </c>
      <c r="D1587" s="5" t="s">
        <v>12</v>
      </c>
      <c r="E1587" s="5" t="s">
        <v>11</v>
      </c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15" customHeight="1">
      <c r="A1588" s="5" t="s">
        <v>1209</v>
      </c>
      <c r="B1588" s="5" t="s">
        <v>332</v>
      </c>
      <c r="C1588" s="9" t="s">
        <v>799</v>
      </c>
      <c r="D1588" s="5" t="s">
        <v>699</v>
      </c>
      <c r="E1588" s="5" t="s">
        <v>15</v>
      </c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15" customHeight="1">
      <c r="A1589" s="5"/>
      <c r="B1589" s="5"/>
      <c r="C1589" s="9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15" customHeight="1">
      <c r="A1590" s="5" t="s">
        <v>1212</v>
      </c>
      <c r="B1590" s="5" t="s">
        <v>565</v>
      </c>
      <c r="C1590" s="9" t="s">
        <v>1213</v>
      </c>
      <c r="D1590" s="5" t="s">
        <v>32</v>
      </c>
      <c r="E1590" s="5" t="s">
        <v>11</v>
      </c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15" customHeight="1">
      <c r="A1591" s="5" t="s">
        <v>1212</v>
      </c>
      <c r="B1591" s="5" t="s">
        <v>218</v>
      </c>
      <c r="C1591" s="9" t="s">
        <v>604</v>
      </c>
      <c r="D1591" s="5" t="s">
        <v>12</v>
      </c>
      <c r="E1591" s="5" t="s">
        <v>11</v>
      </c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15" customHeight="1">
      <c r="A1592" s="5" t="s">
        <v>1212</v>
      </c>
      <c r="B1592" s="5" t="s">
        <v>934</v>
      </c>
      <c r="C1592" s="9" t="s">
        <v>58</v>
      </c>
      <c r="D1592" s="5" t="s">
        <v>1191</v>
      </c>
      <c r="E1592" s="5" t="s">
        <v>15</v>
      </c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15" customHeight="1">
      <c r="A1593" s="5" t="s">
        <v>1212</v>
      </c>
      <c r="B1593" s="5" t="s">
        <v>344</v>
      </c>
      <c r="C1593" s="5" t="s">
        <v>1214</v>
      </c>
      <c r="D1593" s="5" t="s">
        <v>32</v>
      </c>
      <c r="E1593" s="5" t="s">
        <v>18</v>
      </c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15" customHeight="1">
      <c r="A1594" s="5"/>
      <c r="B1594" s="5"/>
      <c r="C1594" s="9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15" customHeight="1">
      <c r="A1595" s="5" t="s">
        <v>1215</v>
      </c>
      <c r="B1595" s="5" t="s">
        <v>399</v>
      </c>
      <c r="C1595" s="9" t="s">
        <v>996</v>
      </c>
      <c r="D1595" s="5" t="s">
        <v>466</v>
      </c>
      <c r="E1595" s="5" t="s">
        <v>15</v>
      </c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15" customHeight="1">
      <c r="A1596" s="5" t="s">
        <v>1215</v>
      </c>
      <c r="B1596" s="5" t="s">
        <v>857</v>
      </c>
      <c r="C1596" s="9" t="s">
        <v>419</v>
      </c>
      <c r="D1596" s="5" t="s">
        <v>858</v>
      </c>
      <c r="E1596" s="5" t="s">
        <v>18</v>
      </c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15" customHeight="1">
      <c r="A1597" s="5" t="s">
        <v>1215</v>
      </c>
      <c r="B1597" s="5" t="s">
        <v>577</v>
      </c>
      <c r="C1597" s="9" t="s">
        <v>383</v>
      </c>
      <c r="D1597" s="5" t="s">
        <v>921</v>
      </c>
      <c r="E1597" s="5" t="s">
        <v>15</v>
      </c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15" customHeight="1">
      <c r="A1598" s="5"/>
      <c r="B1598" s="5"/>
      <c r="C1598" s="9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15" customHeight="1">
      <c r="A1599" s="5" t="s">
        <v>1216</v>
      </c>
      <c r="B1599" s="5" t="s">
        <v>1217</v>
      </c>
      <c r="C1599" s="9" t="s">
        <v>220</v>
      </c>
      <c r="D1599" s="5" t="s">
        <v>40</v>
      </c>
      <c r="E1599" s="5" t="s">
        <v>18</v>
      </c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15" customHeight="1">
      <c r="A1600" s="5" t="s">
        <v>1216</v>
      </c>
      <c r="B1600" s="5" t="s">
        <v>128</v>
      </c>
      <c r="C1600" s="9" t="s">
        <v>1218</v>
      </c>
      <c r="D1600" s="5" t="s">
        <v>921</v>
      </c>
      <c r="E1600" s="5" t="s">
        <v>15</v>
      </c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15" customHeight="1">
      <c r="A1601" s="5"/>
      <c r="B1601" s="5"/>
      <c r="C1601" s="9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15" customHeight="1">
      <c r="A1602" s="5"/>
      <c r="B1602" s="5"/>
      <c r="C1602" s="38" t="s">
        <v>1219</v>
      </c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15" customHeight="1">
      <c r="A1603" s="5" t="s">
        <v>1220</v>
      </c>
      <c r="B1603" s="5" t="s">
        <v>565</v>
      </c>
      <c r="C1603" s="9" t="s">
        <v>1221</v>
      </c>
      <c r="D1603" s="5" t="s">
        <v>17</v>
      </c>
      <c r="E1603" s="5" t="s">
        <v>11</v>
      </c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15" customHeight="1">
      <c r="A1604" s="5" t="s">
        <v>1220</v>
      </c>
      <c r="B1604" s="5" t="s">
        <v>1222</v>
      </c>
      <c r="C1604" s="5" t="s">
        <v>1223</v>
      </c>
      <c r="D1604" s="5" t="s">
        <v>104</v>
      </c>
      <c r="E1604" s="5" t="s">
        <v>18</v>
      </c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15" customHeight="1">
      <c r="A1605" s="5" t="s">
        <v>1220</v>
      </c>
      <c r="B1605" s="5" t="s">
        <v>448</v>
      </c>
      <c r="C1605" s="5" t="s">
        <v>1224</v>
      </c>
      <c r="D1605" s="5" t="s">
        <v>56</v>
      </c>
      <c r="E1605" s="5" t="s">
        <v>18</v>
      </c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15" customHeight="1">
      <c r="A1606" s="5" t="s">
        <v>1220</v>
      </c>
      <c r="B1606" s="5" t="s">
        <v>408</v>
      </c>
      <c r="C1606" s="5" t="s">
        <v>1225</v>
      </c>
      <c r="D1606" s="5" t="s">
        <v>38</v>
      </c>
      <c r="E1606" s="5" t="s">
        <v>18</v>
      </c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15" customHeight="1">
      <c r="A1607" s="5"/>
      <c r="B1607" s="5"/>
      <c r="C1607" s="9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15" customHeight="1">
      <c r="A1608" s="5" t="s">
        <v>1220</v>
      </c>
      <c r="B1608" s="5" t="s">
        <v>565</v>
      </c>
      <c r="C1608" s="9" t="s">
        <v>1226</v>
      </c>
      <c r="D1608" s="5" t="s">
        <v>17</v>
      </c>
      <c r="E1608" s="5" t="s">
        <v>11</v>
      </c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15" customHeight="1">
      <c r="A1609" s="5" t="s">
        <v>1220</v>
      </c>
      <c r="B1609" s="5" t="s">
        <v>218</v>
      </c>
      <c r="C1609" s="9" t="s">
        <v>1227</v>
      </c>
      <c r="D1609" s="5" t="s">
        <v>12</v>
      </c>
      <c r="E1609" s="5" t="s">
        <v>11</v>
      </c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15" customHeight="1">
      <c r="A1610" s="5" t="s">
        <v>1220</v>
      </c>
      <c r="B1610" s="5" t="s">
        <v>382</v>
      </c>
      <c r="C1610" s="9" t="s">
        <v>1182</v>
      </c>
      <c r="D1610" s="5" t="s">
        <v>34</v>
      </c>
      <c r="E1610" s="5" t="s">
        <v>15</v>
      </c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15" customHeight="1">
      <c r="A1611" s="5"/>
      <c r="B1611" s="5"/>
      <c r="C1611" s="9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15" customHeight="1">
      <c r="A1612" s="5" t="s">
        <v>1228</v>
      </c>
      <c r="B1612" s="5" t="s">
        <v>565</v>
      </c>
      <c r="C1612" s="9" t="s">
        <v>1229</v>
      </c>
      <c r="D1612" s="5" t="s">
        <v>17</v>
      </c>
      <c r="E1612" s="5" t="s">
        <v>11</v>
      </c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15" customHeight="1">
      <c r="A1613" s="5" t="s">
        <v>1228</v>
      </c>
      <c r="B1613" s="5" t="s">
        <v>1104</v>
      </c>
      <c r="C1613" s="9" t="s">
        <v>371</v>
      </c>
      <c r="D1613" s="5" t="s">
        <v>12</v>
      </c>
      <c r="E1613" s="5" t="s">
        <v>11</v>
      </c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15" customHeight="1">
      <c r="A1614" s="5" t="s">
        <v>1228</v>
      </c>
      <c r="B1614" s="5" t="s">
        <v>332</v>
      </c>
      <c r="C1614" s="5" t="s">
        <v>1230</v>
      </c>
      <c r="D1614" s="5" t="s">
        <v>26</v>
      </c>
      <c r="E1614" s="5" t="s">
        <v>1208</v>
      </c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15" customHeight="1">
      <c r="A1615" s="5" t="s">
        <v>1228</v>
      </c>
      <c r="B1615" s="5" t="s">
        <v>382</v>
      </c>
      <c r="C1615" s="5" t="s">
        <v>25</v>
      </c>
      <c r="D1615" s="5" t="s">
        <v>921</v>
      </c>
      <c r="E1615" s="5" t="s">
        <v>15</v>
      </c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15" customHeight="1">
      <c r="A1616" s="5"/>
      <c r="B1616" s="5"/>
      <c r="C1616" s="9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15" customHeight="1">
      <c r="A1617" s="5" t="s">
        <v>1231</v>
      </c>
      <c r="B1617" s="5" t="s">
        <v>565</v>
      </c>
      <c r="C1617" s="9" t="s">
        <v>35</v>
      </c>
      <c r="D1617" s="5" t="s">
        <v>17</v>
      </c>
      <c r="E1617" s="5" t="s">
        <v>11</v>
      </c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15" customHeight="1">
      <c r="A1618" s="5" t="s">
        <v>1231</v>
      </c>
      <c r="B1618" s="5" t="s">
        <v>218</v>
      </c>
      <c r="C1618" s="9" t="s">
        <v>1232</v>
      </c>
      <c r="D1618" s="5" t="s">
        <v>12</v>
      </c>
      <c r="E1618" s="5" t="s">
        <v>11</v>
      </c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15" customHeight="1">
      <c r="A1619" s="5" t="s">
        <v>1231</v>
      </c>
      <c r="B1619" s="5" t="s">
        <v>332</v>
      </c>
      <c r="C1619" s="9" t="s">
        <v>799</v>
      </c>
      <c r="D1619" s="5" t="s">
        <v>699</v>
      </c>
      <c r="E1619" s="5" t="s">
        <v>15</v>
      </c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15" customHeight="1">
      <c r="A1620" s="5" t="s">
        <v>1231</v>
      </c>
      <c r="B1620" s="5" t="s">
        <v>378</v>
      </c>
      <c r="C1620" s="9" t="s">
        <v>1233</v>
      </c>
      <c r="D1620" s="5" t="s">
        <v>1234</v>
      </c>
      <c r="E1620" s="5" t="s">
        <v>18</v>
      </c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15" customHeight="1">
      <c r="A1621" s="5"/>
      <c r="B1621" s="5"/>
      <c r="C1621" s="9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15" customHeight="1">
      <c r="A1622" s="5" t="s">
        <v>1235</v>
      </c>
      <c r="B1622" s="5" t="s">
        <v>565</v>
      </c>
      <c r="C1622" s="9" t="s">
        <v>1213</v>
      </c>
      <c r="D1622" s="5" t="s">
        <v>32</v>
      </c>
      <c r="E1622" s="5" t="s">
        <v>11</v>
      </c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15" customHeight="1">
      <c r="A1623" s="5" t="s">
        <v>1235</v>
      </c>
      <c r="B1623" s="5" t="s">
        <v>218</v>
      </c>
      <c r="C1623" s="9" t="s">
        <v>1236</v>
      </c>
      <c r="D1623" s="5" t="s">
        <v>12</v>
      </c>
      <c r="E1623" s="5" t="s">
        <v>11</v>
      </c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15" customHeight="1">
      <c r="A1624" s="5" t="s">
        <v>1235</v>
      </c>
      <c r="B1624" s="5" t="s">
        <v>934</v>
      </c>
      <c r="C1624" s="9" t="s">
        <v>58</v>
      </c>
      <c r="D1624" s="5" t="s">
        <v>1191</v>
      </c>
      <c r="E1624" s="5" t="s">
        <v>15</v>
      </c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15" customHeight="1">
      <c r="A1625" s="5" t="s">
        <v>1235</v>
      </c>
      <c r="B1625" s="5" t="s">
        <v>344</v>
      </c>
      <c r="C1625" s="5" t="s">
        <v>1237</v>
      </c>
      <c r="D1625" s="5" t="s">
        <v>32</v>
      </c>
      <c r="E1625" s="5" t="s">
        <v>18</v>
      </c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15" customHeight="1">
      <c r="A1626" s="5"/>
      <c r="B1626" s="5"/>
      <c r="C1626" s="9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15" customHeight="1">
      <c r="A1627" s="5" t="s">
        <v>1238</v>
      </c>
      <c r="B1627" s="5" t="s">
        <v>399</v>
      </c>
      <c r="C1627" s="9" t="s">
        <v>996</v>
      </c>
      <c r="D1627" s="5" t="s">
        <v>466</v>
      </c>
      <c r="E1627" s="5" t="s">
        <v>15</v>
      </c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15" customHeight="1">
      <c r="A1628" s="5" t="s">
        <v>1238</v>
      </c>
      <c r="B1628" s="5" t="s">
        <v>857</v>
      </c>
      <c r="C1628" s="9" t="s">
        <v>419</v>
      </c>
      <c r="D1628" s="5" t="s">
        <v>858</v>
      </c>
      <c r="E1628" s="5" t="s">
        <v>18</v>
      </c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15" customHeight="1">
      <c r="A1629" s="5" t="s">
        <v>1238</v>
      </c>
      <c r="B1629" s="5" t="s">
        <v>577</v>
      </c>
      <c r="C1629" s="9" t="s">
        <v>383</v>
      </c>
      <c r="D1629" s="5" t="s">
        <v>921</v>
      </c>
      <c r="E1629" s="5" t="s">
        <v>15</v>
      </c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15" customHeight="1">
      <c r="A1630" s="5"/>
      <c r="B1630" s="5"/>
      <c r="C1630" s="9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15" customHeight="1">
      <c r="A1631" s="5" t="s">
        <v>1239</v>
      </c>
      <c r="B1631" s="5" t="s">
        <v>1217</v>
      </c>
      <c r="C1631" s="9" t="s">
        <v>220</v>
      </c>
      <c r="D1631" s="5" t="s">
        <v>40</v>
      </c>
      <c r="E1631" s="5" t="s">
        <v>18</v>
      </c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15" customHeight="1">
      <c r="A1632" s="5" t="s">
        <v>1239</v>
      </c>
      <c r="B1632" s="5" t="s">
        <v>128</v>
      </c>
      <c r="C1632" s="9" t="s">
        <v>1240</v>
      </c>
      <c r="D1632" s="5" t="s">
        <v>921</v>
      </c>
      <c r="E1632" s="5" t="s">
        <v>15</v>
      </c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15" customHeight="1">
      <c r="A1633" s="5"/>
      <c r="B1633" s="5"/>
      <c r="C1633" s="9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15" customHeight="1">
      <c r="A1634" s="5"/>
      <c r="B1634" s="5"/>
      <c r="C1634" s="38" t="s">
        <v>1241</v>
      </c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15" customHeight="1">
      <c r="A1635" s="5" t="s">
        <v>1242</v>
      </c>
      <c r="B1635" s="5" t="s">
        <v>565</v>
      </c>
      <c r="C1635" s="9" t="s">
        <v>1243</v>
      </c>
      <c r="D1635" s="5" t="s">
        <v>17</v>
      </c>
      <c r="E1635" s="5" t="s">
        <v>11</v>
      </c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15" customHeight="1">
      <c r="A1636" s="5" t="s">
        <v>1242</v>
      </c>
      <c r="B1636" s="5" t="s">
        <v>1222</v>
      </c>
      <c r="C1636" s="5" t="s">
        <v>1244</v>
      </c>
      <c r="D1636" s="5" t="s">
        <v>104</v>
      </c>
      <c r="E1636" s="5" t="s">
        <v>18</v>
      </c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15" customHeight="1">
      <c r="A1637" s="5" t="s">
        <v>1242</v>
      </c>
      <c r="B1637" s="5" t="s">
        <v>448</v>
      </c>
      <c r="C1637" s="5" t="s">
        <v>1245</v>
      </c>
      <c r="D1637" s="5" t="s">
        <v>56</v>
      </c>
      <c r="E1637" s="5" t="s">
        <v>18</v>
      </c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15" customHeight="1">
      <c r="A1638" s="5" t="s">
        <v>1242</v>
      </c>
      <c r="B1638" s="5" t="s">
        <v>408</v>
      </c>
      <c r="C1638" s="5" t="s">
        <v>1246</v>
      </c>
      <c r="D1638" s="5" t="s">
        <v>38</v>
      </c>
      <c r="E1638" s="5" t="s">
        <v>18</v>
      </c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15" customHeight="1">
      <c r="A1639" s="5"/>
      <c r="B1639" s="5"/>
      <c r="C1639" s="9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15" customHeight="1">
      <c r="A1640" s="5" t="s">
        <v>1247</v>
      </c>
      <c r="B1640" s="5" t="s">
        <v>565</v>
      </c>
      <c r="C1640" s="9" t="s">
        <v>1248</v>
      </c>
      <c r="D1640" s="5" t="s">
        <v>17</v>
      </c>
      <c r="E1640" s="5" t="s">
        <v>11</v>
      </c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15" customHeight="1">
      <c r="A1641" s="5" t="s">
        <v>1247</v>
      </c>
      <c r="B1641" s="5" t="s">
        <v>218</v>
      </c>
      <c r="C1641" s="9" t="s">
        <v>1249</v>
      </c>
      <c r="D1641" s="5" t="s">
        <v>12</v>
      </c>
      <c r="E1641" s="5" t="s">
        <v>11</v>
      </c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15" customHeight="1">
      <c r="A1642" s="5" t="s">
        <v>1247</v>
      </c>
      <c r="B1642" s="5" t="s">
        <v>382</v>
      </c>
      <c r="C1642" s="9" t="s">
        <v>1182</v>
      </c>
      <c r="D1642" s="5" t="s">
        <v>34</v>
      </c>
      <c r="E1642" s="5" t="s">
        <v>15</v>
      </c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15" customHeight="1">
      <c r="A1643" s="5"/>
      <c r="B1643" s="5"/>
      <c r="C1643" s="9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15" customHeight="1">
      <c r="A1644" s="5" t="s">
        <v>1250</v>
      </c>
      <c r="B1644" s="5" t="s">
        <v>565</v>
      </c>
      <c r="C1644" s="9" t="s">
        <v>1251</v>
      </c>
      <c r="D1644" s="5" t="s">
        <v>17</v>
      </c>
      <c r="E1644" s="5" t="s">
        <v>11</v>
      </c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15" customHeight="1">
      <c r="A1645" s="5" t="s">
        <v>1250</v>
      </c>
      <c r="B1645" s="5" t="s">
        <v>1104</v>
      </c>
      <c r="C1645" s="9" t="s">
        <v>371</v>
      </c>
      <c r="D1645" s="5" t="s">
        <v>12</v>
      </c>
      <c r="E1645" s="5" t="s">
        <v>11</v>
      </c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15" customHeight="1">
      <c r="A1646" s="5" t="s">
        <v>1250</v>
      </c>
      <c r="B1646" s="5" t="s">
        <v>332</v>
      </c>
      <c r="C1646" s="5" t="s">
        <v>1252</v>
      </c>
      <c r="D1646" s="5" t="s">
        <v>26</v>
      </c>
      <c r="E1646" s="5" t="s">
        <v>1208</v>
      </c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15" customHeight="1">
      <c r="A1647" s="5" t="s">
        <v>1250</v>
      </c>
      <c r="B1647" s="5" t="s">
        <v>382</v>
      </c>
      <c r="C1647" s="5" t="s">
        <v>25</v>
      </c>
      <c r="D1647" s="5" t="s">
        <v>921</v>
      </c>
      <c r="E1647" s="5" t="s">
        <v>15</v>
      </c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15" customHeight="1">
      <c r="A1648" s="5"/>
      <c r="B1648" s="5"/>
      <c r="C1648" s="9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15" customHeight="1">
      <c r="A1649" s="5" t="s">
        <v>1253</v>
      </c>
      <c r="B1649" s="5" t="s">
        <v>565</v>
      </c>
      <c r="C1649" s="9" t="s">
        <v>1107</v>
      </c>
      <c r="D1649" s="5" t="s">
        <v>17</v>
      </c>
      <c r="E1649" s="5" t="s">
        <v>11</v>
      </c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15" customHeight="1">
      <c r="A1650" s="5" t="s">
        <v>1253</v>
      </c>
      <c r="B1650" s="5" t="s">
        <v>218</v>
      </c>
      <c r="C1650" s="42" t="s">
        <v>1254</v>
      </c>
      <c r="D1650" s="5" t="s">
        <v>12</v>
      </c>
      <c r="E1650" s="5" t="s">
        <v>11</v>
      </c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15" customHeight="1">
      <c r="A1651" s="5" t="s">
        <v>1253</v>
      </c>
      <c r="B1651" s="5" t="s">
        <v>332</v>
      </c>
      <c r="C1651" s="9" t="s">
        <v>799</v>
      </c>
      <c r="D1651" s="5" t="s">
        <v>699</v>
      </c>
      <c r="E1651" s="5" t="s">
        <v>15</v>
      </c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15" customHeight="1">
      <c r="A1652" s="5" t="s">
        <v>1253</v>
      </c>
      <c r="B1652" s="5" t="s">
        <v>378</v>
      </c>
      <c r="C1652" s="9" t="s">
        <v>1255</v>
      </c>
      <c r="D1652" s="5" t="s">
        <v>1256</v>
      </c>
      <c r="E1652" s="5" t="s">
        <v>15</v>
      </c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15" customHeight="1">
      <c r="A1653" s="5"/>
      <c r="B1653" s="5"/>
      <c r="C1653" s="9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15" customHeight="1">
      <c r="A1654" s="5" t="s">
        <v>1257</v>
      </c>
      <c r="B1654" s="5" t="s">
        <v>565</v>
      </c>
      <c r="C1654" s="9" t="s">
        <v>1213</v>
      </c>
      <c r="D1654" s="5" t="s">
        <v>32</v>
      </c>
      <c r="E1654" s="5" t="s">
        <v>11</v>
      </c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15" customHeight="1">
      <c r="A1655" s="5" t="s">
        <v>1257</v>
      </c>
      <c r="B1655" s="5" t="s">
        <v>218</v>
      </c>
      <c r="C1655" s="9" t="s">
        <v>1258</v>
      </c>
      <c r="D1655" s="5" t="s">
        <v>12</v>
      </c>
      <c r="E1655" s="5" t="s">
        <v>11</v>
      </c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15" customHeight="1">
      <c r="A1656" s="5" t="s">
        <v>1257</v>
      </c>
      <c r="B1656" s="5" t="s">
        <v>934</v>
      </c>
      <c r="C1656" s="9"/>
      <c r="D1656" s="5" t="s">
        <v>1259</v>
      </c>
      <c r="E1656" s="5" t="s">
        <v>15</v>
      </c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15" customHeight="1">
      <c r="A1657" s="5" t="s">
        <v>1257</v>
      </c>
      <c r="B1657" s="5" t="s">
        <v>344</v>
      </c>
      <c r="C1657" s="5" t="s">
        <v>1260</v>
      </c>
      <c r="D1657" s="5" t="s">
        <v>32</v>
      </c>
      <c r="E1657" s="5" t="s">
        <v>18</v>
      </c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15" customHeight="1">
      <c r="A1658" s="5"/>
      <c r="B1658" s="5"/>
      <c r="C1658" s="9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15" customHeight="1">
      <c r="A1659" s="5" t="s">
        <v>1261</v>
      </c>
      <c r="B1659" s="5" t="s">
        <v>399</v>
      </c>
      <c r="C1659" s="9" t="s">
        <v>996</v>
      </c>
      <c r="D1659" s="5" t="s">
        <v>466</v>
      </c>
      <c r="E1659" s="5" t="s">
        <v>15</v>
      </c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15" customHeight="1">
      <c r="A1660" s="5" t="s">
        <v>1261</v>
      </c>
      <c r="B1660" s="5" t="s">
        <v>857</v>
      </c>
      <c r="C1660" s="9" t="s">
        <v>419</v>
      </c>
      <c r="D1660" s="5" t="s">
        <v>858</v>
      </c>
      <c r="E1660" s="5" t="s">
        <v>18</v>
      </c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15" customHeight="1">
      <c r="A1661" s="5" t="s">
        <v>1261</v>
      </c>
      <c r="B1661" s="5" t="s">
        <v>577</v>
      </c>
      <c r="C1661" s="9" t="s">
        <v>1262</v>
      </c>
      <c r="D1661" s="5" t="s">
        <v>921</v>
      </c>
      <c r="E1661" s="5" t="s">
        <v>15</v>
      </c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15" customHeight="1">
      <c r="A1662" s="5"/>
      <c r="B1662" s="5"/>
      <c r="C1662" s="9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15" customHeight="1">
      <c r="A1663" s="5" t="s">
        <v>1263</v>
      </c>
      <c r="B1663" s="5" t="s">
        <v>128</v>
      </c>
      <c r="C1663" s="9" t="s">
        <v>1197</v>
      </c>
      <c r="D1663" s="5" t="s">
        <v>921</v>
      </c>
      <c r="E1663" s="5" t="s">
        <v>15</v>
      </c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15" customHeight="1">
      <c r="A1664" s="5"/>
      <c r="B1664" s="5"/>
      <c r="C1664" s="9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15" customHeight="1">
      <c r="A1665" s="5"/>
      <c r="B1665" s="5"/>
      <c r="C1665" s="38" t="s">
        <v>1264</v>
      </c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15" customHeight="1">
      <c r="A1666" s="5" t="s">
        <v>1265</v>
      </c>
      <c r="B1666" s="5" t="s">
        <v>565</v>
      </c>
      <c r="C1666" s="9" t="s">
        <v>741</v>
      </c>
      <c r="D1666" s="5" t="s">
        <v>17</v>
      </c>
      <c r="E1666" s="5" t="s">
        <v>11</v>
      </c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15" customHeight="1">
      <c r="A1667" s="5" t="s">
        <v>1265</v>
      </c>
      <c r="B1667" s="5" t="s">
        <v>1222</v>
      </c>
      <c r="C1667" s="5" t="s">
        <v>1266</v>
      </c>
      <c r="D1667" s="5" t="s">
        <v>104</v>
      </c>
      <c r="E1667" s="5" t="s">
        <v>18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15" customHeight="1">
      <c r="A1668" s="5" t="s">
        <v>1265</v>
      </c>
      <c r="B1668" s="5" t="s">
        <v>448</v>
      </c>
      <c r="C1668" s="5" t="s">
        <v>1267</v>
      </c>
      <c r="D1668" s="5" t="s">
        <v>56</v>
      </c>
      <c r="E1668" s="5" t="s">
        <v>18</v>
      </c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15" customHeight="1">
      <c r="A1669" s="5" t="s">
        <v>1265</v>
      </c>
      <c r="B1669" s="5" t="s">
        <v>408</v>
      </c>
      <c r="C1669" s="5" t="s">
        <v>1268</v>
      </c>
      <c r="D1669" s="5" t="s">
        <v>38</v>
      </c>
      <c r="E1669" s="5" t="s">
        <v>18</v>
      </c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15" customHeight="1">
      <c r="A1670" s="5"/>
      <c r="B1670" s="5"/>
      <c r="C1670" s="9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15" customHeight="1">
      <c r="A1671" s="5" t="s">
        <v>1269</v>
      </c>
      <c r="B1671" s="5" t="s">
        <v>565</v>
      </c>
      <c r="C1671" s="9" t="s">
        <v>1077</v>
      </c>
      <c r="D1671" s="5" t="s">
        <v>17</v>
      </c>
      <c r="E1671" s="5" t="s">
        <v>11</v>
      </c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15" customHeight="1">
      <c r="A1672" s="5" t="s">
        <v>1269</v>
      </c>
      <c r="B1672" s="5" t="s">
        <v>218</v>
      </c>
      <c r="C1672" s="9" t="s">
        <v>1270</v>
      </c>
      <c r="D1672" s="5" t="s">
        <v>12</v>
      </c>
      <c r="E1672" s="5" t="s">
        <v>11</v>
      </c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15" customHeight="1">
      <c r="A1673" s="5" t="s">
        <v>1269</v>
      </c>
      <c r="B1673" s="5" t="s">
        <v>382</v>
      </c>
      <c r="C1673" s="9" t="s">
        <v>1271</v>
      </c>
      <c r="D1673" s="5" t="s">
        <v>34</v>
      </c>
      <c r="E1673" s="5" t="s">
        <v>15</v>
      </c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15" customHeight="1">
      <c r="A1674" s="5"/>
      <c r="B1674" s="5"/>
      <c r="C1674" s="9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15" customHeight="1">
      <c r="A1675" s="5" t="s">
        <v>1272</v>
      </c>
      <c r="B1675" s="5" t="s">
        <v>565</v>
      </c>
      <c r="C1675" s="9" t="s">
        <v>1273</v>
      </c>
      <c r="D1675" s="5" t="s">
        <v>17</v>
      </c>
      <c r="E1675" s="5" t="s">
        <v>11</v>
      </c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15" customHeight="1">
      <c r="A1676" s="5" t="s">
        <v>1272</v>
      </c>
      <c r="B1676" s="5" t="s">
        <v>1104</v>
      </c>
      <c r="C1676" s="9" t="s">
        <v>371</v>
      </c>
      <c r="D1676" s="5" t="s">
        <v>12</v>
      </c>
      <c r="E1676" s="5" t="s">
        <v>11</v>
      </c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15" customHeight="1">
      <c r="A1677" s="5" t="s">
        <v>1272</v>
      </c>
      <c r="B1677" s="5" t="s">
        <v>332</v>
      </c>
      <c r="C1677" s="5" t="s">
        <v>1274</v>
      </c>
      <c r="D1677" s="5" t="s">
        <v>26</v>
      </c>
      <c r="E1677" s="5" t="s">
        <v>1208</v>
      </c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15" customHeight="1">
      <c r="A1678" s="5" t="s">
        <v>1272</v>
      </c>
      <c r="B1678" s="5" t="s">
        <v>382</v>
      </c>
      <c r="C1678" s="5" t="s">
        <v>25</v>
      </c>
      <c r="D1678" s="5" t="s">
        <v>921</v>
      </c>
      <c r="E1678" s="5" t="s">
        <v>15</v>
      </c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15" customHeight="1">
      <c r="A1679" s="5"/>
      <c r="B1679" s="5"/>
      <c r="C1679" s="9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15" customHeight="1">
      <c r="A1680" s="5" t="s">
        <v>1275</v>
      </c>
      <c r="B1680" s="5" t="s">
        <v>565</v>
      </c>
      <c r="C1680" s="9" t="s">
        <v>906</v>
      </c>
      <c r="D1680" s="5" t="s">
        <v>17</v>
      </c>
      <c r="E1680" s="5" t="s">
        <v>11</v>
      </c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15" customHeight="1">
      <c r="A1681" s="5" t="s">
        <v>1275</v>
      </c>
      <c r="B1681" s="5" t="s">
        <v>218</v>
      </c>
      <c r="C1681" s="9" t="s">
        <v>1276</v>
      </c>
      <c r="D1681" s="5" t="s">
        <v>12</v>
      </c>
      <c r="E1681" s="5" t="s">
        <v>11</v>
      </c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15" customHeight="1">
      <c r="A1682" s="5" t="s">
        <v>1275</v>
      </c>
      <c r="B1682" s="5" t="s">
        <v>332</v>
      </c>
      <c r="C1682" s="9" t="s">
        <v>1277</v>
      </c>
      <c r="D1682" s="5" t="s">
        <v>699</v>
      </c>
      <c r="E1682" s="5" t="s">
        <v>15</v>
      </c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15" customHeight="1">
      <c r="A1683" s="5"/>
      <c r="B1683" s="5"/>
      <c r="C1683" s="9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15" customHeight="1">
      <c r="A1684" s="5" t="s">
        <v>1278</v>
      </c>
      <c r="B1684" s="5" t="s">
        <v>565</v>
      </c>
      <c r="C1684" s="9" t="s">
        <v>1213</v>
      </c>
      <c r="D1684" s="5" t="s">
        <v>32</v>
      </c>
      <c r="E1684" s="5" t="s">
        <v>11</v>
      </c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15" customHeight="1">
      <c r="A1685" s="5" t="s">
        <v>1278</v>
      </c>
      <c r="B1685" s="5" t="s">
        <v>218</v>
      </c>
      <c r="C1685" s="9" t="s">
        <v>1279</v>
      </c>
      <c r="D1685" s="5" t="s">
        <v>12</v>
      </c>
      <c r="E1685" s="5" t="s">
        <v>11</v>
      </c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15" customHeight="1">
      <c r="A1686" s="5" t="s">
        <v>1278</v>
      </c>
      <c r="B1686" s="5" t="s">
        <v>934</v>
      </c>
      <c r="C1686" s="9" t="s">
        <v>58</v>
      </c>
      <c r="D1686" s="5" t="s">
        <v>1259</v>
      </c>
      <c r="E1686" s="5" t="s">
        <v>15</v>
      </c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15" customHeight="1">
      <c r="A1687" s="5" t="s">
        <v>1278</v>
      </c>
      <c r="B1687" s="5" t="s">
        <v>344</v>
      </c>
      <c r="C1687" s="5" t="s">
        <v>1260</v>
      </c>
      <c r="D1687" s="5" t="s">
        <v>32</v>
      </c>
      <c r="E1687" s="5" t="s">
        <v>18</v>
      </c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15" customHeight="1">
      <c r="A1688" s="5"/>
      <c r="B1688" s="5"/>
      <c r="C1688" s="9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15" customHeight="1">
      <c r="A1689" s="5" t="s">
        <v>1280</v>
      </c>
      <c r="B1689" s="5" t="s">
        <v>399</v>
      </c>
      <c r="C1689" s="9" t="s">
        <v>996</v>
      </c>
      <c r="D1689" s="5" t="s">
        <v>466</v>
      </c>
      <c r="E1689" s="5" t="s">
        <v>15</v>
      </c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15" customHeight="1">
      <c r="A1690" s="5" t="s">
        <v>1280</v>
      </c>
      <c r="B1690" s="5" t="s">
        <v>857</v>
      </c>
      <c r="C1690" s="9" t="s">
        <v>419</v>
      </c>
      <c r="D1690" s="5" t="s">
        <v>858</v>
      </c>
      <c r="E1690" s="5" t="s">
        <v>18</v>
      </c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15" customHeight="1">
      <c r="A1691" s="5" t="s">
        <v>1280</v>
      </c>
      <c r="B1691" s="5" t="s">
        <v>577</v>
      </c>
      <c r="C1691" s="9" t="s">
        <v>1281</v>
      </c>
      <c r="D1691" s="5" t="s">
        <v>921</v>
      </c>
      <c r="E1691" s="5" t="s">
        <v>15</v>
      </c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15" customHeight="1">
      <c r="A1692" s="5"/>
      <c r="B1692" s="5"/>
      <c r="C1692" s="9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15" customHeight="1">
      <c r="A1693" s="5" t="s">
        <v>1282</v>
      </c>
      <c r="B1693" s="5" t="s">
        <v>1283</v>
      </c>
      <c r="C1693" s="9" t="s">
        <v>1284</v>
      </c>
      <c r="D1693" s="5" t="s">
        <v>40</v>
      </c>
      <c r="E1693" s="5" t="s">
        <v>18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15" customHeight="1">
      <c r="A1694" s="5" t="s">
        <v>1282</v>
      </c>
      <c r="B1694" s="5" t="s">
        <v>128</v>
      </c>
      <c r="C1694" s="9" t="s">
        <v>1218</v>
      </c>
      <c r="D1694" s="5" t="s">
        <v>921</v>
      </c>
      <c r="E1694" s="5" t="s">
        <v>15</v>
      </c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15" customHeight="1">
      <c r="A1695" s="5"/>
      <c r="B1695" s="5"/>
      <c r="C1695" s="9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15" customHeight="1">
      <c r="A1696" s="5"/>
      <c r="B1696" s="5"/>
      <c r="C1696" s="38" t="s">
        <v>1285</v>
      </c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15" customHeight="1">
      <c r="A1697" s="5" t="s">
        <v>1286</v>
      </c>
      <c r="B1697" s="5" t="s">
        <v>565</v>
      </c>
      <c r="C1697" s="9" t="s">
        <v>1287</v>
      </c>
      <c r="D1697" s="5" t="s">
        <v>17</v>
      </c>
      <c r="E1697" s="5" t="s">
        <v>11</v>
      </c>
      <c r="F1697" s="5" t="s">
        <v>1288</v>
      </c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15" customHeight="1">
      <c r="A1698" s="5" t="s">
        <v>1286</v>
      </c>
      <c r="B1698" s="5" t="s">
        <v>448</v>
      </c>
      <c r="C1698" s="42" t="s">
        <v>1289</v>
      </c>
      <c r="D1698" s="5" t="s">
        <v>56</v>
      </c>
      <c r="E1698" s="5" t="s">
        <v>18</v>
      </c>
      <c r="F1698" s="5" t="s">
        <v>1290</v>
      </c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15" customHeight="1">
      <c r="A1699" s="5" t="s">
        <v>1286</v>
      </c>
      <c r="B1699" s="5" t="s">
        <v>408</v>
      </c>
      <c r="C1699" s="5" t="s">
        <v>1291</v>
      </c>
      <c r="D1699" s="5" t="s">
        <v>38</v>
      </c>
      <c r="E1699" s="5" t="s">
        <v>18</v>
      </c>
      <c r="F1699" s="5" t="s">
        <v>1292</v>
      </c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15" customHeight="1">
      <c r="A1700" s="5"/>
      <c r="B1700" s="5"/>
      <c r="C1700" s="9"/>
      <c r="D1700" s="5"/>
      <c r="E1700" s="5"/>
      <c r="F1700" s="5" t="s">
        <v>1293</v>
      </c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15" customHeight="1">
      <c r="A1701" s="5" t="s">
        <v>1294</v>
      </c>
      <c r="B1701" s="5" t="s">
        <v>565</v>
      </c>
      <c r="C1701" s="14" t="s">
        <v>1203</v>
      </c>
      <c r="D1701" s="5" t="s">
        <v>17</v>
      </c>
      <c r="E1701" s="5" t="s">
        <v>11</v>
      </c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15" customHeight="1">
      <c r="A1702" s="5" t="s">
        <v>1294</v>
      </c>
      <c r="B1702" s="5" t="s">
        <v>218</v>
      </c>
      <c r="C1702" s="9" t="s">
        <v>1295</v>
      </c>
      <c r="D1702" s="5" t="s">
        <v>12</v>
      </c>
      <c r="E1702" s="5" t="s">
        <v>11</v>
      </c>
      <c r="F1702" s="5" t="s">
        <v>1296</v>
      </c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15" customHeight="1">
      <c r="A1703" s="5" t="s">
        <v>1294</v>
      </c>
      <c r="B1703" s="5" t="s">
        <v>382</v>
      </c>
      <c r="C1703" s="9" t="s">
        <v>1182</v>
      </c>
      <c r="D1703" s="5" t="s">
        <v>34</v>
      </c>
      <c r="E1703" s="5" t="s">
        <v>15</v>
      </c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15" customHeight="1">
      <c r="A1704" s="5"/>
      <c r="B1704" s="5"/>
      <c r="C1704" s="9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15" customHeight="1">
      <c r="A1705" s="5" t="s">
        <v>1297</v>
      </c>
      <c r="B1705" s="5" t="s">
        <v>565</v>
      </c>
      <c r="C1705" s="14" t="s">
        <v>33</v>
      </c>
      <c r="D1705" s="5" t="s">
        <v>17</v>
      </c>
      <c r="E1705" s="5" t="s">
        <v>11</v>
      </c>
      <c r="F1705" s="5" t="s">
        <v>1298</v>
      </c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15" customHeight="1">
      <c r="A1706" s="5" t="s">
        <v>1297</v>
      </c>
      <c r="B1706" s="5" t="s">
        <v>1104</v>
      </c>
      <c r="C1706" s="9"/>
      <c r="D1706" s="5" t="s">
        <v>12</v>
      </c>
      <c r="E1706" s="5" t="s">
        <v>11</v>
      </c>
      <c r="F1706" s="5" t="s">
        <v>1299</v>
      </c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15" customHeight="1">
      <c r="A1707" s="5" t="s">
        <v>1297</v>
      </c>
      <c r="B1707" s="5" t="s">
        <v>332</v>
      </c>
      <c r="C1707" s="5" t="s">
        <v>1274</v>
      </c>
      <c r="D1707" s="5" t="s">
        <v>26</v>
      </c>
      <c r="E1707" s="5" t="s">
        <v>1208</v>
      </c>
      <c r="F1707" s="5" t="s">
        <v>1300</v>
      </c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15" customHeight="1">
      <c r="A1708" s="5" t="s">
        <v>1297</v>
      </c>
      <c r="B1708" s="5" t="s">
        <v>382</v>
      </c>
      <c r="C1708" s="5" t="s">
        <v>1301</v>
      </c>
      <c r="D1708" s="5" t="s">
        <v>921</v>
      </c>
      <c r="E1708" s="5" t="s">
        <v>15</v>
      </c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15" customHeight="1">
      <c r="A1709" s="5"/>
      <c r="B1709" s="5"/>
      <c r="C1709" s="9"/>
      <c r="D1709" s="5"/>
      <c r="E1709" s="5"/>
      <c r="F1709" s="5" t="s">
        <v>1302</v>
      </c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15" customHeight="1">
      <c r="A1710" s="5" t="s">
        <v>1303</v>
      </c>
      <c r="B1710" s="5" t="s">
        <v>565</v>
      </c>
      <c r="C1710" s="14" t="s">
        <v>1304</v>
      </c>
      <c r="D1710" s="5" t="s">
        <v>17</v>
      </c>
      <c r="E1710" s="5" t="s">
        <v>11</v>
      </c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15" customHeight="1">
      <c r="A1711" s="5" t="s">
        <v>1303</v>
      </c>
      <c r="B1711" s="5" t="s">
        <v>218</v>
      </c>
      <c r="C1711" s="9" t="s">
        <v>1305</v>
      </c>
      <c r="D1711" s="5" t="s">
        <v>12</v>
      </c>
      <c r="E1711" s="5" t="s">
        <v>11</v>
      </c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15" customHeight="1">
      <c r="A1712" s="5" t="s">
        <v>1303</v>
      </c>
      <c r="B1712" s="5" t="s">
        <v>332</v>
      </c>
      <c r="C1712" s="9" t="s">
        <v>1277</v>
      </c>
      <c r="D1712" s="5" t="s">
        <v>699</v>
      </c>
      <c r="E1712" s="5" t="s">
        <v>15</v>
      </c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15" customHeight="1">
      <c r="A1713" s="5"/>
      <c r="B1713" s="5"/>
      <c r="C1713" s="9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15" customHeight="1">
      <c r="A1714" s="5" t="s">
        <v>1306</v>
      </c>
      <c r="B1714" s="5" t="s">
        <v>565</v>
      </c>
      <c r="C1714" s="9" t="s">
        <v>1213</v>
      </c>
      <c r="D1714" s="5" t="s">
        <v>32</v>
      </c>
      <c r="E1714" s="5" t="s">
        <v>11</v>
      </c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15" customHeight="1">
      <c r="A1715" s="5" t="s">
        <v>1306</v>
      </c>
      <c r="B1715" s="5" t="s">
        <v>218</v>
      </c>
      <c r="C1715" s="9" t="s">
        <v>1307</v>
      </c>
      <c r="D1715" s="5" t="s">
        <v>12</v>
      </c>
      <c r="E1715" s="5" t="s">
        <v>11</v>
      </c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15" customHeight="1">
      <c r="A1716" s="5" t="s">
        <v>1306</v>
      </c>
      <c r="B1716" s="5" t="s">
        <v>934</v>
      </c>
      <c r="C1716" s="9" t="s">
        <v>58</v>
      </c>
      <c r="D1716" s="5" t="s">
        <v>1259</v>
      </c>
      <c r="E1716" s="5" t="s">
        <v>15</v>
      </c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15" customHeight="1">
      <c r="A1717" s="5" t="s">
        <v>1306</v>
      </c>
      <c r="B1717" s="5" t="s">
        <v>344</v>
      </c>
      <c r="C1717" s="5" t="s">
        <v>1308</v>
      </c>
      <c r="D1717" s="5" t="s">
        <v>32</v>
      </c>
      <c r="E1717" s="5" t="s">
        <v>18</v>
      </c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15" customHeight="1">
      <c r="A1718" s="5"/>
      <c r="B1718" s="5"/>
      <c r="C1718" s="9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15" customHeight="1">
      <c r="A1719" s="5" t="s">
        <v>1309</v>
      </c>
      <c r="B1719" s="5" t="s">
        <v>399</v>
      </c>
      <c r="C1719" s="9" t="s">
        <v>996</v>
      </c>
      <c r="D1719" s="5" t="s">
        <v>466</v>
      </c>
      <c r="E1719" s="5" t="s">
        <v>15</v>
      </c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15" customHeight="1">
      <c r="A1720" s="5" t="s">
        <v>1309</v>
      </c>
      <c r="B1720" s="5" t="s">
        <v>857</v>
      </c>
      <c r="C1720" s="9" t="s">
        <v>419</v>
      </c>
      <c r="D1720" s="5" t="s">
        <v>858</v>
      </c>
      <c r="E1720" s="5" t="s">
        <v>18</v>
      </c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15" customHeight="1">
      <c r="A1721" s="5" t="s">
        <v>1309</v>
      </c>
      <c r="B1721" s="5" t="s">
        <v>577</v>
      </c>
      <c r="C1721" s="9" t="s">
        <v>1310</v>
      </c>
      <c r="D1721" s="5" t="s">
        <v>921</v>
      </c>
      <c r="E1721" s="5" t="s">
        <v>15</v>
      </c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15" customHeight="1">
      <c r="A1722" s="5"/>
      <c r="B1722" s="5"/>
      <c r="C1722" s="9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15" customHeight="1">
      <c r="A1723" s="5" t="s">
        <v>1311</v>
      </c>
      <c r="B1723" s="5" t="s">
        <v>128</v>
      </c>
      <c r="C1723" s="9" t="s">
        <v>1240</v>
      </c>
      <c r="D1723" s="5" t="s">
        <v>921</v>
      </c>
      <c r="E1723" s="5" t="s">
        <v>15</v>
      </c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15" customHeight="1">
      <c r="A1724" s="5"/>
      <c r="B1724" s="5"/>
      <c r="C1724" s="9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15" customHeight="1">
      <c r="A1725" s="5"/>
      <c r="B1725" s="5"/>
      <c r="C1725" s="38" t="s">
        <v>1312</v>
      </c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15" customHeight="1">
      <c r="A1726" s="5" t="s">
        <v>1313</v>
      </c>
      <c r="B1726" s="5" t="s">
        <v>565</v>
      </c>
      <c r="C1726" s="9" t="s">
        <v>1314</v>
      </c>
      <c r="D1726" s="5" t="s">
        <v>17</v>
      </c>
      <c r="E1726" s="5" t="s">
        <v>11</v>
      </c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15" customHeight="1">
      <c r="A1727" s="5" t="s">
        <v>1313</v>
      </c>
      <c r="B1727" s="5" t="s">
        <v>422</v>
      </c>
      <c r="C1727" s="5" t="s">
        <v>1315</v>
      </c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15" customHeight="1">
      <c r="A1728" s="5" t="s">
        <v>1313</v>
      </c>
      <c r="B1728" s="5" t="s">
        <v>448</v>
      </c>
      <c r="C1728" s="5" t="s">
        <v>1316</v>
      </c>
      <c r="D1728" s="5" t="s">
        <v>56</v>
      </c>
      <c r="E1728" s="5" t="s">
        <v>18</v>
      </c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15" customHeight="1">
      <c r="A1729" s="5" t="s">
        <v>1313</v>
      </c>
      <c r="B1729" s="5" t="s">
        <v>408</v>
      </c>
      <c r="C1729" s="5" t="s">
        <v>1317</v>
      </c>
      <c r="D1729" s="5" t="s">
        <v>38</v>
      </c>
      <c r="E1729" s="5" t="s">
        <v>18</v>
      </c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15" customHeight="1">
      <c r="A1730" s="5"/>
      <c r="B1730" s="5"/>
      <c r="C1730" s="9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15" customHeight="1">
      <c r="A1731" s="5" t="s">
        <v>1318</v>
      </c>
      <c r="B1731" s="5" t="s">
        <v>565</v>
      </c>
      <c r="C1731" s="41" t="s">
        <v>1203</v>
      </c>
      <c r="D1731" s="5" t="s">
        <v>17</v>
      </c>
      <c r="E1731" s="5" t="s">
        <v>11</v>
      </c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15" customHeight="1">
      <c r="A1732" s="5" t="s">
        <v>1318</v>
      </c>
      <c r="B1732" s="5" t="s">
        <v>218</v>
      </c>
      <c r="C1732" s="9" t="s">
        <v>1319</v>
      </c>
      <c r="D1732" s="5" t="s">
        <v>12</v>
      </c>
      <c r="E1732" s="5" t="s">
        <v>11</v>
      </c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15" customHeight="1">
      <c r="A1733" s="5" t="s">
        <v>1318</v>
      </c>
      <c r="B1733" s="5" t="s">
        <v>382</v>
      </c>
      <c r="C1733" s="9" t="s">
        <v>1320</v>
      </c>
      <c r="D1733" s="5" t="s">
        <v>34</v>
      </c>
      <c r="E1733" s="5" t="s">
        <v>15</v>
      </c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15" customHeight="1">
      <c r="A1734" s="5"/>
      <c r="B1734" s="5"/>
      <c r="C1734" s="9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15" customHeight="1">
      <c r="A1735" s="5" t="s">
        <v>1321</v>
      </c>
      <c r="B1735" s="5" t="s">
        <v>565</v>
      </c>
      <c r="C1735" s="41" t="s">
        <v>1229</v>
      </c>
      <c r="D1735" s="5" t="s">
        <v>17</v>
      </c>
      <c r="E1735" s="5" t="s">
        <v>11</v>
      </c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15" customHeight="1">
      <c r="A1736" s="5" t="s">
        <v>1321</v>
      </c>
      <c r="B1736" s="5" t="s">
        <v>1104</v>
      </c>
      <c r="C1736" s="9" t="s">
        <v>371</v>
      </c>
      <c r="D1736" s="5" t="s">
        <v>12</v>
      </c>
      <c r="E1736" s="5" t="s">
        <v>11</v>
      </c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15" customHeight="1">
      <c r="A1737" s="5" t="s">
        <v>1321</v>
      </c>
      <c r="B1737" s="5" t="s">
        <v>332</v>
      </c>
      <c r="C1737" s="5" t="s">
        <v>1322</v>
      </c>
      <c r="D1737" s="5" t="s">
        <v>26</v>
      </c>
      <c r="E1737" s="5" t="s">
        <v>1208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15" customHeight="1">
      <c r="A1738" s="5" t="s">
        <v>1321</v>
      </c>
      <c r="B1738" s="5" t="s">
        <v>382</v>
      </c>
      <c r="C1738" s="5" t="s">
        <v>1323</v>
      </c>
      <c r="D1738" s="5" t="s">
        <v>921</v>
      </c>
      <c r="E1738" s="5" t="s">
        <v>15</v>
      </c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15" customHeight="1">
      <c r="A1739" s="5"/>
      <c r="B1739" s="5"/>
      <c r="C1739" s="9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15" customHeight="1">
      <c r="A1740" s="5" t="s">
        <v>1324</v>
      </c>
      <c r="B1740" s="5" t="s">
        <v>565</v>
      </c>
      <c r="C1740" s="41" t="s">
        <v>892</v>
      </c>
      <c r="D1740" s="5" t="s">
        <v>17</v>
      </c>
      <c r="E1740" s="5" t="s">
        <v>11</v>
      </c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15" customHeight="1">
      <c r="A1741" s="5" t="s">
        <v>1324</v>
      </c>
      <c r="B1741" s="5" t="s">
        <v>218</v>
      </c>
      <c r="C1741" s="9" t="s">
        <v>1325</v>
      </c>
      <c r="D1741" s="5" t="s">
        <v>12</v>
      </c>
      <c r="E1741" s="5" t="s">
        <v>11</v>
      </c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15" customHeight="1">
      <c r="A1742" s="5" t="s">
        <v>1324</v>
      </c>
      <c r="B1742" s="5" t="s">
        <v>1326</v>
      </c>
      <c r="C1742" s="9" t="s">
        <v>1327</v>
      </c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15" customHeight="1">
      <c r="A1743" s="5"/>
      <c r="B1743" s="5"/>
      <c r="C1743" s="9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15" customHeight="1">
      <c r="A1744" s="5" t="s">
        <v>1328</v>
      </c>
      <c r="B1744" s="5" t="s">
        <v>565</v>
      </c>
      <c r="C1744" s="9" t="s">
        <v>1329</v>
      </c>
      <c r="D1744" s="5" t="s">
        <v>32</v>
      </c>
      <c r="E1744" s="5" t="s">
        <v>11</v>
      </c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15" customHeight="1">
      <c r="A1745" s="5" t="s">
        <v>1328</v>
      </c>
      <c r="B1745" s="5" t="s">
        <v>218</v>
      </c>
      <c r="C1745" s="9"/>
      <c r="D1745" s="5" t="s">
        <v>12</v>
      </c>
      <c r="E1745" s="5" t="s">
        <v>11</v>
      </c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15" customHeight="1">
      <c r="A1746" s="5" t="s">
        <v>1328</v>
      </c>
      <c r="B1746" s="5" t="s">
        <v>934</v>
      </c>
      <c r="C1746" s="9" t="s">
        <v>58</v>
      </c>
      <c r="D1746" s="5" t="s">
        <v>1259</v>
      </c>
      <c r="E1746" s="5" t="s">
        <v>15</v>
      </c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15" customHeight="1">
      <c r="A1747" s="5" t="s">
        <v>1328</v>
      </c>
      <c r="B1747" s="5" t="s">
        <v>344</v>
      </c>
      <c r="C1747" s="5" t="s">
        <v>1330</v>
      </c>
      <c r="D1747" s="5" t="s">
        <v>32</v>
      </c>
      <c r="E1747" s="5" t="s">
        <v>18</v>
      </c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15" customHeight="1">
      <c r="A1748" s="5"/>
      <c r="B1748" s="5"/>
      <c r="C1748" s="9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15" customHeight="1">
      <c r="A1749" s="5" t="s">
        <v>1331</v>
      </c>
      <c r="B1749" s="5" t="s">
        <v>399</v>
      </c>
      <c r="C1749" s="9" t="s">
        <v>996</v>
      </c>
      <c r="D1749" s="5" t="s">
        <v>466</v>
      </c>
      <c r="E1749" s="5" t="s">
        <v>15</v>
      </c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15" customHeight="1">
      <c r="A1750" s="5" t="s">
        <v>1331</v>
      </c>
      <c r="B1750" s="5" t="s">
        <v>857</v>
      </c>
      <c r="C1750" s="9" t="s">
        <v>419</v>
      </c>
      <c r="D1750" s="5" t="s">
        <v>858</v>
      </c>
      <c r="E1750" s="5" t="s">
        <v>18</v>
      </c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15" customHeight="1">
      <c r="A1751" s="5" t="s">
        <v>1331</v>
      </c>
      <c r="B1751" s="5" t="s">
        <v>577</v>
      </c>
      <c r="C1751" s="9" t="s">
        <v>1332</v>
      </c>
      <c r="D1751" s="5" t="s">
        <v>921</v>
      </c>
      <c r="E1751" s="5" t="s">
        <v>15</v>
      </c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15" customHeight="1">
      <c r="A1752" s="5"/>
      <c r="B1752" s="5"/>
      <c r="C1752" s="9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15" customHeight="1">
      <c r="A1753" s="5" t="s">
        <v>1333</v>
      </c>
      <c r="B1753" s="5" t="s">
        <v>128</v>
      </c>
      <c r="C1753" s="9" t="s">
        <v>1218</v>
      </c>
      <c r="D1753" s="5" t="s">
        <v>921</v>
      </c>
      <c r="E1753" s="5" t="s">
        <v>15</v>
      </c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15" customHeight="1">
      <c r="A1754" s="5"/>
      <c r="B1754" s="5"/>
      <c r="C1754" s="9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15" customHeight="1">
      <c r="A1755" s="5"/>
      <c r="B1755" s="5"/>
      <c r="C1755" s="38" t="s">
        <v>1334</v>
      </c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15" customHeight="1">
      <c r="A1756" s="5" t="s">
        <v>1335</v>
      </c>
      <c r="B1756" s="5" t="s">
        <v>565</v>
      </c>
      <c r="C1756" s="29" t="s">
        <v>971</v>
      </c>
      <c r="D1756" s="5" t="s">
        <v>17</v>
      </c>
      <c r="E1756" s="5" t="s">
        <v>11</v>
      </c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15" customHeight="1">
      <c r="A1757" s="5" t="s">
        <v>1335</v>
      </c>
      <c r="B1757" s="5" t="s">
        <v>422</v>
      </c>
      <c r="C1757" s="5" t="s">
        <v>1223</v>
      </c>
      <c r="D1757" s="5" t="s">
        <v>104</v>
      </c>
      <c r="E1757" s="5" t="s">
        <v>18</v>
      </c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15" customHeight="1">
      <c r="A1758" s="5" t="s">
        <v>1335</v>
      </c>
      <c r="B1758" s="5" t="s">
        <v>448</v>
      </c>
      <c r="C1758" s="5" t="s">
        <v>1336</v>
      </c>
      <c r="D1758" s="5" t="s">
        <v>56</v>
      </c>
      <c r="E1758" s="5" t="s">
        <v>18</v>
      </c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15" customHeight="1">
      <c r="A1759" s="5" t="s">
        <v>1335</v>
      </c>
      <c r="B1759" s="5" t="s">
        <v>408</v>
      </c>
      <c r="C1759" s="5" t="s">
        <v>1337</v>
      </c>
      <c r="D1759" s="5" t="s">
        <v>38</v>
      </c>
      <c r="E1759" s="5" t="s">
        <v>18</v>
      </c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15" customHeight="1">
      <c r="A1760" s="5"/>
      <c r="B1760" s="5"/>
      <c r="C1760" s="9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15" customHeight="1">
      <c r="A1761" s="5" t="s">
        <v>1338</v>
      </c>
      <c r="B1761" s="5" t="s">
        <v>565</v>
      </c>
      <c r="C1761" s="29" t="s">
        <v>1339</v>
      </c>
      <c r="D1761" s="5" t="s">
        <v>17</v>
      </c>
      <c r="E1761" s="5" t="s">
        <v>11</v>
      </c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15" customHeight="1">
      <c r="A1762" s="5" t="s">
        <v>1338</v>
      </c>
      <c r="B1762" s="5" t="s">
        <v>218</v>
      </c>
      <c r="C1762" s="9" t="s">
        <v>1340</v>
      </c>
      <c r="D1762" s="5" t="s">
        <v>12</v>
      </c>
      <c r="E1762" s="5" t="s">
        <v>11</v>
      </c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15" customHeight="1">
      <c r="A1763" s="5" t="s">
        <v>1338</v>
      </c>
      <c r="B1763" s="5" t="s">
        <v>382</v>
      </c>
      <c r="C1763" s="9" t="s">
        <v>1182</v>
      </c>
      <c r="D1763" s="5" t="s">
        <v>34</v>
      </c>
      <c r="E1763" s="5" t="s">
        <v>15</v>
      </c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15" customHeight="1">
      <c r="A1764" s="5"/>
      <c r="B1764" s="5"/>
      <c r="C1764" s="9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15" customHeight="1">
      <c r="A1765" s="5" t="s">
        <v>1341</v>
      </c>
      <c r="B1765" s="5" t="s">
        <v>565</v>
      </c>
      <c r="C1765" s="29" t="s">
        <v>1184</v>
      </c>
      <c r="D1765" s="5" t="s">
        <v>17</v>
      </c>
      <c r="E1765" s="5" t="s">
        <v>11</v>
      </c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15" customHeight="1">
      <c r="A1766" s="5" t="s">
        <v>1341</v>
      </c>
      <c r="B1766" s="5" t="s">
        <v>1104</v>
      </c>
      <c r="C1766" s="9" t="s">
        <v>371</v>
      </c>
      <c r="D1766" s="5" t="s">
        <v>12</v>
      </c>
      <c r="E1766" s="5" t="s">
        <v>11</v>
      </c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15" customHeight="1">
      <c r="A1767" s="5" t="s">
        <v>1341</v>
      </c>
      <c r="B1767" s="5" t="s">
        <v>332</v>
      </c>
      <c r="C1767" s="5" t="s">
        <v>1342</v>
      </c>
      <c r="D1767" s="5" t="s">
        <v>26</v>
      </c>
      <c r="E1767" s="5" t="s">
        <v>1208</v>
      </c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15" customHeight="1">
      <c r="A1768" s="5" t="s">
        <v>1341</v>
      </c>
      <c r="B1768" s="5" t="s">
        <v>382</v>
      </c>
      <c r="C1768" s="5" t="s">
        <v>25</v>
      </c>
      <c r="D1768" s="5" t="s">
        <v>921</v>
      </c>
      <c r="E1768" s="5" t="s">
        <v>15</v>
      </c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15" customHeight="1">
      <c r="A1769" s="5"/>
      <c r="B1769" s="5"/>
      <c r="C1769" s="9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15" customHeight="1">
      <c r="A1770" s="5" t="s">
        <v>1343</v>
      </c>
      <c r="B1770" s="5" t="s">
        <v>565</v>
      </c>
      <c r="C1770" s="29" t="s">
        <v>1344</v>
      </c>
      <c r="D1770" s="5" t="s">
        <v>17</v>
      </c>
      <c r="E1770" s="5" t="s">
        <v>11</v>
      </c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15" customHeight="1">
      <c r="A1771" s="5" t="s">
        <v>1343</v>
      </c>
      <c r="B1771" s="5" t="s">
        <v>218</v>
      </c>
      <c r="C1771" s="9" t="s">
        <v>1345</v>
      </c>
      <c r="D1771" s="5" t="s">
        <v>12</v>
      </c>
      <c r="E1771" s="5" t="s">
        <v>11</v>
      </c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15" customHeight="1">
      <c r="A1772" s="5" t="s">
        <v>1343</v>
      </c>
      <c r="B1772" s="5" t="s">
        <v>1326</v>
      </c>
      <c r="C1772" s="9" t="s">
        <v>1346</v>
      </c>
      <c r="D1772" s="5" t="s">
        <v>1347</v>
      </c>
      <c r="E1772" s="5" t="s">
        <v>18</v>
      </c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15" customHeight="1">
      <c r="A1773" s="5"/>
      <c r="B1773" s="5"/>
      <c r="C1773" s="9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15" customHeight="1">
      <c r="A1774" s="5" t="s">
        <v>1348</v>
      </c>
      <c r="B1774" s="5" t="s">
        <v>565</v>
      </c>
      <c r="C1774" s="9" t="s">
        <v>1349</v>
      </c>
      <c r="D1774" s="5" t="s">
        <v>32</v>
      </c>
      <c r="E1774" s="5" t="s">
        <v>11</v>
      </c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15" customHeight="1">
      <c r="A1775" s="5" t="s">
        <v>1348</v>
      </c>
      <c r="B1775" s="5" t="s">
        <v>218</v>
      </c>
      <c r="C1775" s="9" t="s">
        <v>1350</v>
      </c>
      <c r="D1775" s="5" t="s">
        <v>12</v>
      </c>
      <c r="E1775" s="5" t="s">
        <v>11</v>
      </c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15" customHeight="1">
      <c r="A1776" s="5" t="s">
        <v>1348</v>
      </c>
      <c r="B1776" s="5" t="s">
        <v>934</v>
      </c>
      <c r="C1776" s="9" t="s">
        <v>58</v>
      </c>
      <c r="D1776" s="5" t="s">
        <v>1351</v>
      </c>
      <c r="E1776" s="5" t="s">
        <v>15</v>
      </c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15" customHeight="1">
      <c r="A1777" s="5" t="s">
        <v>1348</v>
      </c>
      <c r="B1777" s="5" t="s">
        <v>344</v>
      </c>
      <c r="C1777" s="5" t="s">
        <v>349</v>
      </c>
      <c r="D1777" s="5" t="s">
        <v>32</v>
      </c>
      <c r="E1777" s="5" t="s">
        <v>18</v>
      </c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15" customHeight="1">
      <c r="A1778" s="5"/>
      <c r="B1778" s="5"/>
      <c r="C1778" s="9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15" customHeight="1">
      <c r="A1779" s="5" t="s">
        <v>1352</v>
      </c>
      <c r="B1779" s="5" t="s">
        <v>399</v>
      </c>
      <c r="C1779" s="9" t="s">
        <v>996</v>
      </c>
      <c r="D1779" s="5" t="s">
        <v>466</v>
      </c>
      <c r="E1779" s="5" t="s">
        <v>15</v>
      </c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15" customHeight="1">
      <c r="A1780" s="5" t="s">
        <v>1352</v>
      </c>
      <c r="B1780" s="5" t="s">
        <v>857</v>
      </c>
      <c r="C1780" s="9" t="s">
        <v>419</v>
      </c>
      <c r="D1780" s="5" t="s">
        <v>858</v>
      </c>
      <c r="E1780" s="5" t="s">
        <v>18</v>
      </c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15" customHeight="1">
      <c r="A1781" s="5" t="s">
        <v>1352</v>
      </c>
      <c r="B1781" s="5" t="s">
        <v>577</v>
      </c>
      <c r="C1781" s="9" t="s">
        <v>1353</v>
      </c>
      <c r="D1781" s="5" t="s">
        <v>921</v>
      </c>
      <c r="E1781" s="5" t="s">
        <v>15</v>
      </c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15" customHeight="1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15" customHeight="1">
      <c r="A1783" s="5" t="s">
        <v>1354</v>
      </c>
      <c r="B1783" s="5" t="s">
        <v>128</v>
      </c>
      <c r="C1783" s="9" t="s">
        <v>1355</v>
      </c>
      <c r="D1783" s="5" t="s">
        <v>921</v>
      </c>
      <c r="E1783" s="5" t="s">
        <v>15</v>
      </c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15" customHeight="1">
      <c r="A1784" s="5"/>
      <c r="B1784" s="5"/>
      <c r="C1784" s="9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15" customHeight="1">
      <c r="A1785" s="5"/>
      <c r="B1785" s="5"/>
      <c r="C1785" s="38" t="s">
        <v>1356</v>
      </c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15" customHeight="1">
      <c r="A1786" s="5" t="s">
        <v>1357</v>
      </c>
      <c r="B1786" s="5" t="s">
        <v>565</v>
      </c>
      <c r="C1786" s="29" t="s">
        <v>1159</v>
      </c>
      <c r="D1786" s="5" t="s">
        <v>17</v>
      </c>
      <c r="E1786" s="5" t="s">
        <v>11</v>
      </c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15" customHeight="1">
      <c r="A1787" s="5" t="s">
        <v>1357</v>
      </c>
      <c r="B1787" s="5" t="s">
        <v>422</v>
      </c>
      <c r="C1787" s="5" t="s">
        <v>1358</v>
      </c>
      <c r="D1787" s="5" t="s">
        <v>104</v>
      </c>
      <c r="E1787" s="5" t="s">
        <v>18</v>
      </c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15" customHeight="1">
      <c r="A1788" s="5" t="s">
        <v>1357</v>
      </c>
      <c r="B1788" s="5" t="s">
        <v>408</v>
      </c>
      <c r="C1788" s="5" t="s">
        <v>1359</v>
      </c>
      <c r="D1788" s="5" t="s">
        <v>38</v>
      </c>
      <c r="E1788" s="5" t="s">
        <v>18</v>
      </c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15" customHeight="1">
      <c r="A1789" s="5"/>
      <c r="B1789" s="5"/>
      <c r="C1789" s="9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15" customHeight="1">
      <c r="A1790" s="5" t="s">
        <v>1360</v>
      </c>
      <c r="B1790" s="5" t="s">
        <v>565</v>
      </c>
      <c r="C1790" s="29" t="s">
        <v>1361</v>
      </c>
      <c r="D1790" s="5" t="s">
        <v>17</v>
      </c>
      <c r="E1790" s="5" t="s">
        <v>11</v>
      </c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15" customHeight="1">
      <c r="A1791" s="5" t="s">
        <v>1360</v>
      </c>
      <c r="B1791" s="5" t="s">
        <v>218</v>
      </c>
      <c r="C1791" s="9" t="s">
        <v>1362</v>
      </c>
      <c r="D1791" s="5" t="s">
        <v>12</v>
      </c>
      <c r="E1791" s="5" t="s">
        <v>11</v>
      </c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15" customHeight="1">
      <c r="A1792" s="5" t="s">
        <v>1360</v>
      </c>
      <c r="B1792" s="5" t="s">
        <v>1363</v>
      </c>
      <c r="C1792" s="9" t="s">
        <v>1364</v>
      </c>
      <c r="D1792" s="5" t="s">
        <v>1365</v>
      </c>
      <c r="E1792" s="5" t="s">
        <v>18</v>
      </c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15" customHeight="1">
      <c r="A1793" s="5"/>
      <c r="B1793" s="5"/>
      <c r="C1793" s="9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15" customHeight="1">
      <c r="A1794" s="5" t="s">
        <v>1366</v>
      </c>
      <c r="B1794" s="5" t="s">
        <v>565</v>
      </c>
      <c r="C1794" s="29" t="s">
        <v>42</v>
      </c>
      <c r="D1794" s="5" t="s">
        <v>17</v>
      </c>
      <c r="E1794" s="5" t="s">
        <v>11</v>
      </c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15" customHeight="1">
      <c r="A1795" s="5" t="s">
        <v>1366</v>
      </c>
      <c r="B1795" s="5" t="s">
        <v>1104</v>
      </c>
      <c r="C1795" s="9" t="s">
        <v>371</v>
      </c>
      <c r="D1795" s="5" t="s">
        <v>12</v>
      </c>
      <c r="E1795" s="5" t="s">
        <v>11</v>
      </c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15" customHeight="1">
      <c r="A1796" s="5" t="s">
        <v>1366</v>
      </c>
      <c r="B1796" s="5" t="s">
        <v>332</v>
      </c>
      <c r="C1796" s="5" t="s">
        <v>1367</v>
      </c>
      <c r="D1796" s="5" t="s">
        <v>26</v>
      </c>
      <c r="E1796" s="5" t="s">
        <v>1208</v>
      </c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15" customHeight="1">
      <c r="A1797" s="5" t="s">
        <v>1366</v>
      </c>
      <c r="B1797" s="5" t="s">
        <v>382</v>
      </c>
      <c r="C1797" s="5" t="s">
        <v>1368</v>
      </c>
      <c r="D1797" s="5" t="s">
        <v>921</v>
      </c>
      <c r="E1797" s="5" t="s">
        <v>15</v>
      </c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15" customHeight="1">
      <c r="A1798" s="5"/>
      <c r="B1798" s="5"/>
      <c r="C1798" s="9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15" customHeight="1">
      <c r="A1799" s="5" t="s">
        <v>1369</v>
      </c>
      <c r="B1799" s="5" t="s">
        <v>565</v>
      </c>
      <c r="C1799" s="29" t="s">
        <v>1370</v>
      </c>
      <c r="D1799" s="5" t="s">
        <v>17</v>
      </c>
      <c r="E1799" s="5" t="s">
        <v>11</v>
      </c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15" customHeight="1">
      <c r="A1800" s="5" t="s">
        <v>1369</v>
      </c>
      <c r="B1800" s="5" t="s">
        <v>218</v>
      </c>
      <c r="C1800" s="9" t="s">
        <v>1371</v>
      </c>
      <c r="D1800" s="5" t="s">
        <v>12</v>
      </c>
      <c r="E1800" s="5" t="s">
        <v>11</v>
      </c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15" customHeight="1">
      <c r="A1801" s="5" t="s">
        <v>1369</v>
      </c>
      <c r="B1801" s="5" t="s">
        <v>1372</v>
      </c>
      <c r="C1801" s="9" t="s">
        <v>1373</v>
      </c>
      <c r="D1801" s="5" t="s">
        <v>1347</v>
      </c>
      <c r="E1801" s="5" t="s">
        <v>18</v>
      </c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15" customHeight="1">
      <c r="A1802" s="5"/>
      <c r="B1802" s="5"/>
      <c r="C1802" s="9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15" customHeight="1">
      <c r="A1803" s="5" t="s">
        <v>1374</v>
      </c>
      <c r="B1803" s="5" t="s">
        <v>565</v>
      </c>
      <c r="C1803" s="9" t="s">
        <v>1349</v>
      </c>
      <c r="D1803" s="5" t="s">
        <v>32</v>
      </c>
      <c r="E1803" s="5" t="s">
        <v>11</v>
      </c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15" customHeight="1">
      <c r="A1804" s="5" t="s">
        <v>1374</v>
      </c>
      <c r="B1804" s="5" t="s">
        <v>218</v>
      </c>
      <c r="C1804" s="9" t="s">
        <v>1375</v>
      </c>
      <c r="D1804" s="5" t="s">
        <v>12</v>
      </c>
      <c r="E1804" s="5" t="s">
        <v>11</v>
      </c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15" customHeight="1">
      <c r="A1805" s="5" t="s">
        <v>1374</v>
      </c>
      <c r="B1805" s="5" t="s">
        <v>934</v>
      </c>
      <c r="C1805" s="9" t="s">
        <v>58</v>
      </c>
      <c r="D1805" s="5" t="s">
        <v>1351</v>
      </c>
      <c r="E1805" s="5" t="s">
        <v>15</v>
      </c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15" customHeight="1">
      <c r="A1806" s="5" t="s">
        <v>1374</v>
      </c>
      <c r="B1806" s="5" t="s">
        <v>344</v>
      </c>
      <c r="C1806" s="5" t="s">
        <v>1376</v>
      </c>
      <c r="D1806" s="5" t="s">
        <v>32</v>
      </c>
      <c r="E1806" s="5" t="s">
        <v>18</v>
      </c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15" customHeight="1">
      <c r="A1807" s="5"/>
      <c r="B1807" s="5"/>
      <c r="C1807" s="9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15" customHeight="1">
      <c r="A1808" s="5" t="s">
        <v>1377</v>
      </c>
      <c r="B1808" s="5" t="s">
        <v>399</v>
      </c>
      <c r="C1808" s="9" t="s">
        <v>996</v>
      </c>
      <c r="D1808" s="5" t="s">
        <v>466</v>
      </c>
      <c r="E1808" s="5" t="s">
        <v>15</v>
      </c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15" customHeight="1">
      <c r="A1809" s="5" t="s">
        <v>1377</v>
      </c>
      <c r="B1809" s="5" t="s">
        <v>857</v>
      </c>
      <c r="C1809" s="9" t="s">
        <v>419</v>
      </c>
      <c r="D1809" s="5" t="s">
        <v>858</v>
      </c>
      <c r="E1809" s="5" t="s">
        <v>18</v>
      </c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15" customHeight="1">
      <c r="A1810" s="5" t="s">
        <v>1377</v>
      </c>
      <c r="B1810" s="5" t="s">
        <v>577</v>
      </c>
      <c r="C1810" s="9" t="s">
        <v>1353</v>
      </c>
      <c r="D1810" s="5" t="s">
        <v>921</v>
      </c>
      <c r="E1810" s="5" t="s">
        <v>15</v>
      </c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15" customHeight="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15" customHeight="1">
      <c r="A1812" s="5" t="s">
        <v>1378</v>
      </c>
      <c r="B1812" s="5" t="s">
        <v>128</v>
      </c>
      <c r="C1812" s="9" t="s">
        <v>1379</v>
      </c>
      <c r="D1812" s="5" t="s">
        <v>921</v>
      </c>
      <c r="E1812" s="5" t="s">
        <v>15</v>
      </c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15" customHeight="1">
      <c r="A1813" s="5"/>
      <c r="B1813" s="5"/>
      <c r="C1813" s="9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15" customHeight="1">
      <c r="A1814" s="5"/>
      <c r="B1814" s="5"/>
      <c r="C1814" s="38" t="s">
        <v>1380</v>
      </c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15" customHeight="1">
      <c r="A1815" s="5" t="s">
        <v>1381</v>
      </c>
      <c r="B1815" s="5" t="s">
        <v>565</v>
      </c>
      <c r="C1815" s="9" t="s">
        <v>1382</v>
      </c>
      <c r="D1815" s="5" t="s">
        <v>17</v>
      </c>
      <c r="E1815" s="5" t="s">
        <v>11</v>
      </c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15" customHeight="1">
      <c r="A1816" s="5" t="s">
        <v>1381</v>
      </c>
      <c r="B1816" s="5" t="s">
        <v>422</v>
      </c>
      <c r="C1816" s="5" t="s">
        <v>1383</v>
      </c>
      <c r="D1816" s="5" t="s">
        <v>104</v>
      </c>
      <c r="E1816" s="5" t="s">
        <v>18</v>
      </c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15" customHeight="1">
      <c r="A1817" s="5" t="s">
        <v>1381</v>
      </c>
      <c r="B1817" s="5" t="s">
        <v>960</v>
      </c>
      <c r="C1817" s="5" t="s">
        <v>1384</v>
      </c>
      <c r="D1817" s="5" t="s">
        <v>56</v>
      </c>
      <c r="E1817" s="5" t="s">
        <v>18</v>
      </c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15" customHeight="1">
      <c r="A1818" s="5" t="s">
        <v>1381</v>
      </c>
      <c r="B1818" s="5" t="s">
        <v>408</v>
      </c>
      <c r="C1818" s="5" t="s">
        <v>1359</v>
      </c>
      <c r="D1818" s="5" t="s">
        <v>38</v>
      </c>
      <c r="E1818" s="5" t="s">
        <v>18</v>
      </c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15" customHeight="1">
      <c r="A1819" s="5"/>
      <c r="B1819" s="5"/>
      <c r="C1819" s="9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15" customHeight="1">
      <c r="A1820" s="5" t="s">
        <v>1385</v>
      </c>
      <c r="B1820" s="5" t="s">
        <v>565</v>
      </c>
      <c r="C1820" s="9" t="s">
        <v>944</v>
      </c>
      <c r="D1820" s="5" t="s">
        <v>17</v>
      </c>
      <c r="E1820" s="5" t="s">
        <v>11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15" customHeight="1">
      <c r="A1821" s="5" t="s">
        <v>1385</v>
      </c>
      <c r="B1821" s="5" t="s">
        <v>218</v>
      </c>
      <c r="C1821" s="9" t="s">
        <v>1386</v>
      </c>
      <c r="D1821" s="5" t="s">
        <v>12</v>
      </c>
      <c r="E1821" s="5" t="s">
        <v>11</v>
      </c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15" customHeight="1">
      <c r="A1822" s="5" t="s">
        <v>1385</v>
      </c>
      <c r="B1822" s="5" t="s">
        <v>382</v>
      </c>
      <c r="C1822" s="9" t="s">
        <v>1387</v>
      </c>
      <c r="D1822" s="5" t="s">
        <v>921</v>
      </c>
      <c r="E1822" s="5" t="s">
        <v>15</v>
      </c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15" customHeight="1">
      <c r="A1823" s="5"/>
      <c r="B1823" s="5"/>
      <c r="C1823" s="9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15" customHeight="1">
      <c r="A1824" s="5" t="s">
        <v>1388</v>
      </c>
      <c r="B1824" s="5" t="s">
        <v>565</v>
      </c>
      <c r="C1824" s="9" t="s">
        <v>42</v>
      </c>
      <c r="D1824" s="5" t="s">
        <v>17</v>
      </c>
      <c r="E1824" s="5" t="s">
        <v>11</v>
      </c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15" customHeight="1">
      <c r="A1825" s="5" t="s">
        <v>1388</v>
      </c>
      <c r="B1825" s="5" t="s">
        <v>1104</v>
      </c>
      <c r="C1825" s="9" t="s">
        <v>371</v>
      </c>
      <c r="D1825" s="5" t="s">
        <v>12</v>
      </c>
      <c r="E1825" s="5" t="s">
        <v>11</v>
      </c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15" customHeight="1">
      <c r="A1826" s="5" t="s">
        <v>1388</v>
      </c>
      <c r="B1826" s="5" t="s">
        <v>332</v>
      </c>
      <c r="C1826" s="5" t="s">
        <v>1389</v>
      </c>
      <c r="D1826" s="5" t="s">
        <v>26</v>
      </c>
      <c r="E1826" s="5" t="s">
        <v>1208</v>
      </c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15" customHeight="1">
      <c r="A1827" s="5" t="s">
        <v>1388</v>
      </c>
      <c r="B1827" s="5" t="s">
        <v>382</v>
      </c>
      <c r="C1827" s="5" t="s">
        <v>25</v>
      </c>
      <c r="D1827" s="5" t="s">
        <v>921</v>
      </c>
      <c r="E1827" s="5" t="s">
        <v>15</v>
      </c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15" customHeight="1">
      <c r="A1828" s="5"/>
      <c r="B1828" s="5"/>
      <c r="C1828" s="9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15" customHeight="1">
      <c r="A1829" s="5" t="s">
        <v>1390</v>
      </c>
      <c r="B1829" s="5" t="s">
        <v>565</v>
      </c>
      <c r="C1829" s="9" t="s">
        <v>35</v>
      </c>
      <c r="D1829" s="5" t="s">
        <v>17</v>
      </c>
      <c r="E1829" s="5" t="s">
        <v>11</v>
      </c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15" customHeight="1">
      <c r="A1830" s="5" t="s">
        <v>1390</v>
      </c>
      <c r="B1830" s="5" t="s">
        <v>218</v>
      </c>
      <c r="C1830" s="9" t="s">
        <v>1391</v>
      </c>
      <c r="D1830" s="5" t="s">
        <v>12</v>
      </c>
      <c r="E1830" s="5" t="s">
        <v>11</v>
      </c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15" customHeight="1">
      <c r="A1831" s="5" t="s">
        <v>1390</v>
      </c>
      <c r="B1831" s="5" t="s">
        <v>382</v>
      </c>
      <c r="C1831" s="9" t="s">
        <v>1392</v>
      </c>
      <c r="D1831" s="5" t="s">
        <v>921</v>
      </c>
      <c r="E1831" s="5" t="s">
        <v>15</v>
      </c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15" customHeight="1">
      <c r="A1832" s="5"/>
      <c r="B1832" s="5"/>
      <c r="C1832" s="9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15" customHeight="1">
      <c r="A1833" s="5" t="s">
        <v>1393</v>
      </c>
      <c r="B1833" s="5" t="s">
        <v>565</v>
      </c>
      <c r="C1833" s="9" t="s">
        <v>1349</v>
      </c>
      <c r="D1833" s="5" t="s">
        <v>32</v>
      </c>
      <c r="E1833" s="5" t="s">
        <v>11</v>
      </c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15" customHeight="1">
      <c r="A1834" s="5" t="s">
        <v>1393</v>
      </c>
      <c r="B1834" s="5" t="s">
        <v>218</v>
      </c>
      <c r="C1834" s="9" t="s">
        <v>1375</v>
      </c>
      <c r="D1834" s="5" t="s">
        <v>12</v>
      </c>
      <c r="E1834" s="5" t="s">
        <v>11</v>
      </c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15" customHeight="1">
      <c r="A1835" s="5" t="s">
        <v>1393</v>
      </c>
      <c r="B1835" s="5" t="s">
        <v>934</v>
      </c>
      <c r="C1835" s="9" t="s">
        <v>58</v>
      </c>
      <c r="D1835" s="5" t="s">
        <v>1351</v>
      </c>
      <c r="E1835" s="5" t="s">
        <v>15</v>
      </c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15" customHeight="1">
      <c r="A1836" s="5"/>
      <c r="B1836" s="5"/>
      <c r="C1836" s="9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15" customHeight="1">
      <c r="A1837" s="5" t="s">
        <v>1394</v>
      </c>
      <c r="B1837" s="5" t="s">
        <v>399</v>
      </c>
      <c r="C1837" s="9" t="s">
        <v>996</v>
      </c>
      <c r="D1837" s="5" t="s">
        <v>466</v>
      </c>
      <c r="E1837" s="5" t="s">
        <v>15</v>
      </c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15" customHeight="1">
      <c r="A1838" s="5" t="s">
        <v>1394</v>
      </c>
      <c r="B1838" s="5" t="s">
        <v>857</v>
      </c>
      <c r="C1838" s="9" t="s">
        <v>419</v>
      </c>
      <c r="D1838" s="5" t="s">
        <v>858</v>
      </c>
      <c r="E1838" s="5" t="s">
        <v>18</v>
      </c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15" customHeight="1">
      <c r="A1839" s="5" t="s">
        <v>1394</v>
      </c>
      <c r="B1839" s="5" t="s">
        <v>577</v>
      </c>
      <c r="C1839" s="9" t="s">
        <v>1353</v>
      </c>
      <c r="D1839" s="5" t="s">
        <v>921</v>
      </c>
      <c r="E1839" s="5" t="s">
        <v>15</v>
      </c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15" customHeight="1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15" customHeight="1">
      <c r="A1841" s="5" t="s">
        <v>1395</v>
      </c>
      <c r="B1841" s="5" t="s">
        <v>1217</v>
      </c>
      <c r="C1841" s="9" t="s">
        <v>1396</v>
      </c>
      <c r="D1841" s="5" t="s">
        <v>40</v>
      </c>
      <c r="E1841" s="5" t="s">
        <v>18</v>
      </c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15" customHeight="1">
      <c r="A1842" s="5" t="s">
        <v>1395</v>
      </c>
      <c r="B1842" s="5" t="s">
        <v>128</v>
      </c>
      <c r="C1842" s="9" t="s">
        <v>1355</v>
      </c>
      <c r="D1842" s="5" t="s">
        <v>921</v>
      </c>
      <c r="E1842" s="5" t="s">
        <v>15</v>
      </c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15" customHeight="1">
      <c r="A1843" s="5"/>
      <c r="B1843" s="5"/>
      <c r="C1843" s="9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15" customHeight="1">
      <c r="A1844" s="5"/>
      <c r="B1844" s="5"/>
      <c r="C1844" s="38" t="s">
        <v>1397</v>
      </c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15" customHeight="1">
      <c r="A1845" s="5" t="s">
        <v>1398</v>
      </c>
      <c r="B1845" s="5" t="s">
        <v>565</v>
      </c>
      <c r="C1845" s="9" t="s">
        <v>825</v>
      </c>
      <c r="D1845" s="5" t="s">
        <v>17</v>
      </c>
      <c r="E1845" s="5" t="s">
        <v>11</v>
      </c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15" customHeight="1">
      <c r="A1846" s="5" t="s">
        <v>1398</v>
      </c>
      <c r="B1846" s="5" t="s">
        <v>960</v>
      </c>
      <c r="C1846" s="5" t="s">
        <v>1384</v>
      </c>
      <c r="D1846" s="5" t="s">
        <v>56</v>
      </c>
      <c r="E1846" s="5" t="s">
        <v>18</v>
      </c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15" customHeight="1">
      <c r="A1847" s="5" t="s">
        <v>1398</v>
      </c>
      <c r="B1847" s="5" t="s">
        <v>408</v>
      </c>
      <c r="C1847" s="5" t="s">
        <v>1399</v>
      </c>
      <c r="D1847" s="5" t="s">
        <v>38</v>
      </c>
      <c r="E1847" s="5" t="s">
        <v>18</v>
      </c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15" customHeight="1">
      <c r="A1848" s="5"/>
      <c r="B1848" s="5"/>
      <c r="C1848" s="9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15" customHeight="1">
      <c r="A1849" s="5" t="s">
        <v>1400</v>
      </c>
      <c r="B1849" s="5" t="s">
        <v>565</v>
      </c>
      <c r="C1849" s="9" t="s">
        <v>640</v>
      </c>
      <c r="D1849" s="5" t="s">
        <v>17</v>
      </c>
      <c r="E1849" s="5" t="s">
        <v>11</v>
      </c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15" customHeight="1">
      <c r="A1850" s="5" t="s">
        <v>1400</v>
      </c>
      <c r="B1850" s="5" t="s">
        <v>218</v>
      </c>
      <c r="C1850" s="9" t="s">
        <v>1401</v>
      </c>
      <c r="D1850" s="5" t="s">
        <v>12</v>
      </c>
      <c r="E1850" s="5" t="s">
        <v>11</v>
      </c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15" customHeight="1">
      <c r="A1851" s="5" t="s">
        <v>1400</v>
      </c>
      <c r="B1851" s="5" t="s">
        <v>382</v>
      </c>
      <c r="C1851" s="9" t="s">
        <v>1182</v>
      </c>
      <c r="D1851" s="5" t="s">
        <v>34</v>
      </c>
      <c r="E1851" s="5" t="s">
        <v>18</v>
      </c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15" customHeight="1">
      <c r="A1852" s="5"/>
      <c r="B1852" s="5"/>
      <c r="C1852" s="9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15" customHeight="1">
      <c r="A1853" s="5" t="s">
        <v>1402</v>
      </c>
      <c r="B1853" s="5" t="s">
        <v>565</v>
      </c>
      <c r="C1853" s="9" t="s">
        <v>1403</v>
      </c>
      <c r="D1853" s="5" t="s">
        <v>17</v>
      </c>
      <c r="E1853" s="5" t="s">
        <v>11</v>
      </c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15" customHeight="1">
      <c r="A1854" s="5" t="s">
        <v>1402</v>
      </c>
      <c r="B1854" s="5" t="s">
        <v>1104</v>
      </c>
      <c r="C1854" s="9" t="s">
        <v>1171</v>
      </c>
      <c r="D1854" s="5" t="s">
        <v>12</v>
      </c>
      <c r="E1854" s="5" t="s">
        <v>11</v>
      </c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15" customHeight="1">
      <c r="A1855" s="5" t="s">
        <v>1402</v>
      </c>
      <c r="B1855" s="5" t="s">
        <v>332</v>
      </c>
      <c r="C1855" s="5" t="s">
        <v>1404</v>
      </c>
      <c r="D1855" s="5" t="s">
        <v>26</v>
      </c>
      <c r="E1855" s="5" t="s">
        <v>1208</v>
      </c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15" customHeight="1">
      <c r="A1856" s="5" t="s">
        <v>1402</v>
      </c>
      <c r="B1856" s="5" t="s">
        <v>382</v>
      </c>
      <c r="C1856" s="5" t="s">
        <v>25</v>
      </c>
      <c r="D1856" s="5" t="s">
        <v>921</v>
      </c>
      <c r="E1856" s="5" t="s">
        <v>15</v>
      </c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15" customHeight="1">
      <c r="A1857" s="5"/>
      <c r="B1857" s="5"/>
      <c r="C1857" s="9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15" customHeight="1">
      <c r="A1858" s="5" t="s">
        <v>1405</v>
      </c>
      <c r="B1858" s="5" t="s">
        <v>565</v>
      </c>
      <c r="C1858" s="9" t="s">
        <v>35</v>
      </c>
      <c r="D1858" s="5" t="s">
        <v>17</v>
      </c>
      <c r="E1858" s="5" t="s">
        <v>11</v>
      </c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15" customHeight="1">
      <c r="A1859" s="5" t="s">
        <v>1405</v>
      </c>
      <c r="B1859" s="5" t="s">
        <v>218</v>
      </c>
      <c r="C1859" s="9" t="s">
        <v>1406</v>
      </c>
      <c r="D1859" s="5" t="s">
        <v>12</v>
      </c>
      <c r="E1859" s="5" t="s">
        <v>11</v>
      </c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15" customHeight="1">
      <c r="A1860" s="5" t="s">
        <v>1405</v>
      </c>
      <c r="B1860" s="5" t="s">
        <v>382</v>
      </c>
      <c r="C1860" s="9" t="s">
        <v>1407</v>
      </c>
      <c r="D1860" s="5" t="s">
        <v>921</v>
      </c>
      <c r="E1860" s="5" t="s">
        <v>15</v>
      </c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15" customHeight="1">
      <c r="A1861" s="5"/>
      <c r="B1861" s="5"/>
      <c r="C1861" s="9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15" customHeight="1">
      <c r="A1862" s="5" t="s">
        <v>1408</v>
      </c>
      <c r="B1862" s="5" t="s">
        <v>565</v>
      </c>
      <c r="C1862" s="9" t="s">
        <v>1349</v>
      </c>
      <c r="D1862" s="5" t="s">
        <v>32</v>
      </c>
      <c r="E1862" s="5" t="s">
        <v>11</v>
      </c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15" customHeight="1">
      <c r="A1863" s="5" t="s">
        <v>1408</v>
      </c>
      <c r="B1863" s="5" t="s">
        <v>218</v>
      </c>
      <c r="C1863" s="9" t="s">
        <v>1409</v>
      </c>
      <c r="D1863" s="5" t="s">
        <v>12</v>
      </c>
      <c r="E1863" s="5" t="s">
        <v>18</v>
      </c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15" customHeight="1">
      <c r="A1864" s="5" t="s">
        <v>1408</v>
      </c>
      <c r="B1864" s="5" t="s">
        <v>934</v>
      </c>
      <c r="C1864" s="9" t="s">
        <v>58</v>
      </c>
      <c r="D1864" s="5" t="s">
        <v>1351</v>
      </c>
      <c r="E1864" s="5" t="s">
        <v>15</v>
      </c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15" customHeight="1">
      <c r="A1865" s="5" t="s">
        <v>1410</v>
      </c>
      <c r="B1865" s="5" t="s">
        <v>382</v>
      </c>
      <c r="C1865" s="9" t="s">
        <v>1411</v>
      </c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15" customHeight="1">
      <c r="A1866" s="5"/>
      <c r="B1866" s="5"/>
      <c r="C1866" s="9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15" customHeight="1">
      <c r="A1867" s="5" t="s">
        <v>1412</v>
      </c>
      <c r="B1867" s="5" t="s">
        <v>399</v>
      </c>
      <c r="C1867" s="9" t="s">
        <v>996</v>
      </c>
      <c r="D1867" s="5" t="s">
        <v>466</v>
      </c>
      <c r="E1867" s="5" t="s">
        <v>15</v>
      </c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15" customHeight="1">
      <c r="A1868" s="5" t="s">
        <v>1412</v>
      </c>
      <c r="B1868" s="5" t="s">
        <v>857</v>
      </c>
      <c r="C1868" s="9" t="s">
        <v>419</v>
      </c>
      <c r="D1868" s="5" t="s">
        <v>858</v>
      </c>
      <c r="E1868" s="5" t="s">
        <v>18</v>
      </c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15" customHeight="1">
      <c r="A1869" s="5" t="s">
        <v>1412</v>
      </c>
      <c r="B1869" s="5" t="s">
        <v>577</v>
      </c>
      <c r="C1869" s="9" t="s">
        <v>1413</v>
      </c>
      <c r="D1869" s="5" t="s">
        <v>921</v>
      </c>
      <c r="E1869" s="5" t="s">
        <v>15</v>
      </c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15" customHeight="1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15" customHeight="1">
      <c r="A1871" s="5" t="s">
        <v>1414</v>
      </c>
      <c r="B1871" s="5" t="s">
        <v>422</v>
      </c>
      <c r="C1871" s="5" t="s">
        <v>1415</v>
      </c>
      <c r="D1871" s="5" t="s">
        <v>104</v>
      </c>
      <c r="E1871" s="5" t="s">
        <v>18</v>
      </c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15" customHeight="1">
      <c r="A1872" s="5" t="s">
        <v>1416</v>
      </c>
      <c r="B1872" s="5" t="s">
        <v>1217</v>
      </c>
      <c r="C1872" s="9" t="s">
        <v>220</v>
      </c>
      <c r="D1872" s="5" t="s">
        <v>40</v>
      </c>
      <c r="E1872" s="5" t="s">
        <v>18</v>
      </c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15" customHeight="1">
      <c r="A1873" s="5" t="s">
        <v>1416</v>
      </c>
      <c r="B1873" s="5" t="s">
        <v>128</v>
      </c>
      <c r="C1873" s="9" t="s">
        <v>1197</v>
      </c>
      <c r="D1873" s="5" t="s">
        <v>921</v>
      </c>
      <c r="E1873" s="5" t="s">
        <v>15</v>
      </c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15" customHeight="1">
      <c r="A1874" s="5"/>
      <c r="B1874" s="5"/>
      <c r="C1874" s="9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15" customHeight="1">
      <c r="A1875" s="5"/>
      <c r="B1875" s="5"/>
      <c r="C1875" s="38" t="s">
        <v>1417</v>
      </c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15" customHeight="1">
      <c r="A1876" s="5" t="s">
        <v>1418</v>
      </c>
      <c r="B1876" s="5" t="s">
        <v>565</v>
      </c>
      <c r="C1876" s="9" t="s">
        <v>1419</v>
      </c>
      <c r="D1876" s="5" t="s">
        <v>17</v>
      </c>
      <c r="E1876" s="5" t="s">
        <v>11</v>
      </c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15" customHeight="1">
      <c r="A1877" s="5" t="s">
        <v>1418</v>
      </c>
      <c r="B1877" s="5" t="s">
        <v>960</v>
      </c>
      <c r="C1877" s="5" t="s">
        <v>1384</v>
      </c>
      <c r="D1877" s="5" t="s">
        <v>56</v>
      </c>
      <c r="E1877" s="5" t="s">
        <v>18</v>
      </c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15" customHeight="1">
      <c r="A1878" s="5" t="s">
        <v>1418</v>
      </c>
      <c r="B1878" s="5" t="s">
        <v>408</v>
      </c>
      <c r="C1878" s="5" t="s">
        <v>1420</v>
      </c>
      <c r="D1878" s="5" t="s">
        <v>38</v>
      </c>
      <c r="E1878" s="5" t="s">
        <v>18</v>
      </c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15" customHeight="1">
      <c r="A1879" s="5"/>
      <c r="B1879" s="5"/>
      <c r="C1879" s="9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15" customHeight="1">
      <c r="A1880" s="5" t="s">
        <v>1421</v>
      </c>
      <c r="B1880" s="5" t="s">
        <v>565</v>
      </c>
      <c r="C1880" s="9" t="s">
        <v>1422</v>
      </c>
      <c r="D1880" s="5" t="s">
        <v>17</v>
      </c>
      <c r="E1880" s="5" t="s">
        <v>11</v>
      </c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15" customHeight="1">
      <c r="A1881" s="5" t="s">
        <v>1421</v>
      </c>
      <c r="B1881" s="5" t="s">
        <v>218</v>
      </c>
      <c r="C1881" s="9" t="s">
        <v>1423</v>
      </c>
      <c r="D1881" s="5" t="s">
        <v>12</v>
      </c>
      <c r="E1881" s="5" t="s">
        <v>11</v>
      </c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15" customHeight="1">
      <c r="A1882" s="5" t="s">
        <v>1421</v>
      </c>
      <c r="B1882" s="5" t="s">
        <v>382</v>
      </c>
      <c r="C1882" s="9" t="s">
        <v>1182</v>
      </c>
      <c r="D1882" s="5" t="s">
        <v>34</v>
      </c>
      <c r="E1882" s="5" t="s">
        <v>18</v>
      </c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15" customHeight="1">
      <c r="A1883" s="5"/>
      <c r="B1883" s="5"/>
      <c r="C1883" s="9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15" customHeight="1">
      <c r="A1884" s="5" t="s">
        <v>1424</v>
      </c>
      <c r="B1884" s="5" t="s">
        <v>565</v>
      </c>
      <c r="C1884" s="9" t="s">
        <v>1184</v>
      </c>
      <c r="D1884" s="5" t="s">
        <v>17</v>
      </c>
      <c r="E1884" s="5" t="s">
        <v>11</v>
      </c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15" customHeight="1">
      <c r="A1885" s="5" t="s">
        <v>1424</v>
      </c>
      <c r="B1885" s="5" t="s">
        <v>1104</v>
      </c>
      <c r="C1885" s="9" t="s">
        <v>1425</v>
      </c>
      <c r="D1885" s="5" t="s">
        <v>12</v>
      </c>
      <c r="E1885" s="5" t="s">
        <v>11</v>
      </c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15" customHeight="1">
      <c r="A1886" s="5" t="s">
        <v>1424</v>
      </c>
      <c r="B1886" s="5" t="s">
        <v>332</v>
      </c>
      <c r="C1886" s="5" t="s">
        <v>1426</v>
      </c>
      <c r="D1886" s="5" t="s">
        <v>26</v>
      </c>
      <c r="E1886" s="5" t="s">
        <v>1208</v>
      </c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15" customHeight="1">
      <c r="A1887" s="5" t="s">
        <v>1424</v>
      </c>
      <c r="B1887" s="5" t="s">
        <v>382</v>
      </c>
      <c r="C1887" s="5" t="s">
        <v>25</v>
      </c>
      <c r="D1887" s="5" t="s">
        <v>921</v>
      </c>
      <c r="E1887" s="5" t="s">
        <v>15</v>
      </c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15" customHeight="1">
      <c r="A1888" s="5"/>
      <c r="B1888" s="5"/>
      <c r="C1888" s="9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15" customHeight="1">
      <c r="A1889" s="5" t="s">
        <v>1427</v>
      </c>
      <c r="B1889" s="5" t="s">
        <v>565</v>
      </c>
      <c r="C1889" s="9" t="s">
        <v>1339</v>
      </c>
      <c r="D1889" s="5" t="s">
        <v>17</v>
      </c>
      <c r="E1889" s="5" t="s">
        <v>11</v>
      </c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15" customHeight="1">
      <c r="A1890" s="5" t="s">
        <v>1427</v>
      </c>
      <c r="B1890" s="5" t="s">
        <v>218</v>
      </c>
      <c r="C1890" s="9" t="s">
        <v>1428</v>
      </c>
      <c r="D1890" s="5" t="s">
        <v>12</v>
      </c>
      <c r="E1890" s="5" t="s">
        <v>11</v>
      </c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15" customHeight="1">
      <c r="A1891" s="5" t="s">
        <v>1427</v>
      </c>
      <c r="B1891" s="5" t="s">
        <v>382</v>
      </c>
      <c r="C1891" s="9" t="s">
        <v>1429</v>
      </c>
      <c r="D1891" s="5" t="s">
        <v>921</v>
      </c>
      <c r="E1891" s="5" t="s">
        <v>15</v>
      </c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15" customHeight="1">
      <c r="A1892" s="5"/>
      <c r="B1892" s="5"/>
      <c r="C1892" s="9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15" customHeight="1">
      <c r="A1893" s="5" t="s">
        <v>1430</v>
      </c>
      <c r="B1893" s="5" t="s">
        <v>565</v>
      </c>
      <c r="C1893" s="9" t="s">
        <v>1431</v>
      </c>
      <c r="D1893" s="5" t="s">
        <v>32</v>
      </c>
      <c r="E1893" s="5" t="s">
        <v>11</v>
      </c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15" customHeight="1">
      <c r="A1894" s="5" t="s">
        <v>1430</v>
      </c>
      <c r="B1894" s="5" t="s">
        <v>218</v>
      </c>
      <c r="C1894" s="9" t="s">
        <v>1432</v>
      </c>
      <c r="D1894" s="5" t="s">
        <v>12</v>
      </c>
      <c r="E1894" s="5" t="s">
        <v>18</v>
      </c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15" customHeight="1">
      <c r="A1895" s="5" t="s">
        <v>1430</v>
      </c>
      <c r="B1895" s="5" t="s">
        <v>934</v>
      </c>
      <c r="C1895" s="9" t="s">
        <v>58</v>
      </c>
      <c r="D1895" s="5" t="s">
        <v>1351</v>
      </c>
      <c r="E1895" s="5" t="s">
        <v>15</v>
      </c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15" customHeight="1">
      <c r="A1896" s="5" t="s">
        <v>1430</v>
      </c>
      <c r="B1896" s="5" t="s">
        <v>382</v>
      </c>
      <c r="C1896" s="9" t="s">
        <v>1433</v>
      </c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15" customHeight="1">
      <c r="A1897" s="5"/>
      <c r="B1897" s="5"/>
      <c r="C1897" s="9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15" customHeight="1">
      <c r="A1898" s="5" t="s">
        <v>1434</v>
      </c>
      <c r="B1898" s="5" t="s">
        <v>399</v>
      </c>
      <c r="C1898" s="9" t="s">
        <v>996</v>
      </c>
      <c r="D1898" s="5" t="s">
        <v>466</v>
      </c>
      <c r="E1898" s="5" t="s">
        <v>15</v>
      </c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15" customHeight="1">
      <c r="A1899" s="5" t="s">
        <v>1434</v>
      </c>
      <c r="B1899" s="5" t="s">
        <v>857</v>
      </c>
      <c r="C1899" s="9" t="s">
        <v>419</v>
      </c>
      <c r="D1899" s="5" t="s">
        <v>858</v>
      </c>
      <c r="E1899" s="5" t="s">
        <v>18</v>
      </c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15" customHeight="1">
      <c r="A1900" s="5" t="s">
        <v>1434</v>
      </c>
      <c r="B1900" s="5" t="s">
        <v>577</v>
      </c>
      <c r="C1900" s="9" t="s">
        <v>1435</v>
      </c>
      <c r="D1900" s="5" t="s">
        <v>921</v>
      </c>
      <c r="E1900" s="5" t="s">
        <v>15</v>
      </c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15" customHeight="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15" customHeight="1">
      <c r="A1902" s="5"/>
      <c r="B1902" s="5" t="s">
        <v>422</v>
      </c>
      <c r="C1902" s="5" t="s">
        <v>1223</v>
      </c>
      <c r="D1902" s="5" t="s">
        <v>104</v>
      </c>
      <c r="E1902" s="5" t="s">
        <v>18</v>
      </c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15" customHeight="1">
      <c r="A1903" s="5"/>
      <c r="B1903" s="5" t="s">
        <v>1217</v>
      </c>
      <c r="C1903" s="9" t="s">
        <v>220</v>
      </c>
      <c r="D1903" s="5" t="s">
        <v>40</v>
      </c>
      <c r="E1903" s="5" t="s">
        <v>18</v>
      </c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15" customHeight="1">
      <c r="A1904" s="5"/>
      <c r="B1904" s="5" t="s">
        <v>128</v>
      </c>
      <c r="C1904" s="9" t="s">
        <v>1436</v>
      </c>
      <c r="D1904" s="5" t="s">
        <v>921</v>
      </c>
      <c r="E1904" s="5" t="s">
        <v>15</v>
      </c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15" customHeight="1">
      <c r="A1905" s="5"/>
      <c r="B1905" s="5"/>
      <c r="C1905" s="9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15" customHeight="1">
      <c r="A1906" s="5"/>
      <c r="B1906" s="5"/>
      <c r="C1906" s="38" t="s">
        <v>1437</v>
      </c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15" customHeight="1">
      <c r="A1907" s="5" t="s">
        <v>1438</v>
      </c>
      <c r="B1907" s="5" t="s">
        <v>565</v>
      </c>
      <c r="C1907" s="9" t="s">
        <v>1439</v>
      </c>
      <c r="D1907" s="5" t="s">
        <v>17</v>
      </c>
      <c r="E1907" s="5" t="s">
        <v>11</v>
      </c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15" customHeight="1">
      <c r="A1908" s="5" t="s">
        <v>1438</v>
      </c>
      <c r="B1908" s="5" t="s">
        <v>960</v>
      </c>
      <c r="C1908" s="29" t="s">
        <v>1440</v>
      </c>
      <c r="D1908" s="5" t="s">
        <v>56</v>
      </c>
      <c r="E1908" s="5" t="s">
        <v>18</v>
      </c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15" customHeight="1">
      <c r="A1909" s="5" t="s">
        <v>1438</v>
      </c>
      <c r="B1909" s="5" t="s">
        <v>408</v>
      </c>
      <c r="C1909" s="5" t="s">
        <v>1441</v>
      </c>
      <c r="D1909" s="5" t="s">
        <v>38</v>
      </c>
      <c r="E1909" s="5" t="s">
        <v>18</v>
      </c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15" customHeight="1">
      <c r="A1910" s="5"/>
      <c r="B1910" s="5"/>
      <c r="C1910" s="9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15" customHeight="1">
      <c r="A1911" s="5" t="s">
        <v>1442</v>
      </c>
      <c r="B1911" s="5" t="s">
        <v>565</v>
      </c>
      <c r="C1911" s="9" t="s">
        <v>1422</v>
      </c>
      <c r="D1911" s="5" t="s">
        <v>17</v>
      </c>
      <c r="E1911" s="5" t="s">
        <v>11</v>
      </c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15" customHeight="1">
      <c r="A1912" s="5" t="s">
        <v>1442</v>
      </c>
      <c r="B1912" s="5" t="s">
        <v>218</v>
      </c>
      <c r="C1912" s="9" t="s">
        <v>1443</v>
      </c>
      <c r="D1912" s="5" t="s">
        <v>12</v>
      </c>
      <c r="E1912" s="5" t="s">
        <v>11</v>
      </c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15" customHeight="1">
      <c r="A1913" s="5" t="s">
        <v>1442</v>
      </c>
      <c r="B1913" s="5" t="s">
        <v>382</v>
      </c>
      <c r="C1913" s="9" t="s">
        <v>1444</v>
      </c>
      <c r="D1913" s="5" t="s">
        <v>34</v>
      </c>
      <c r="E1913" s="5" t="s">
        <v>18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15" customHeight="1">
      <c r="A1914" s="5"/>
      <c r="B1914" s="5"/>
      <c r="C1914" s="9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15" customHeight="1">
      <c r="A1915" s="5" t="s">
        <v>1445</v>
      </c>
      <c r="B1915" s="5" t="s">
        <v>565</v>
      </c>
      <c r="C1915" s="9" t="s">
        <v>1446</v>
      </c>
      <c r="D1915" s="5" t="s">
        <v>17</v>
      </c>
      <c r="E1915" s="5" t="s">
        <v>11</v>
      </c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15" customHeight="1">
      <c r="A1916" s="5" t="s">
        <v>1445</v>
      </c>
      <c r="B1916" s="5" t="s">
        <v>1104</v>
      </c>
      <c r="C1916" s="9" t="s">
        <v>1447</v>
      </c>
      <c r="D1916" s="5" t="s">
        <v>12</v>
      </c>
      <c r="E1916" s="5" t="s">
        <v>11</v>
      </c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15" customHeight="1">
      <c r="A1917" s="5" t="s">
        <v>1445</v>
      </c>
      <c r="B1917" s="5" t="s">
        <v>332</v>
      </c>
      <c r="C1917" s="5"/>
      <c r="D1917" s="5" t="s">
        <v>26</v>
      </c>
      <c r="E1917" s="5" t="s">
        <v>1208</v>
      </c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15" customHeight="1">
      <c r="A1918" s="5" t="s">
        <v>1445</v>
      </c>
      <c r="B1918" s="5" t="s">
        <v>382</v>
      </c>
      <c r="C1918" s="5" t="s">
        <v>1448</v>
      </c>
      <c r="D1918" s="5" t="s">
        <v>921</v>
      </c>
      <c r="E1918" s="5" t="s">
        <v>15</v>
      </c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15" customHeight="1">
      <c r="A1919" s="5"/>
      <c r="B1919" s="5"/>
      <c r="C1919" s="9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15" customHeight="1">
      <c r="A1920" s="5" t="s">
        <v>1449</v>
      </c>
      <c r="B1920" s="5" t="s">
        <v>565</v>
      </c>
      <c r="C1920" s="9" t="s">
        <v>1431</v>
      </c>
      <c r="D1920" s="5" t="s">
        <v>17</v>
      </c>
      <c r="E1920" s="5" t="s">
        <v>11</v>
      </c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15" customHeight="1">
      <c r="A1921" s="5" t="s">
        <v>1449</v>
      </c>
      <c r="B1921" s="5" t="s">
        <v>218</v>
      </c>
      <c r="C1921" s="9" t="s">
        <v>1450</v>
      </c>
      <c r="D1921" s="5" t="s">
        <v>12</v>
      </c>
      <c r="E1921" s="5" t="s">
        <v>11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15" customHeight="1">
      <c r="A1922" s="5" t="s">
        <v>1449</v>
      </c>
      <c r="B1922" s="5" t="s">
        <v>382</v>
      </c>
      <c r="C1922" s="9"/>
      <c r="D1922" s="5" t="s">
        <v>1451</v>
      </c>
      <c r="E1922" s="5" t="s">
        <v>15</v>
      </c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5" customHeight="1">
      <c r="A1923" s="5"/>
      <c r="B1923" s="5"/>
      <c r="C1923" s="9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15" customHeight="1">
      <c r="A1924" s="5" t="s">
        <v>1452</v>
      </c>
      <c r="B1924" s="5" t="s">
        <v>565</v>
      </c>
      <c r="C1924" s="9" t="s">
        <v>1431</v>
      </c>
      <c r="D1924" s="5" t="s">
        <v>32</v>
      </c>
      <c r="E1924" s="5" t="s">
        <v>11</v>
      </c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15" customHeight="1">
      <c r="A1925" s="5" t="s">
        <v>1452</v>
      </c>
      <c r="B1925" s="5" t="s">
        <v>218</v>
      </c>
      <c r="C1925" s="9" t="s">
        <v>1453</v>
      </c>
      <c r="D1925" s="5" t="s">
        <v>12</v>
      </c>
      <c r="E1925" s="5" t="s">
        <v>18</v>
      </c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15" customHeight="1">
      <c r="A1926" s="5" t="s">
        <v>1452</v>
      </c>
      <c r="B1926" s="5" t="s">
        <v>934</v>
      </c>
      <c r="C1926" s="9" t="s">
        <v>58</v>
      </c>
      <c r="D1926" s="5" t="s">
        <v>1351</v>
      </c>
      <c r="E1926" s="5" t="s">
        <v>15</v>
      </c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15" customHeight="1">
      <c r="A1927" s="5" t="s">
        <v>1452</v>
      </c>
      <c r="B1927" s="5" t="s">
        <v>382</v>
      </c>
      <c r="C1927" s="9" t="s">
        <v>1454</v>
      </c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15" customHeight="1">
      <c r="A1928" s="5"/>
      <c r="B1928" s="5"/>
      <c r="C1928" s="9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15" customHeight="1">
      <c r="A1929" s="5" t="s">
        <v>1455</v>
      </c>
      <c r="B1929" s="5" t="s">
        <v>399</v>
      </c>
      <c r="C1929" s="9" t="s">
        <v>996</v>
      </c>
      <c r="D1929" s="5" t="s">
        <v>466</v>
      </c>
      <c r="E1929" s="5" t="s">
        <v>15</v>
      </c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15" customHeight="1">
      <c r="A1930" s="5" t="s">
        <v>1455</v>
      </c>
      <c r="B1930" s="5" t="s">
        <v>857</v>
      </c>
      <c r="C1930" s="9" t="s">
        <v>419</v>
      </c>
      <c r="D1930" s="5" t="s">
        <v>858</v>
      </c>
      <c r="E1930" s="5" t="s">
        <v>18</v>
      </c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15" customHeight="1">
      <c r="A1931" s="5" t="s">
        <v>1455</v>
      </c>
      <c r="B1931" s="5" t="s">
        <v>577</v>
      </c>
      <c r="C1931" s="9" t="s">
        <v>1456</v>
      </c>
      <c r="D1931" s="5" t="s">
        <v>921</v>
      </c>
      <c r="E1931" s="5" t="s">
        <v>15</v>
      </c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15" customHeight="1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15" customHeight="1">
      <c r="A1933" s="5" t="s">
        <v>1457</v>
      </c>
      <c r="B1933" s="5" t="s">
        <v>422</v>
      </c>
      <c r="C1933" s="5" t="s">
        <v>1223</v>
      </c>
      <c r="D1933" s="5" t="s">
        <v>104</v>
      </c>
      <c r="E1933" s="5" t="s">
        <v>18</v>
      </c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15" customHeight="1">
      <c r="A1934" s="5" t="s">
        <v>1457</v>
      </c>
      <c r="B1934" s="5" t="s">
        <v>1217</v>
      </c>
      <c r="C1934" s="9" t="s">
        <v>220</v>
      </c>
      <c r="D1934" s="5" t="s">
        <v>40</v>
      </c>
      <c r="E1934" s="5" t="s">
        <v>18</v>
      </c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15" customHeight="1">
      <c r="A1935" s="5" t="s">
        <v>1457</v>
      </c>
      <c r="B1935" s="5" t="s">
        <v>128</v>
      </c>
      <c r="C1935" s="9" t="s">
        <v>1458</v>
      </c>
      <c r="D1935" s="5" t="s">
        <v>921</v>
      </c>
      <c r="E1935" s="5" t="s">
        <v>15</v>
      </c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15" customHeight="1">
      <c r="A1936" s="5"/>
      <c r="B1936" s="5"/>
      <c r="C1936" s="9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14.25" customHeight="1">
      <c r="A1937" s="5"/>
      <c r="B1937" s="5"/>
      <c r="C1937" s="38" t="s">
        <v>1459</v>
      </c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15" customHeight="1">
      <c r="A1938" s="5" t="s">
        <v>1460</v>
      </c>
      <c r="B1938" s="5" t="s">
        <v>565</v>
      </c>
      <c r="C1938" s="9" t="s">
        <v>1461</v>
      </c>
      <c r="D1938" s="5" t="s">
        <v>17</v>
      </c>
      <c r="E1938" s="5" t="s">
        <v>11</v>
      </c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15" customHeight="1">
      <c r="A1939" s="5" t="s">
        <v>1460</v>
      </c>
      <c r="B1939" s="5" t="s">
        <v>960</v>
      </c>
      <c r="C1939" s="9" t="s">
        <v>1440</v>
      </c>
      <c r="D1939" s="5" t="s">
        <v>56</v>
      </c>
      <c r="E1939" s="5" t="s">
        <v>18</v>
      </c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15" customHeight="1">
      <c r="A1940" s="5" t="s">
        <v>1460</v>
      </c>
      <c r="B1940" s="5" t="s">
        <v>408</v>
      </c>
      <c r="C1940" s="5" t="s">
        <v>1462</v>
      </c>
      <c r="D1940" s="5" t="s">
        <v>38</v>
      </c>
      <c r="E1940" s="5" t="s">
        <v>18</v>
      </c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15" customHeight="1">
      <c r="A1941" s="5"/>
      <c r="B1941" s="5"/>
      <c r="C1941" s="9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15" customHeight="1">
      <c r="A1942" s="5" t="s">
        <v>1463</v>
      </c>
      <c r="B1942" s="5" t="s">
        <v>565</v>
      </c>
      <c r="C1942" s="9" t="s">
        <v>1464</v>
      </c>
      <c r="D1942" s="5" t="s">
        <v>32</v>
      </c>
      <c r="E1942" s="5" t="s">
        <v>11</v>
      </c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15" customHeight="1">
      <c r="A1943" s="5" t="s">
        <v>1463</v>
      </c>
      <c r="B1943" s="5" t="s">
        <v>218</v>
      </c>
      <c r="C1943" s="9" t="s">
        <v>1443</v>
      </c>
      <c r="D1943" s="5" t="s">
        <v>12</v>
      </c>
      <c r="E1943" s="5" t="s">
        <v>11</v>
      </c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15" customHeight="1">
      <c r="A1944" s="5" t="s">
        <v>1463</v>
      </c>
      <c r="B1944" s="5" t="s">
        <v>382</v>
      </c>
      <c r="C1944" s="9" t="s">
        <v>1182</v>
      </c>
      <c r="D1944" s="5" t="s">
        <v>34</v>
      </c>
      <c r="E1944" s="5" t="s">
        <v>18</v>
      </c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15" customHeight="1">
      <c r="A1945" s="5"/>
      <c r="B1945" s="5"/>
      <c r="C1945" s="9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15" customHeight="1">
      <c r="A1946" s="5" t="s">
        <v>1465</v>
      </c>
      <c r="B1946" s="5" t="s">
        <v>565</v>
      </c>
      <c r="C1946" s="9" t="s">
        <v>1466</v>
      </c>
      <c r="D1946" s="5" t="s">
        <v>17</v>
      </c>
      <c r="E1946" s="5" t="s">
        <v>11</v>
      </c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15" customHeight="1">
      <c r="A1947" s="5" t="s">
        <v>1465</v>
      </c>
      <c r="B1947" s="5" t="s">
        <v>1104</v>
      </c>
      <c r="C1947" s="9" t="s">
        <v>1447</v>
      </c>
      <c r="D1947" s="5" t="s">
        <v>12</v>
      </c>
      <c r="E1947" s="5" t="s">
        <v>11</v>
      </c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15" customHeight="1">
      <c r="A1948" s="5" t="s">
        <v>1465</v>
      </c>
      <c r="B1948" s="5" t="s">
        <v>332</v>
      </c>
      <c r="C1948" s="9" t="s">
        <v>1467</v>
      </c>
      <c r="D1948" s="5" t="s">
        <v>26</v>
      </c>
      <c r="E1948" s="5" t="s">
        <v>1208</v>
      </c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15" customHeight="1">
      <c r="A1949" s="5" t="s">
        <v>1465</v>
      </c>
      <c r="B1949" s="5" t="s">
        <v>382</v>
      </c>
      <c r="C1949" s="5" t="s">
        <v>1448</v>
      </c>
      <c r="D1949" s="5" t="s">
        <v>921</v>
      </c>
      <c r="E1949" s="5" t="s">
        <v>15</v>
      </c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15" customHeight="1">
      <c r="A1950" s="5"/>
      <c r="B1950" s="5"/>
      <c r="C1950" s="9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15" customHeight="1">
      <c r="A1951" s="5" t="s">
        <v>1468</v>
      </c>
      <c r="B1951" s="5" t="s">
        <v>565</v>
      </c>
      <c r="C1951" s="9" t="s">
        <v>1431</v>
      </c>
      <c r="D1951" s="5" t="s">
        <v>32</v>
      </c>
      <c r="E1951" s="5" t="s">
        <v>11</v>
      </c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15" customHeight="1">
      <c r="A1952" s="5" t="s">
        <v>1468</v>
      </c>
      <c r="B1952" s="5" t="s">
        <v>218</v>
      </c>
      <c r="C1952" s="9" t="s">
        <v>1450</v>
      </c>
      <c r="D1952" s="5" t="s">
        <v>12</v>
      </c>
      <c r="E1952" s="5" t="s">
        <v>11</v>
      </c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15" customHeight="1">
      <c r="A1953" s="5" t="s">
        <v>1468</v>
      </c>
      <c r="B1953" s="5" t="s">
        <v>168</v>
      </c>
      <c r="C1953" s="9" t="s">
        <v>1469</v>
      </c>
      <c r="D1953" s="5" t="s">
        <v>1470</v>
      </c>
      <c r="E1953" s="5" t="s">
        <v>18</v>
      </c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15" customHeight="1">
      <c r="A1954" s="5" t="s">
        <v>1468</v>
      </c>
      <c r="B1954" s="5" t="s">
        <v>382</v>
      </c>
      <c r="C1954" s="9" t="s">
        <v>1471</v>
      </c>
      <c r="D1954" s="5" t="s">
        <v>40</v>
      </c>
      <c r="E1954" s="5" t="s">
        <v>18</v>
      </c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15" customHeight="1">
      <c r="A1955" s="5"/>
      <c r="B1955" s="5"/>
      <c r="C1955" s="9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15" customHeight="1">
      <c r="A1956" s="5" t="s">
        <v>1472</v>
      </c>
      <c r="B1956" s="5" t="s">
        <v>565</v>
      </c>
      <c r="C1956" s="5" t="s">
        <v>1473</v>
      </c>
      <c r="D1956" s="5" t="s">
        <v>32</v>
      </c>
      <c r="E1956" s="5" t="s">
        <v>11</v>
      </c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15" customHeight="1">
      <c r="A1957" s="5" t="s">
        <v>1472</v>
      </c>
      <c r="B1957" s="5" t="s">
        <v>218</v>
      </c>
      <c r="C1957" s="9" t="s">
        <v>1474</v>
      </c>
      <c r="D1957" s="5" t="s">
        <v>12</v>
      </c>
      <c r="E1957" s="5" t="s">
        <v>18</v>
      </c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15" customHeight="1">
      <c r="A1958" s="5" t="s">
        <v>1472</v>
      </c>
      <c r="B1958" s="5" t="s">
        <v>934</v>
      </c>
      <c r="C1958" s="9" t="s">
        <v>58</v>
      </c>
      <c r="D1958" s="5" t="s">
        <v>1475</v>
      </c>
      <c r="E1958" s="5" t="s">
        <v>15</v>
      </c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15" customHeight="1">
      <c r="A1959" s="5" t="s">
        <v>1472</v>
      </c>
      <c r="B1959" s="5" t="s">
        <v>382</v>
      </c>
      <c r="C1959" s="9" t="s">
        <v>1476</v>
      </c>
      <c r="D1959" s="5" t="s">
        <v>32</v>
      </c>
      <c r="E1959" s="5" t="s">
        <v>18</v>
      </c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15" customHeight="1">
      <c r="A1960" s="5"/>
      <c r="B1960" s="5"/>
      <c r="C1960" s="9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15" customHeight="1">
      <c r="A1961" s="5" t="s">
        <v>1477</v>
      </c>
      <c r="B1961" s="5" t="s">
        <v>399</v>
      </c>
      <c r="C1961" s="9" t="s">
        <v>996</v>
      </c>
      <c r="D1961" s="5" t="s">
        <v>466</v>
      </c>
      <c r="E1961" s="5" t="s">
        <v>15</v>
      </c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15" customHeight="1">
      <c r="A1962" s="5" t="s">
        <v>1477</v>
      </c>
      <c r="B1962" s="5" t="s">
        <v>857</v>
      </c>
      <c r="C1962" s="9" t="s">
        <v>419</v>
      </c>
      <c r="D1962" s="5" t="s">
        <v>858</v>
      </c>
      <c r="E1962" s="5" t="s">
        <v>18</v>
      </c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15" customHeight="1">
      <c r="A1963" s="5" t="s">
        <v>1477</v>
      </c>
      <c r="B1963" s="5" t="s">
        <v>577</v>
      </c>
      <c r="C1963" s="9" t="s">
        <v>383</v>
      </c>
      <c r="D1963" s="5" t="s">
        <v>921</v>
      </c>
      <c r="E1963" s="5" t="s">
        <v>15</v>
      </c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15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15" customHeight="1">
      <c r="A1965" s="5" t="s">
        <v>1478</v>
      </c>
      <c r="B1965" s="5" t="s">
        <v>422</v>
      </c>
      <c r="C1965" s="5" t="s">
        <v>1223</v>
      </c>
      <c r="D1965" s="5" t="s">
        <v>104</v>
      </c>
      <c r="E1965" s="5" t="s">
        <v>18</v>
      </c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15" customHeight="1">
      <c r="A1966" s="5" t="s">
        <v>1478</v>
      </c>
      <c r="B1966" s="5" t="s">
        <v>128</v>
      </c>
      <c r="C1966" s="9" t="s">
        <v>1197</v>
      </c>
      <c r="D1966" s="5" t="s">
        <v>921</v>
      </c>
      <c r="E1966" s="5" t="s">
        <v>15</v>
      </c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15" customHeight="1">
      <c r="A1967" s="5"/>
      <c r="B1967" s="5"/>
      <c r="C1967" s="9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15" customHeight="1">
      <c r="A1968" s="5"/>
      <c r="B1968" s="5"/>
      <c r="C1968" s="38" t="s">
        <v>1479</v>
      </c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15" customHeight="1">
      <c r="A1969" s="5" t="s">
        <v>1480</v>
      </c>
      <c r="B1969" s="5" t="s">
        <v>565</v>
      </c>
      <c r="C1969" s="9" t="s">
        <v>1481</v>
      </c>
      <c r="D1969" s="5" t="s">
        <v>17</v>
      </c>
      <c r="E1969" s="5" t="s">
        <v>11</v>
      </c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15" customHeight="1">
      <c r="A1970" s="5" t="s">
        <v>1480</v>
      </c>
      <c r="B1970" s="5" t="s">
        <v>960</v>
      </c>
      <c r="C1970" s="9" t="s">
        <v>1440</v>
      </c>
      <c r="D1970" s="5" t="s">
        <v>56</v>
      </c>
      <c r="E1970" s="5" t="s">
        <v>18</v>
      </c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ht="15" customHeight="1">
      <c r="A1971" s="5" t="s">
        <v>1480</v>
      </c>
      <c r="B1971" s="5" t="s">
        <v>408</v>
      </c>
      <c r="C1971" s="5" t="s">
        <v>1482</v>
      </c>
      <c r="D1971" s="5" t="s">
        <v>38</v>
      </c>
      <c r="E1971" s="5" t="s">
        <v>18</v>
      </c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ht="15" customHeight="1">
      <c r="A1972" s="5"/>
      <c r="B1972" s="5"/>
      <c r="C1972" s="9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ht="15" customHeight="1">
      <c r="A1973" s="5" t="s">
        <v>1483</v>
      </c>
      <c r="B1973" s="5" t="s">
        <v>565</v>
      </c>
      <c r="C1973" s="9" t="s">
        <v>1464</v>
      </c>
      <c r="D1973" s="5" t="s">
        <v>32</v>
      </c>
      <c r="E1973" s="5" t="s">
        <v>11</v>
      </c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ht="15" customHeight="1">
      <c r="A1974" s="5" t="s">
        <v>1483</v>
      </c>
      <c r="B1974" s="5" t="s">
        <v>218</v>
      </c>
      <c r="C1974" s="9" t="s">
        <v>1484</v>
      </c>
      <c r="D1974" s="5" t="s">
        <v>12</v>
      </c>
      <c r="E1974" s="5" t="s">
        <v>11</v>
      </c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ht="15" customHeight="1">
      <c r="A1975" s="5" t="s">
        <v>1483</v>
      </c>
      <c r="B1975" s="5"/>
      <c r="C1975" s="9" t="s">
        <v>27</v>
      </c>
      <c r="D1975" s="5" t="s">
        <v>921</v>
      </c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ht="15" customHeight="1">
      <c r="A1976" s="5" t="s">
        <v>1483</v>
      </c>
      <c r="B1976" s="5" t="s">
        <v>382</v>
      </c>
      <c r="C1976" s="9" t="s">
        <v>1182</v>
      </c>
      <c r="D1976" s="5" t="s">
        <v>34</v>
      </c>
      <c r="E1976" s="5" t="s">
        <v>18</v>
      </c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ht="15" customHeight="1">
      <c r="A1977" s="5"/>
      <c r="B1977" s="5"/>
      <c r="C1977" s="9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ht="15" customHeight="1">
      <c r="A1978" s="5" t="s">
        <v>1485</v>
      </c>
      <c r="B1978" s="5" t="s">
        <v>565</v>
      </c>
      <c r="C1978" s="9" t="s">
        <v>1486</v>
      </c>
      <c r="D1978" s="5" t="s">
        <v>17</v>
      </c>
      <c r="E1978" s="5" t="s">
        <v>11</v>
      </c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ht="15" customHeight="1">
      <c r="A1979" s="5" t="s">
        <v>1485</v>
      </c>
      <c r="B1979" s="5" t="s">
        <v>1104</v>
      </c>
      <c r="C1979" s="9" t="s">
        <v>1487</v>
      </c>
      <c r="D1979" s="5" t="s">
        <v>12</v>
      </c>
      <c r="E1979" s="5" t="s">
        <v>11</v>
      </c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ht="15" customHeight="1">
      <c r="A1980" s="5" t="s">
        <v>1485</v>
      </c>
      <c r="B1980" s="5" t="s">
        <v>332</v>
      </c>
      <c r="C1980" s="9" t="s">
        <v>1488</v>
      </c>
      <c r="D1980" s="5" t="s">
        <v>26</v>
      </c>
      <c r="E1980" s="5" t="s">
        <v>1208</v>
      </c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ht="15" customHeight="1">
      <c r="A1981" s="5" t="s">
        <v>1485</v>
      </c>
      <c r="B1981" s="5" t="s">
        <v>382</v>
      </c>
      <c r="C1981" s="5" t="s">
        <v>25</v>
      </c>
      <c r="D1981" s="5" t="s">
        <v>921</v>
      </c>
      <c r="E1981" s="5" t="s">
        <v>15</v>
      </c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ht="15" customHeight="1">
      <c r="A1982" s="5"/>
      <c r="B1982" s="5"/>
      <c r="C1982" s="9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ht="15" customHeight="1">
      <c r="A1983" s="5" t="s">
        <v>1489</v>
      </c>
      <c r="B1983" s="5" t="s">
        <v>565</v>
      </c>
      <c r="C1983" s="9" t="s">
        <v>1490</v>
      </c>
      <c r="D1983" s="5" t="s">
        <v>32</v>
      </c>
      <c r="E1983" s="5" t="s">
        <v>11</v>
      </c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ht="15" customHeight="1">
      <c r="A1984" s="5" t="s">
        <v>1489</v>
      </c>
      <c r="B1984" s="5" t="s">
        <v>218</v>
      </c>
      <c r="C1984" s="9" t="s">
        <v>1491</v>
      </c>
      <c r="D1984" s="5" t="s">
        <v>12</v>
      </c>
      <c r="E1984" s="5" t="s">
        <v>11</v>
      </c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ht="15" customHeight="1">
      <c r="A1985" s="5" t="s">
        <v>1489</v>
      </c>
      <c r="B1985" s="5" t="s">
        <v>168</v>
      </c>
      <c r="C1985" s="9" t="s">
        <v>1492</v>
      </c>
      <c r="D1985" s="5" t="s">
        <v>1470</v>
      </c>
      <c r="E1985" s="5" t="s">
        <v>18</v>
      </c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ht="15" customHeight="1">
      <c r="A1986" s="5" t="s">
        <v>1489</v>
      </c>
      <c r="B1986" s="5" t="s">
        <v>382</v>
      </c>
      <c r="C1986" s="9" t="s">
        <v>166</v>
      </c>
      <c r="D1986" s="5" t="s">
        <v>40</v>
      </c>
      <c r="E1986" s="5" t="s">
        <v>18</v>
      </c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ht="15" customHeight="1">
      <c r="A1987" s="5"/>
      <c r="B1987" s="5"/>
      <c r="C1987" s="9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ht="15" customHeight="1">
      <c r="A1988" s="5" t="s">
        <v>1493</v>
      </c>
      <c r="B1988" s="5" t="s">
        <v>565</v>
      </c>
      <c r="C1988" s="5" t="s">
        <v>1494</v>
      </c>
      <c r="D1988" s="5" t="s">
        <v>32</v>
      </c>
      <c r="E1988" s="5" t="s">
        <v>11</v>
      </c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ht="15" customHeight="1">
      <c r="A1989" s="5" t="s">
        <v>1493</v>
      </c>
      <c r="B1989" s="5" t="s">
        <v>218</v>
      </c>
      <c r="C1989" s="9" t="s">
        <v>1495</v>
      </c>
      <c r="D1989" s="5" t="s">
        <v>12</v>
      </c>
      <c r="E1989" s="5" t="s">
        <v>18</v>
      </c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ht="15" customHeight="1">
      <c r="A1990" s="5" t="s">
        <v>1493</v>
      </c>
      <c r="B1990" s="5" t="s">
        <v>934</v>
      </c>
      <c r="C1990" s="9" t="s">
        <v>58</v>
      </c>
      <c r="D1990" s="5" t="s">
        <v>1475</v>
      </c>
      <c r="E1990" s="5" t="s">
        <v>15</v>
      </c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ht="15" customHeight="1">
      <c r="A1991" s="5" t="s">
        <v>1493</v>
      </c>
      <c r="B1991" s="5" t="s">
        <v>382</v>
      </c>
      <c r="C1991" s="9" t="s">
        <v>365</v>
      </c>
      <c r="D1991" s="5" t="s">
        <v>921</v>
      </c>
      <c r="E1991" s="5" t="s">
        <v>18</v>
      </c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ht="15" customHeight="1">
      <c r="A1992" s="5"/>
      <c r="B1992" s="5"/>
      <c r="C1992" s="9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ht="15" customHeight="1">
      <c r="A1993" s="5" t="s">
        <v>1496</v>
      </c>
      <c r="B1993" s="5" t="s">
        <v>399</v>
      </c>
      <c r="C1993" s="9" t="s">
        <v>996</v>
      </c>
      <c r="D1993" s="5" t="s">
        <v>466</v>
      </c>
      <c r="E1993" s="5" t="s">
        <v>15</v>
      </c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ht="15" customHeight="1">
      <c r="A1994" s="5" t="s">
        <v>1496</v>
      </c>
      <c r="B1994" s="5" t="s">
        <v>857</v>
      </c>
      <c r="C1994" s="9" t="s">
        <v>419</v>
      </c>
      <c r="D1994" s="5" t="s">
        <v>858</v>
      </c>
      <c r="E1994" s="5" t="s">
        <v>18</v>
      </c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ht="15" customHeight="1">
      <c r="A1995" s="5" t="s">
        <v>1496</v>
      </c>
      <c r="B1995" s="5" t="s">
        <v>577</v>
      </c>
      <c r="C1995" s="9" t="s">
        <v>1497</v>
      </c>
      <c r="D1995" s="5" t="s">
        <v>921</v>
      </c>
      <c r="E1995" s="5" t="s">
        <v>15</v>
      </c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ht="15" customHeight="1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ht="15" customHeight="1">
      <c r="A1997" s="5" t="s">
        <v>1498</v>
      </c>
      <c r="B1997" s="5" t="s">
        <v>422</v>
      </c>
      <c r="C1997" s="5" t="s">
        <v>1223</v>
      </c>
      <c r="D1997" s="5" t="s">
        <v>104</v>
      </c>
      <c r="E1997" s="5" t="s">
        <v>18</v>
      </c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ht="15" customHeight="1">
      <c r="A1998" s="5" t="s">
        <v>1498</v>
      </c>
      <c r="B1998" s="5" t="s">
        <v>128</v>
      </c>
      <c r="C1998" s="9" t="s">
        <v>1197</v>
      </c>
      <c r="D1998" s="5" t="s">
        <v>921</v>
      </c>
      <c r="E1998" s="5" t="s">
        <v>15</v>
      </c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ht="15" customHeight="1">
      <c r="A1999" s="5"/>
      <c r="B1999" s="5"/>
      <c r="C1999" s="9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ht="15" customHeight="1">
      <c r="A2000" s="5"/>
      <c r="B2000" s="5"/>
      <c r="C2000" s="38" t="s">
        <v>1499</v>
      </c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ht="15" customHeight="1">
      <c r="A2001" s="5" t="s">
        <v>1500</v>
      </c>
      <c r="B2001" s="5" t="s">
        <v>565</v>
      </c>
      <c r="C2001" s="9" t="s">
        <v>888</v>
      </c>
      <c r="D2001" s="5" t="s">
        <v>17</v>
      </c>
      <c r="E2001" s="5" t="s">
        <v>11</v>
      </c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ht="15" customHeight="1">
      <c r="A2002" s="5" t="s">
        <v>1500</v>
      </c>
      <c r="B2002" s="5" t="s">
        <v>960</v>
      </c>
      <c r="C2002" s="9" t="s">
        <v>1501</v>
      </c>
      <c r="D2002" s="5" t="s">
        <v>56</v>
      </c>
      <c r="E2002" s="5" t="s">
        <v>18</v>
      </c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ht="15" customHeight="1">
      <c r="A2003" s="5" t="s">
        <v>1500</v>
      </c>
      <c r="B2003" s="5" t="s">
        <v>408</v>
      </c>
      <c r="C2003" s="5" t="s">
        <v>1502</v>
      </c>
      <c r="D2003" s="5" t="s">
        <v>38</v>
      </c>
      <c r="E2003" s="5" t="s">
        <v>18</v>
      </c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ht="15" customHeight="1">
      <c r="A2004" s="5"/>
      <c r="B2004" s="5"/>
      <c r="C2004" s="9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ht="15" customHeight="1">
      <c r="A2005" s="5" t="s">
        <v>1503</v>
      </c>
      <c r="B2005" s="5" t="s">
        <v>565</v>
      </c>
      <c r="C2005" s="9" t="s">
        <v>1464</v>
      </c>
      <c r="D2005" s="5" t="s">
        <v>32</v>
      </c>
      <c r="E2005" s="5" t="s">
        <v>11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ht="15" customHeight="1">
      <c r="A2006" s="5" t="s">
        <v>1503</v>
      </c>
      <c r="B2006" s="5" t="s">
        <v>218</v>
      </c>
      <c r="C2006" s="9" t="s">
        <v>1504</v>
      </c>
      <c r="D2006" s="5" t="s">
        <v>12</v>
      </c>
      <c r="E2006" s="5" t="s">
        <v>11</v>
      </c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ht="15" customHeight="1">
      <c r="A2007" s="5" t="s">
        <v>1503</v>
      </c>
      <c r="B2007" s="5"/>
      <c r="C2007" s="9" t="s">
        <v>27</v>
      </c>
      <c r="D2007" s="5" t="s">
        <v>921</v>
      </c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ht="15" customHeight="1">
      <c r="A2008" s="5" t="s">
        <v>1503</v>
      </c>
      <c r="B2008" s="5" t="s">
        <v>382</v>
      </c>
      <c r="C2008" s="9" t="s">
        <v>1182</v>
      </c>
      <c r="D2008" s="5" t="s">
        <v>34</v>
      </c>
      <c r="E2008" s="5" t="s">
        <v>18</v>
      </c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ht="15" customHeight="1">
      <c r="A2009" s="5"/>
      <c r="B2009" s="5"/>
      <c r="C2009" s="9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ht="15" customHeight="1">
      <c r="A2010" s="5" t="s">
        <v>1505</v>
      </c>
      <c r="B2010" s="5" t="s">
        <v>565</v>
      </c>
      <c r="C2010" s="9" t="s">
        <v>1506</v>
      </c>
      <c r="D2010" s="5" t="s">
        <v>17</v>
      </c>
      <c r="E2010" s="5" t="s">
        <v>11</v>
      </c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ht="15" customHeight="1">
      <c r="A2011" s="5" t="s">
        <v>1505</v>
      </c>
      <c r="B2011" s="5" t="s">
        <v>1104</v>
      </c>
      <c r="C2011" s="9" t="s">
        <v>1487</v>
      </c>
      <c r="D2011" s="5" t="s">
        <v>12</v>
      </c>
      <c r="E2011" s="5" t="s">
        <v>11</v>
      </c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ht="15" customHeight="1">
      <c r="A2012" s="5" t="s">
        <v>1505</v>
      </c>
      <c r="B2012" s="5" t="s">
        <v>332</v>
      </c>
      <c r="C2012" s="9" t="s">
        <v>1488</v>
      </c>
      <c r="D2012" s="5" t="s">
        <v>26</v>
      </c>
      <c r="E2012" s="5" t="s">
        <v>1208</v>
      </c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ht="15" customHeight="1">
      <c r="A2013" s="5" t="s">
        <v>1505</v>
      </c>
      <c r="B2013" s="5" t="s">
        <v>382</v>
      </c>
      <c r="C2013" s="5" t="s">
        <v>25</v>
      </c>
      <c r="D2013" s="5" t="s">
        <v>921</v>
      </c>
      <c r="E2013" s="5" t="s">
        <v>15</v>
      </c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ht="15" customHeight="1">
      <c r="A2014" s="5"/>
      <c r="B2014" s="5"/>
      <c r="C2014" s="9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ht="15" customHeight="1">
      <c r="A2015" s="5" t="s">
        <v>1507</v>
      </c>
      <c r="B2015" s="5" t="s">
        <v>565</v>
      </c>
      <c r="C2015" s="9" t="s">
        <v>1431</v>
      </c>
      <c r="D2015" s="5" t="s">
        <v>32</v>
      </c>
      <c r="E2015" s="5" t="s">
        <v>11</v>
      </c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ht="15" customHeight="1">
      <c r="A2016" s="5" t="s">
        <v>1507</v>
      </c>
      <c r="B2016" s="5" t="s">
        <v>218</v>
      </c>
      <c r="C2016" s="9" t="s">
        <v>1508</v>
      </c>
      <c r="D2016" s="5" t="s">
        <v>12</v>
      </c>
      <c r="E2016" s="5" t="s">
        <v>11</v>
      </c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ht="15" customHeight="1">
      <c r="A2017" s="5" t="s">
        <v>1507</v>
      </c>
      <c r="B2017" s="5" t="s">
        <v>168</v>
      </c>
      <c r="C2017" s="9" t="s">
        <v>1492</v>
      </c>
      <c r="D2017" s="5" t="s">
        <v>1470</v>
      </c>
      <c r="E2017" s="5" t="s">
        <v>18</v>
      </c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spans="1:26" ht="15" customHeight="1">
      <c r="A2018" s="5" t="s">
        <v>1507</v>
      </c>
      <c r="B2018" s="5" t="s">
        <v>382</v>
      </c>
      <c r="C2018" s="9" t="s">
        <v>454</v>
      </c>
      <c r="D2018" s="5" t="s">
        <v>1470</v>
      </c>
      <c r="E2018" s="5" t="s">
        <v>18</v>
      </c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spans="1:26" ht="15" customHeight="1">
      <c r="A2019" s="5"/>
      <c r="B2019" s="5"/>
      <c r="C2019" s="9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spans="1:26" ht="15" customHeight="1">
      <c r="A2020" s="5" t="s">
        <v>1509</v>
      </c>
      <c r="B2020" s="5" t="s">
        <v>565</v>
      </c>
      <c r="C2020" s="5" t="s">
        <v>906</v>
      </c>
      <c r="D2020" s="5" t="s">
        <v>32</v>
      </c>
      <c r="E2020" s="5" t="s">
        <v>11</v>
      </c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spans="1:26" ht="15" customHeight="1">
      <c r="A2021" s="5" t="s">
        <v>1509</v>
      </c>
      <c r="B2021" s="5" t="s">
        <v>218</v>
      </c>
      <c r="C2021" s="9" t="s">
        <v>1510</v>
      </c>
      <c r="D2021" s="5" t="s">
        <v>12</v>
      </c>
      <c r="E2021" s="5" t="s">
        <v>18</v>
      </c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spans="1:26" ht="15" customHeight="1">
      <c r="A2022" s="5" t="s">
        <v>1509</v>
      </c>
      <c r="B2022" s="5" t="s">
        <v>1511</v>
      </c>
      <c r="C2022" s="9" t="s">
        <v>1512</v>
      </c>
      <c r="D2022" s="5" t="s">
        <v>921</v>
      </c>
      <c r="E2022" s="5" t="s">
        <v>15</v>
      </c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spans="1:26" ht="15" customHeight="1">
      <c r="A2023" s="5"/>
      <c r="B2023" s="5"/>
      <c r="C2023" s="9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spans="1:26" ht="15" customHeight="1">
      <c r="A2024" s="5" t="s">
        <v>1513</v>
      </c>
      <c r="B2024" s="5" t="s">
        <v>399</v>
      </c>
      <c r="C2024" s="9" t="s">
        <v>996</v>
      </c>
      <c r="D2024" s="5" t="s">
        <v>466</v>
      </c>
      <c r="E2024" s="5" t="s">
        <v>15</v>
      </c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spans="1:26" ht="15" customHeight="1">
      <c r="A2025" s="5" t="s">
        <v>1513</v>
      </c>
      <c r="B2025" s="5" t="s">
        <v>857</v>
      </c>
      <c r="C2025" s="9" t="s">
        <v>419</v>
      </c>
      <c r="D2025" s="5" t="s">
        <v>858</v>
      </c>
      <c r="E2025" s="5" t="s">
        <v>18</v>
      </c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spans="1:26" ht="15" customHeight="1">
      <c r="A2026" s="5" t="s">
        <v>1513</v>
      </c>
      <c r="B2026" s="5" t="s">
        <v>577</v>
      </c>
      <c r="C2026" s="9" t="s">
        <v>1514</v>
      </c>
      <c r="D2026" s="5" t="s">
        <v>921</v>
      </c>
      <c r="E2026" s="5" t="s">
        <v>15</v>
      </c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spans="1:26" ht="15" customHeight="1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spans="1:26" ht="15" customHeight="1">
      <c r="A2028" s="5" t="s">
        <v>1515</v>
      </c>
      <c r="B2028" s="5" t="s">
        <v>128</v>
      </c>
      <c r="C2028" s="9" t="s">
        <v>1240</v>
      </c>
      <c r="D2028" s="5" t="s">
        <v>921</v>
      </c>
      <c r="E2028" s="5" t="s">
        <v>15</v>
      </c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spans="1:26" ht="15" customHeight="1">
      <c r="A2029" s="5"/>
      <c r="B2029" s="5"/>
      <c r="C2029" s="9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spans="1:26" ht="15" customHeight="1">
      <c r="A2030" s="5"/>
      <c r="B2030" s="5"/>
      <c r="C2030" s="38" t="s">
        <v>1516</v>
      </c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spans="1:26" ht="15" customHeight="1">
      <c r="A2031" s="5"/>
      <c r="B2031" s="5"/>
      <c r="C2031" s="9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spans="1:26" ht="15" customHeight="1">
      <c r="A2032" s="5" t="s">
        <v>1517</v>
      </c>
      <c r="B2032" s="5" t="s">
        <v>565</v>
      </c>
      <c r="C2032" s="9" t="s">
        <v>1464</v>
      </c>
      <c r="D2032" s="5" t="s">
        <v>32</v>
      </c>
      <c r="E2032" s="5" t="s">
        <v>11</v>
      </c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spans="1:26" ht="15" customHeight="1">
      <c r="A2033" s="5" t="s">
        <v>1517</v>
      </c>
      <c r="B2033" s="5" t="s">
        <v>218</v>
      </c>
      <c r="C2033" s="9" t="s">
        <v>1518</v>
      </c>
      <c r="D2033" s="5" t="s">
        <v>12</v>
      </c>
      <c r="E2033" s="5" t="s">
        <v>11</v>
      </c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spans="1:26" ht="15" customHeight="1">
      <c r="A2034" s="5" t="s">
        <v>1517</v>
      </c>
      <c r="B2034" s="5" t="s">
        <v>399</v>
      </c>
      <c r="C2034" s="9" t="s">
        <v>27</v>
      </c>
      <c r="D2034" s="5" t="s">
        <v>921</v>
      </c>
      <c r="E2034" s="5" t="s">
        <v>15</v>
      </c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spans="1:26" ht="15" customHeight="1">
      <c r="A2035" s="5" t="s">
        <v>1517</v>
      </c>
      <c r="B2035" s="5" t="s">
        <v>382</v>
      </c>
      <c r="C2035" s="9" t="s">
        <v>1519</v>
      </c>
      <c r="D2035" s="5" t="s">
        <v>38</v>
      </c>
      <c r="E2035" s="5" t="s">
        <v>18</v>
      </c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spans="1:26" ht="15" customHeight="1">
      <c r="A2036" s="5"/>
      <c r="B2036" s="5"/>
      <c r="C2036" s="9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spans="1:26" ht="15" customHeight="1">
      <c r="A2037" s="5" t="s">
        <v>1520</v>
      </c>
      <c r="B2037" s="5" t="s">
        <v>565</v>
      </c>
      <c r="C2037" s="9" t="s">
        <v>1521</v>
      </c>
      <c r="D2037" s="5" t="s">
        <v>17</v>
      </c>
      <c r="E2037" s="5" t="s">
        <v>11</v>
      </c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spans="1:26" ht="15" customHeight="1">
      <c r="A2038" s="5" t="s">
        <v>1520</v>
      </c>
      <c r="B2038" s="5" t="s">
        <v>1104</v>
      </c>
      <c r="C2038" s="9" t="s">
        <v>1487</v>
      </c>
      <c r="D2038" s="5" t="s">
        <v>12</v>
      </c>
      <c r="E2038" s="5" t="s">
        <v>11</v>
      </c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spans="1:26" ht="15" customHeight="1">
      <c r="A2039" s="5" t="s">
        <v>1520</v>
      </c>
      <c r="B2039" s="5" t="s">
        <v>332</v>
      </c>
      <c r="C2039" s="5" t="s">
        <v>25</v>
      </c>
      <c r="D2039" s="5" t="s">
        <v>921</v>
      </c>
      <c r="E2039" s="5" t="s">
        <v>15</v>
      </c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spans="1:26" ht="15" customHeight="1">
      <c r="A2040" s="5" t="s">
        <v>1520</v>
      </c>
      <c r="B2040" s="5" t="s">
        <v>382</v>
      </c>
      <c r="C2040" s="5" t="s">
        <v>25</v>
      </c>
      <c r="D2040" s="5" t="s">
        <v>921</v>
      </c>
      <c r="E2040" s="5" t="s">
        <v>15</v>
      </c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spans="1:26" ht="15" customHeight="1">
      <c r="A2041" s="5"/>
      <c r="B2041" s="5"/>
      <c r="C2041" s="9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spans="1:26" ht="15" customHeight="1">
      <c r="A2042" s="5" t="s">
        <v>1522</v>
      </c>
      <c r="B2042" s="5" t="s">
        <v>565</v>
      </c>
      <c r="C2042" s="9" t="s">
        <v>1431</v>
      </c>
      <c r="D2042" s="5" t="s">
        <v>32</v>
      </c>
      <c r="E2042" s="5" t="s">
        <v>11</v>
      </c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spans="1:26" ht="15" customHeight="1">
      <c r="A2043" s="5" t="s">
        <v>1522</v>
      </c>
      <c r="B2043" s="5" t="s">
        <v>218</v>
      </c>
      <c r="C2043" s="9" t="s">
        <v>1523</v>
      </c>
      <c r="D2043" s="5" t="s">
        <v>12</v>
      </c>
      <c r="E2043" s="5" t="s">
        <v>11</v>
      </c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spans="1:26" ht="15" customHeight="1">
      <c r="A2044" s="5" t="s">
        <v>1522</v>
      </c>
      <c r="B2044" s="5" t="s">
        <v>168</v>
      </c>
      <c r="C2044" s="9" t="s">
        <v>1524</v>
      </c>
      <c r="D2044" s="5" t="s">
        <v>26</v>
      </c>
      <c r="E2044" s="5" t="s">
        <v>1208</v>
      </c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spans="1:26" ht="15" customHeight="1">
      <c r="A2045" s="5" t="s">
        <v>1522</v>
      </c>
      <c r="B2045" s="5" t="s">
        <v>382</v>
      </c>
      <c r="C2045" s="9" t="s">
        <v>1525</v>
      </c>
      <c r="D2045" s="5" t="s">
        <v>40</v>
      </c>
      <c r="E2045" s="5" t="s">
        <v>18</v>
      </c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spans="1:26" ht="15" customHeight="1">
      <c r="A2046" s="5"/>
      <c r="B2046" s="5"/>
      <c r="C2046" s="9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spans="1:26" ht="15" customHeight="1">
      <c r="A2047" s="5" t="s">
        <v>1526</v>
      </c>
      <c r="B2047" s="5" t="s">
        <v>565</v>
      </c>
      <c r="C2047" s="5" t="s">
        <v>971</v>
      </c>
      <c r="D2047" s="5" t="s">
        <v>17</v>
      </c>
      <c r="E2047" s="5" t="s">
        <v>11</v>
      </c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spans="1:26" ht="15" customHeight="1">
      <c r="A2048" s="5" t="s">
        <v>1526</v>
      </c>
      <c r="B2048" s="5" t="s">
        <v>218</v>
      </c>
      <c r="C2048" s="9" t="s">
        <v>1527</v>
      </c>
      <c r="D2048" s="5" t="s">
        <v>12</v>
      </c>
      <c r="E2048" s="5" t="s">
        <v>18</v>
      </c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spans="1:26" ht="15" customHeight="1">
      <c r="A2049" s="5" t="s">
        <v>1526</v>
      </c>
      <c r="B2049" s="5" t="s">
        <v>168</v>
      </c>
      <c r="C2049" s="9" t="s">
        <v>58</v>
      </c>
      <c r="D2049" s="5" t="s">
        <v>921</v>
      </c>
      <c r="E2049" s="5" t="s">
        <v>15</v>
      </c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spans="1:26" ht="15" customHeight="1">
      <c r="A2050" s="5" t="s">
        <v>1526</v>
      </c>
      <c r="B2050" s="5" t="s">
        <v>1326</v>
      </c>
      <c r="C2050" s="9" t="s">
        <v>1528</v>
      </c>
      <c r="D2050" s="5" t="s">
        <v>32</v>
      </c>
      <c r="E2050" s="5" t="s">
        <v>18</v>
      </c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spans="1:26" ht="15" customHeight="1">
      <c r="A2051" s="5"/>
      <c r="B2051" s="5"/>
      <c r="C2051" s="9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spans="1:26" ht="15" customHeight="1">
      <c r="A2052" s="5" t="s">
        <v>1529</v>
      </c>
      <c r="B2052" s="5" t="s">
        <v>399</v>
      </c>
      <c r="C2052" s="9" t="s">
        <v>996</v>
      </c>
      <c r="D2052" s="5" t="s">
        <v>466</v>
      </c>
      <c r="E2052" s="5" t="s">
        <v>15</v>
      </c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spans="1:26" ht="15" customHeight="1">
      <c r="A2053" s="5" t="s">
        <v>1529</v>
      </c>
      <c r="B2053" s="5" t="s">
        <v>857</v>
      </c>
      <c r="C2053" s="9" t="s">
        <v>419</v>
      </c>
      <c r="D2053" s="5" t="s">
        <v>858</v>
      </c>
      <c r="E2053" s="5" t="s">
        <v>18</v>
      </c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spans="1:26" ht="15" customHeight="1">
      <c r="A2054" s="5" t="s">
        <v>1529</v>
      </c>
      <c r="B2054" s="5" t="s">
        <v>577</v>
      </c>
      <c r="C2054" s="9" t="s">
        <v>1530</v>
      </c>
      <c r="D2054" s="5" t="s">
        <v>921</v>
      </c>
      <c r="E2054" s="5" t="s">
        <v>15</v>
      </c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spans="1:26" ht="15" customHeight="1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spans="1:26" ht="15" customHeight="1">
      <c r="A2056" s="5" t="s">
        <v>1531</v>
      </c>
      <c r="B2056" s="5" t="s">
        <v>422</v>
      </c>
      <c r="C2056" s="5" t="s">
        <v>1223</v>
      </c>
      <c r="D2056" s="5" t="s">
        <v>104</v>
      </c>
      <c r="E2056" s="5" t="s">
        <v>18</v>
      </c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spans="1:26" ht="15" customHeight="1">
      <c r="A2057" s="5" t="s">
        <v>1531</v>
      </c>
      <c r="B2057" s="5" t="s">
        <v>128</v>
      </c>
      <c r="C2057" s="9" t="s">
        <v>1218</v>
      </c>
      <c r="D2057" s="5" t="s">
        <v>921</v>
      </c>
      <c r="E2057" s="5" t="s">
        <v>15</v>
      </c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spans="1:26" ht="15" customHeight="1">
      <c r="A2058" s="5"/>
      <c r="B2058" s="5"/>
      <c r="C2058" s="9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spans="1:26" ht="15" customHeight="1">
      <c r="A2059" s="5"/>
      <c r="B2059" s="5"/>
      <c r="C2059" s="38" t="s">
        <v>1532</v>
      </c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spans="1:26" ht="15" customHeight="1">
      <c r="A2060" s="5" t="s">
        <v>1533</v>
      </c>
      <c r="B2060" s="5" t="s">
        <v>565</v>
      </c>
      <c r="C2060" s="9" t="s">
        <v>1419</v>
      </c>
      <c r="D2060" s="5" t="s">
        <v>17</v>
      </c>
      <c r="E2060" s="5" t="s">
        <v>11</v>
      </c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spans="1:26" ht="15" customHeight="1">
      <c r="A2061" s="5" t="s">
        <v>1533</v>
      </c>
      <c r="B2061" s="5" t="s">
        <v>399</v>
      </c>
      <c r="C2061" s="9" t="s">
        <v>1534</v>
      </c>
      <c r="D2061" s="5" t="s">
        <v>56</v>
      </c>
      <c r="E2061" s="5" t="s">
        <v>18</v>
      </c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spans="1:26" ht="15" customHeight="1">
      <c r="A2062" s="5" t="s">
        <v>1535</v>
      </c>
      <c r="B2062" s="5" t="s">
        <v>382</v>
      </c>
      <c r="C2062" s="9" t="s">
        <v>1536</v>
      </c>
      <c r="D2062" s="5" t="s">
        <v>38</v>
      </c>
      <c r="E2062" s="5" t="s">
        <v>18</v>
      </c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spans="1:26" ht="15" customHeight="1">
      <c r="A2063" s="5"/>
      <c r="B2063" s="5"/>
      <c r="C2063" s="9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spans="1:26" ht="15" customHeight="1">
      <c r="A2064" s="5" t="s">
        <v>1537</v>
      </c>
      <c r="B2064" s="5" t="s">
        <v>565</v>
      </c>
      <c r="C2064" s="9" t="s">
        <v>1538</v>
      </c>
      <c r="D2064" s="5" t="s">
        <v>32</v>
      </c>
      <c r="E2064" s="5" t="s">
        <v>11</v>
      </c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spans="1:26" ht="15" customHeight="1">
      <c r="A2065" s="5" t="s">
        <v>1537</v>
      </c>
      <c r="B2065" s="5" t="s">
        <v>218</v>
      </c>
      <c r="C2065" s="9" t="s">
        <v>1539</v>
      </c>
      <c r="D2065" s="5" t="s">
        <v>12</v>
      </c>
      <c r="E2065" s="5" t="s">
        <v>11</v>
      </c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spans="1:26" ht="15" customHeight="1">
      <c r="A2066" s="5" t="s">
        <v>1537</v>
      </c>
      <c r="B2066" s="5" t="s">
        <v>399</v>
      </c>
      <c r="C2066" s="9" t="s">
        <v>27</v>
      </c>
      <c r="D2066" s="5" t="s">
        <v>921</v>
      </c>
      <c r="E2066" s="5" t="s">
        <v>15</v>
      </c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spans="1:26" ht="15" customHeight="1">
      <c r="A2067" s="5" t="s">
        <v>1537</v>
      </c>
      <c r="B2067" s="5" t="s">
        <v>382</v>
      </c>
      <c r="C2067" s="9" t="s">
        <v>1540</v>
      </c>
      <c r="D2067" s="5" t="s">
        <v>921</v>
      </c>
      <c r="E2067" s="5" t="s">
        <v>15</v>
      </c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spans="1:26" ht="15" customHeight="1">
      <c r="A2068" s="5"/>
      <c r="B2068" s="5"/>
      <c r="C2068" s="9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spans="1:26" ht="15" customHeight="1">
      <c r="A2069" s="5" t="s">
        <v>1541</v>
      </c>
      <c r="B2069" s="5" t="s">
        <v>565</v>
      </c>
      <c r="C2069" s="9" t="s">
        <v>1542</v>
      </c>
      <c r="D2069" s="5" t="s">
        <v>17</v>
      </c>
      <c r="E2069" s="5" t="s">
        <v>11</v>
      </c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spans="1:26" ht="15" customHeight="1">
      <c r="A2070" s="5" t="s">
        <v>1541</v>
      </c>
      <c r="B2070" s="5" t="s">
        <v>1104</v>
      </c>
      <c r="C2070" s="9" t="s">
        <v>1543</v>
      </c>
      <c r="D2070" s="5" t="s">
        <v>12</v>
      </c>
      <c r="E2070" s="5" t="s">
        <v>11</v>
      </c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spans="1:26" ht="15" customHeight="1">
      <c r="A2071" s="5" t="s">
        <v>1541</v>
      </c>
      <c r="B2071" s="5" t="s">
        <v>332</v>
      </c>
      <c r="C2071" s="5" t="s">
        <v>1544</v>
      </c>
      <c r="D2071" s="5" t="s">
        <v>26</v>
      </c>
      <c r="E2071" s="5" t="s">
        <v>18</v>
      </c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spans="1:26" ht="15" customHeight="1">
      <c r="A2072" s="5" t="s">
        <v>1541</v>
      </c>
      <c r="B2072" s="5" t="s">
        <v>382</v>
      </c>
      <c r="C2072" s="5" t="s">
        <v>25</v>
      </c>
      <c r="D2072" s="5" t="s">
        <v>921</v>
      </c>
      <c r="E2072" s="5" t="s">
        <v>15</v>
      </c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spans="1:26" ht="15" customHeight="1">
      <c r="A2073" s="5"/>
      <c r="B2073" s="5"/>
      <c r="C2073" s="9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spans="1:26" ht="15" customHeight="1">
      <c r="A2074" s="5" t="s">
        <v>1545</v>
      </c>
      <c r="B2074" s="5" t="s">
        <v>565</v>
      </c>
      <c r="C2074" s="9" t="s">
        <v>1431</v>
      </c>
      <c r="D2074" s="5" t="s">
        <v>32</v>
      </c>
      <c r="E2074" s="5" t="s">
        <v>11</v>
      </c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spans="1:26" ht="15" customHeight="1">
      <c r="A2075" s="5" t="s">
        <v>1545</v>
      </c>
      <c r="B2075" s="5" t="s">
        <v>218</v>
      </c>
      <c r="C2075" s="9" t="s">
        <v>1546</v>
      </c>
      <c r="D2075" s="5" t="s">
        <v>12</v>
      </c>
      <c r="E2075" s="5" t="s">
        <v>11</v>
      </c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spans="1:26" ht="15" customHeight="1">
      <c r="A2076" s="5" t="s">
        <v>1545</v>
      </c>
      <c r="B2076" s="5" t="s">
        <v>168</v>
      </c>
      <c r="C2076" s="5" t="s">
        <v>25</v>
      </c>
      <c r="D2076" s="5" t="s">
        <v>921</v>
      </c>
      <c r="E2076" s="5" t="s">
        <v>15</v>
      </c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spans="1:26" ht="15" customHeight="1">
      <c r="A2077" s="5" t="s">
        <v>1545</v>
      </c>
      <c r="B2077" s="5" t="s">
        <v>382</v>
      </c>
      <c r="C2077" s="9" t="s">
        <v>1547</v>
      </c>
      <c r="D2077" s="5" t="s">
        <v>921</v>
      </c>
      <c r="E2077" s="5" t="s">
        <v>15</v>
      </c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spans="1:26" ht="15" customHeight="1">
      <c r="A2078" s="5"/>
      <c r="B2078" s="5"/>
      <c r="C2078" s="9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spans="1:26" ht="15" customHeight="1">
      <c r="A2079" s="5" t="s">
        <v>1548</v>
      </c>
      <c r="B2079" s="5" t="s">
        <v>565</v>
      </c>
      <c r="C2079" s="5" t="s">
        <v>1549</v>
      </c>
      <c r="D2079" s="5" t="s">
        <v>17</v>
      </c>
      <c r="E2079" s="5" t="s">
        <v>11</v>
      </c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spans="1:26" ht="15" customHeight="1">
      <c r="A2080" s="5" t="s">
        <v>1548</v>
      </c>
      <c r="B2080" s="5" t="s">
        <v>218</v>
      </c>
      <c r="C2080" s="9" t="s">
        <v>1550</v>
      </c>
      <c r="D2080" s="5" t="s">
        <v>12</v>
      </c>
      <c r="E2080" s="5" t="s">
        <v>18</v>
      </c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spans="1:26" ht="15" customHeight="1">
      <c r="A2081" s="5" t="s">
        <v>1548</v>
      </c>
      <c r="B2081" s="5" t="s">
        <v>168</v>
      </c>
      <c r="C2081" s="9" t="s">
        <v>58</v>
      </c>
      <c r="D2081" s="5" t="s">
        <v>921</v>
      </c>
      <c r="E2081" s="5" t="s">
        <v>15</v>
      </c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spans="1:26" ht="15" customHeight="1">
      <c r="A2082" s="5" t="s">
        <v>1548</v>
      </c>
      <c r="B2082" s="5" t="s">
        <v>1326</v>
      </c>
      <c r="C2082" s="9" t="s">
        <v>1551</v>
      </c>
      <c r="D2082" s="5" t="s">
        <v>32</v>
      </c>
      <c r="E2082" s="5" t="s">
        <v>18</v>
      </c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spans="1:26" ht="15" customHeight="1">
      <c r="A2083" s="5"/>
      <c r="B2083" s="5"/>
      <c r="C2083" s="9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spans="1:26" ht="15" customHeight="1">
      <c r="A2084" s="5" t="s">
        <v>1552</v>
      </c>
      <c r="B2084" s="5" t="s">
        <v>565</v>
      </c>
      <c r="C2084" s="9" t="s">
        <v>1553</v>
      </c>
      <c r="D2084" s="5" t="s">
        <v>1554</v>
      </c>
      <c r="E2084" s="5" t="s">
        <v>11</v>
      </c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spans="1:26" ht="15" customHeight="1">
      <c r="A2085" s="5" t="s">
        <v>1552</v>
      </c>
      <c r="B2085" s="5" t="s">
        <v>399</v>
      </c>
      <c r="C2085" s="9" t="s">
        <v>996</v>
      </c>
      <c r="D2085" s="5" t="s">
        <v>466</v>
      </c>
      <c r="E2085" s="5" t="s">
        <v>15</v>
      </c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spans="1:26" ht="15" customHeight="1">
      <c r="A2086" s="5" t="s">
        <v>1552</v>
      </c>
      <c r="B2086" s="5" t="s">
        <v>857</v>
      </c>
      <c r="C2086" s="9" t="s">
        <v>419</v>
      </c>
      <c r="D2086" s="5" t="s">
        <v>858</v>
      </c>
      <c r="E2086" s="5" t="s">
        <v>18</v>
      </c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spans="1:26" ht="15" customHeight="1">
      <c r="A2087" s="5" t="s">
        <v>1552</v>
      </c>
      <c r="B2087" s="5" t="s">
        <v>577</v>
      </c>
      <c r="C2087" s="9" t="s">
        <v>1194</v>
      </c>
      <c r="D2087" s="5" t="s">
        <v>921</v>
      </c>
      <c r="E2087" s="5" t="s">
        <v>15</v>
      </c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spans="1:26" ht="15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spans="1:26" ht="16.5" customHeight="1">
      <c r="A2089" s="5" t="s">
        <v>1555</v>
      </c>
      <c r="B2089" s="5" t="s">
        <v>422</v>
      </c>
      <c r="C2089" s="5" t="s">
        <v>1223</v>
      </c>
      <c r="D2089" s="5" t="s">
        <v>104</v>
      </c>
      <c r="E2089" s="5" t="s">
        <v>18</v>
      </c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spans="1:26" ht="15" customHeight="1">
      <c r="A2090" s="5" t="s">
        <v>1556</v>
      </c>
      <c r="B2090" s="5" t="s">
        <v>1557</v>
      </c>
      <c r="C2090" s="9" t="s">
        <v>1240</v>
      </c>
      <c r="D2090" s="5" t="s">
        <v>921</v>
      </c>
      <c r="E2090" s="5" t="s">
        <v>15</v>
      </c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spans="1:26" ht="15" customHeight="1">
      <c r="A2091" s="5" t="s">
        <v>1555</v>
      </c>
      <c r="B2091" s="5" t="s">
        <v>128</v>
      </c>
      <c r="C2091" s="9" t="s">
        <v>1240</v>
      </c>
      <c r="D2091" s="5" t="s">
        <v>921</v>
      </c>
      <c r="E2091" s="5" t="s">
        <v>15</v>
      </c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spans="1:26" ht="15" customHeight="1">
      <c r="A2092" s="5"/>
      <c r="B2092" s="5"/>
      <c r="C2092" s="9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spans="1:26" ht="15" customHeight="1">
      <c r="A2093" s="5"/>
      <c r="B2093" s="5"/>
      <c r="C2093" s="38" t="s">
        <v>1558</v>
      </c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spans="1:26" ht="15" customHeight="1">
      <c r="A2094" s="5" t="s">
        <v>1559</v>
      </c>
      <c r="B2094" s="5" t="s">
        <v>565</v>
      </c>
      <c r="C2094" s="9" t="s">
        <v>473</v>
      </c>
      <c r="D2094" s="5" t="s">
        <v>17</v>
      </c>
      <c r="E2094" s="5" t="s">
        <v>11</v>
      </c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spans="1:26" ht="15" customHeight="1">
      <c r="A2095" s="5" t="s">
        <v>1559</v>
      </c>
      <c r="B2095" s="5" t="s">
        <v>399</v>
      </c>
      <c r="C2095" s="9" t="s">
        <v>1560</v>
      </c>
      <c r="D2095" s="5" t="s">
        <v>56</v>
      </c>
      <c r="E2095" s="5" t="s">
        <v>18</v>
      </c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spans="1:26" ht="15" customHeight="1">
      <c r="A2096" s="5" t="s">
        <v>1559</v>
      </c>
      <c r="B2096" s="5" t="s">
        <v>382</v>
      </c>
      <c r="C2096" s="9" t="s">
        <v>1561</v>
      </c>
      <c r="D2096" s="5" t="s">
        <v>38</v>
      </c>
      <c r="E2096" s="5" t="s">
        <v>18</v>
      </c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spans="1:26" ht="15" customHeight="1">
      <c r="A2097" s="5"/>
      <c r="B2097" s="5"/>
      <c r="C2097" s="9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spans="1:26" ht="15" customHeight="1">
      <c r="A2098" s="5" t="s">
        <v>1562</v>
      </c>
      <c r="B2098" s="5" t="s">
        <v>565</v>
      </c>
      <c r="C2098" s="9" t="s">
        <v>1538</v>
      </c>
      <c r="D2098" s="5" t="s">
        <v>32</v>
      </c>
      <c r="E2098" s="5" t="s">
        <v>11</v>
      </c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spans="1:26" ht="15" customHeight="1">
      <c r="A2099" s="5" t="s">
        <v>1562</v>
      </c>
      <c r="B2099" s="5" t="s">
        <v>218</v>
      </c>
      <c r="C2099" s="9" t="s">
        <v>1563</v>
      </c>
      <c r="D2099" s="5" t="s">
        <v>12</v>
      </c>
      <c r="E2099" s="5" t="s">
        <v>11</v>
      </c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spans="1:26" ht="15" customHeight="1">
      <c r="A2100" s="5" t="s">
        <v>1562</v>
      </c>
      <c r="B2100" s="5" t="s">
        <v>399</v>
      </c>
      <c r="C2100" s="9" t="s">
        <v>27</v>
      </c>
      <c r="D2100" s="5" t="s">
        <v>921</v>
      </c>
      <c r="E2100" s="5" t="s">
        <v>15</v>
      </c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spans="1:26" ht="15" customHeight="1">
      <c r="A2101" s="5" t="s">
        <v>1562</v>
      </c>
      <c r="B2101" s="5" t="s">
        <v>382</v>
      </c>
      <c r="C2101" s="9" t="s">
        <v>1182</v>
      </c>
      <c r="D2101" s="5" t="s">
        <v>34</v>
      </c>
      <c r="E2101" s="5" t="s">
        <v>18</v>
      </c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spans="1:26" ht="15" customHeight="1">
      <c r="A2102" s="5"/>
      <c r="B2102" s="5"/>
      <c r="C2102" s="9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spans="1:26" ht="15" customHeight="1">
      <c r="A2103" s="5" t="s">
        <v>1564</v>
      </c>
      <c r="B2103" s="5" t="s">
        <v>565</v>
      </c>
      <c r="C2103" s="29" t="s">
        <v>473</v>
      </c>
      <c r="D2103" s="5" t="s">
        <v>17</v>
      </c>
      <c r="E2103" s="5" t="s">
        <v>11</v>
      </c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spans="1:26" ht="15" customHeight="1">
      <c r="A2104" s="5" t="s">
        <v>1564</v>
      </c>
      <c r="B2104" s="5" t="s">
        <v>1104</v>
      </c>
      <c r="C2104" s="9" t="s">
        <v>1565</v>
      </c>
      <c r="D2104" s="5" t="s">
        <v>12</v>
      </c>
      <c r="E2104" s="5" t="s">
        <v>11</v>
      </c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spans="1:26" ht="15" customHeight="1">
      <c r="A2105" s="5" t="s">
        <v>1564</v>
      </c>
      <c r="B2105" s="5" t="s">
        <v>332</v>
      </c>
      <c r="C2105" s="5" t="s">
        <v>1566</v>
      </c>
      <c r="D2105" s="5" t="s">
        <v>26</v>
      </c>
      <c r="E2105" s="5" t="s">
        <v>18</v>
      </c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spans="1:26" ht="15" customHeight="1">
      <c r="A2106" s="5" t="s">
        <v>1564</v>
      </c>
      <c r="B2106" s="5" t="s">
        <v>382</v>
      </c>
      <c r="C2106" s="5" t="s">
        <v>25</v>
      </c>
      <c r="D2106" s="5" t="s">
        <v>921</v>
      </c>
      <c r="E2106" s="5" t="s">
        <v>15</v>
      </c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spans="1:26" ht="15" customHeight="1">
      <c r="A2107" s="5"/>
      <c r="B2107" s="5"/>
      <c r="C2107" s="9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spans="1:26" ht="15" customHeight="1">
      <c r="A2108" s="5" t="s">
        <v>1567</v>
      </c>
      <c r="B2108" s="5" t="s">
        <v>565</v>
      </c>
      <c r="C2108" s="9" t="s">
        <v>1431</v>
      </c>
      <c r="D2108" s="5" t="s">
        <v>32</v>
      </c>
      <c r="E2108" s="5" t="s">
        <v>11</v>
      </c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spans="1:26" ht="15" customHeight="1">
      <c r="A2109" s="5" t="s">
        <v>1567</v>
      </c>
      <c r="B2109" s="5" t="s">
        <v>218</v>
      </c>
      <c r="C2109" s="9" t="s">
        <v>1568</v>
      </c>
      <c r="D2109" s="5" t="s">
        <v>12</v>
      </c>
      <c r="E2109" s="5" t="s">
        <v>11</v>
      </c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spans="1:26" ht="15" customHeight="1">
      <c r="A2110" s="5" t="s">
        <v>1567</v>
      </c>
      <c r="B2110" s="5" t="s">
        <v>168</v>
      </c>
      <c r="C2110" s="5" t="s">
        <v>1569</v>
      </c>
      <c r="D2110" s="5" t="s">
        <v>45</v>
      </c>
      <c r="E2110" s="5" t="s">
        <v>18</v>
      </c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spans="1:26" ht="15" customHeight="1">
      <c r="A2111" s="5" t="s">
        <v>1567</v>
      </c>
      <c r="B2111" s="5" t="s">
        <v>382</v>
      </c>
      <c r="C2111" s="9" t="s">
        <v>1570</v>
      </c>
      <c r="D2111" s="5" t="s">
        <v>28</v>
      </c>
      <c r="E2111" s="5" t="s">
        <v>18</v>
      </c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spans="1:26" ht="15" customHeight="1">
      <c r="A2112" s="5"/>
      <c r="B2112" s="5"/>
      <c r="C2112" s="9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spans="1:26" ht="15" customHeight="1">
      <c r="A2113" s="5" t="s">
        <v>1571</v>
      </c>
      <c r="B2113" s="5" t="s">
        <v>565</v>
      </c>
      <c r="C2113" s="29" t="s">
        <v>1572</v>
      </c>
      <c r="D2113" s="5" t="s">
        <v>17</v>
      </c>
      <c r="E2113" s="5" t="s">
        <v>11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spans="1:26" ht="15" customHeight="1">
      <c r="A2114" s="5" t="s">
        <v>1571</v>
      </c>
      <c r="B2114" s="5" t="s">
        <v>218</v>
      </c>
      <c r="C2114" s="9" t="s">
        <v>1550</v>
      </c>
      <c r="D2114" s="5" t="s">
        <v>12</v>
      </c>
      <c r="E2114" s="5" t="s">
        <v>18</v>
      </c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spans="1:26" ht="15" customHeight="1">
      <c r="A2115" s="5" t="s">
        <v>1571</v>
      </c>
      <c r="B2115" s="5" t="s">
        <v>168</v>
      </c>
      <c r="C2115" s="9" t="s">
        <v>58</v>
      </c>
      <c r="D2115" s="5" t="s">
        <v>921</v>
      </c>
      <c r="E2115" s="5" t="s">
        <v>15</v>
      </c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spans="1:26" ht="15" customHeight="1">
      <c r="A2116" s="5" t="s">
        <v>1571</v>
      </c>
      <c r="B2116" s="5" t="s">
        <v>1326</v>
      </c>
      <c r="C2116" s="9" t="s">
        <v>1573</v>
      </c>
      <c r="D2116" s="5" t="s">
        <v>40</v>
      </c>
      <c r="E2116" s="5" t="s">
        <v>18</v>
      </c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spans="1:26" ht="15" customHeight="1">
      <c r="A2117" s="5"/>
      <c r="B2117" s="5"/>
      <c r="C2117" s="9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spans="1:26" ht="15" customHeight="1">
      <c r="A2118" s="5" t="s">
        <v>1574</v>
      </c>
      <c r="B2118" s="5" t="s">
        <v>565</v>
      </c>
      <c r="C2118" s="9" t="s">
        <v>1575</v>
      </c>
      <c r="D2118" s="5" t="s">
        <v>1554</v>
      </c>
      <c r="E2118" s="5" t="s">
        <v>11</v>
      </c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spans="1:26" ht="15" customHeight="1">
      <c r="A2119" s="5" t="s">
        <v>1574</v>
      </c>
      <c r="B2119" s="5" t="s">
        <v>399</v>
      </c>
      <c r="C2119" s="9" t="s">
        <v>996</v>
      </c>
      <c r="D2119" s="5" t="s">
        <v>466</v>
      </c>
      <c r="E2119" s="5" t="s">
        <v>15</v>
      </c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spans="1:26" ht="15" customHeight="1">
      <c r="A2120" s="5" t="s">
        <v>1574</v>
      </c>
      <c r="B2120" s="5" t="s">
        <v>857</v>
      </c>
      <c r="C2120" s="9" t="s">
        <v>419</v>
      </c>
      <c r="D2120" s="5" t="s">
        <v>858</v>
      </c>
      <c r="E2120" s="5" t="s">
        <v>18</v>
      </c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spans="1:26" ht="15" customHeight="1">
      <c r="A2121" s="5" t="s">
        <v>1574</v>
      </c>
      <c r="B2121" s="5" t="s">
        <v>577</v>
      </c>
      <c r="C2121" s="9" t="s">
        <v>1576</v>
      </c>
      <c r="D2121" s="5" t="s">
        <v>921</v>
      </c>
      <c r="E2121" s="5" t="s">
        <v>15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spans="1:26" ht="15" customHeight="1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spans="1:26" ht="15" customHeight="1">
      <c r="A2123" s="5" t="s">
        <v>1555</v>
      </c>
      <c r="B2123" s="5" t="s">
        <v>422</v>
      </c>
      <c r="C2123" s="5" t="s">
        <v>1223</v>
      </c>
      <c r="D2123" s="5" t="s">
        <v>104</v>
      </c>
      <c r="E2123" s="5" t="s">
        <v>18</v>
      </c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spans="1:26" ht="15" customHeight="1">
      <c r="A2124" s="5" t="s">
        <v>1556</v>
      </c>
      <c r="B2124" s="5" t="s">
        <v>1557</v>
      </c>
      <c r="C2124" s="9" t="s">
        <v>1218</v>
      </c>
      <c r="D2124" s="5" t="s">
        <v>921</v>
      </c>
      <c r="E2124" s="5" t="s">
        <v>15</v>
      </c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spans="1:26" ht="15" customHeight="1">
      <c r="A2125" s="5" t="s">
        <v>1555</v>
      </c>
      <c r="B2125" s="5" t="s">
        <v>128</v>
      </c>
      <c r="C2125" s="9" t="s">
        <v>1218</v>
      </c>
      <c r="D2125" s="5" t="s">
        <v>921</v>
      </c>
      <c r="E2125" s="5" t="s">
        <v>15</v>
      </c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spans="1:26" ht="15" customHeight="1">
      <c r="A2126" s="5"/>
      <c r="B2126" s="5"/>
      <c r="C2126" s="9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spans="1:26" ht="15" customHeight="1">
      <c r="A2127" s="5"/>
      <c r="B2127" s="5"/>
      <c r="C2127" s="38" t="s">
        <v>1577</v>
      </c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spans="1:26" ht="15" customHeight="1">
      <c r="A2128" s="5" t="s">
        <v>1578</v>
      </c>
      <c r="B2128" s="5" t="s">
        <v>565</v>
      </c>
      <c r="C2128" s="9" t="s">
        <v>1579</v>
      </c>
      <c r="D2128" s="5" t="s">
        <v>17</v>
      </c>
      <c r="E2128" s="5" t="s">
        <v>11</v>
      </c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spans="1:26" ht="15" customHeight="1">
      <c r="A2129" s="5" t="s">
        <v>1578</v>
      </c>
      <c r="B2129" s="5" t="s">
        <v>1580</v>
      </c>
      <c r="C2129" s="9" t="s">
        <v>1581</v>
      </c>
      <c r="D2129" s="5" t="s">
        <v>56</v>
      </c>
      <c r="E2129" s="5" t="s">
        <v>18</v>
      </c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spans="1:26" ht="15" customHeight="1">
      <c r="A2130" s="5" t="s">
        <v>1578</v>
      </c>
      <c r="B2130" s="5" t="s">
        <v>338</v>
      </c>
      <c r="C2130" s="9" t="s">
        <v>1582</v>
      </c>
      <c r="D2130" s="5" t="s">
        <v>38</v>
      </c>
      <c r="E2130" s="5" t="s">
        <v>18</v>
      </c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spans="1:26" ht="15" customHeight="1">
      <c r="A2131" s="5"/>
      <c r="B2131" s="5"/>
      <c r="C2131" s="9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spans="1:26" ht="15" customHeight="1">
      <c r="A2132" s="5" t="s">
        <v>1583</v>
      </c>
      <c r="B2132" s="5" t="s">
        <v>565</v>
      </c>
      <c r="C2132" s="9" t="s">
        <v>1538</v>
      </c>
      <c r="D2132" s="5" t="s">
        <v>32</v>
      </c>
      <c r="E2132" s="5" t="s">
        <v>11</v>
      </c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spans="1:26" ht="15" customHeight="1">
      <c r="A2133" s="5" t="s">
        <v>1583</v>
      </c>
      <c r="B2133" s="5" t="s">
        <v>218</v>
      </c>
      <c r="C2133" s="9" t="s">
        <v>1584</v>
      </c>
      <c r="D2133" s="5" t="s">
        <v>12</v>
      </c>
      <c r="E2133" s="5" t="s">
        <v>11</v>
      </c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spans="1:26" ht="15" customHeight="1">
      <c r="A2134" s="5" t="s">
        <v>1583</v>
      </c>
      <c r="B2134" s="5" t="s">
        <v>399</v>
      </c>
      <c r="C2134" s="9" t="s">
        <v>27</v>
      </c>
      <c r="D2134" s="5" t="s">
        <v>921</v>
      </c>
      <c r="E2134" s="5" t="s">
        <v>15</v>
      </c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spans="1:26" ht="15" customHeight="1">
      <c r="A2135" s="5" t="s">
        <v>1583</v>
      </c>
      <c r="B2135" s="5" t="s">
        <v>382</v>
      </c>
      <c r="C2135" s="35" t="s">
        <v>1585</v>
      </c>
      <c r="D2135" s="5" t="s">
        <v>34</v>
      </c>
      <c r="E2135" s="5" t="s">
        <v>18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spans="1:26" ht="15" customHeight="1">
      <c r="A2136" s="5"/>
      <c r="B2136" s="5"/>
      <c r="C2136" s="9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spans="1:26" ht="15" customHeight="1">
      <c r="A2137" s="5" t="s">
        <v>1586</v>
      </c>
      <c r="B2137" s="5" t="s">
        <v>565</v>
      </c>
      <c r="C2137" s="9" t="s">
        <v>41</v>
      </c>
      <c r="D2137" s="5" t="s">
        <v>17</v>
      </c>
      <c r="E2137" s="5" t="s">
        <v>11</v>
      </c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spans="1:26" ht="15" customHeight="1">
      <c r="A2138" s="5" t="s">
        <v>1586</v>
      </c>
      <c r="B2138" s="5" t="s">
        <v>1104</v>
      </c>
      <c r="C2138" s="9" t="s">
        <v>1587</v>
      </c>
      <c r="D2138" s="5" t="s">
        <v>12</v>
      </c>
      <c r="E2138" s="5" t="s">
        <v>11</v>
      </c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spans="1:26" ht="15" customHeight="1">
      <c r="A2139" s="5" t="s">
        <v>1586</v>
      </c>
      <c r="B2139" s="5" t="s">
        <v>332</v>
      </c>
      <c r="C2139" s="5" t="s">
        <v>1588</v>
      </c>
      <c r="D2139" s="5" t="s">
        <v>26</v>
      </c>
      <c r="E2139" s="5" t="s">
        <v>18</v>
      </c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spans="1:26" ht="15" customHeight="1">
      <c r="A2140" s="5" t="s">
        <v>1586</v>
      </c>
      <c r="B2140" s="5" t="s">
        <v>382</v>
      </c>
      <c r="C2140" s="5" t="s">
        <v>25</v>
      </c>
      <c r="D2140" s="5" t="s">
        <v>921</v>
      </c>
      <c r="E2140" s="5" t="s">
        <v>15</v>
      </c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spans="1:26" ht="15" customHeight="1">
      <c r="A2141" s="5"/>
      <c r="B2141" s="5"/>
      <c r="C2141" s="9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spans="1:26" ht="15" customHeight="1">
      <c r="A2142" s="5" t="s">
        <v>1589</v>
      </c>
      <c r="B2142" s="5" t="s">
        <v>565</v>
      </c>
      <c r="C2142" s="9" t="s">
        <v>1431</v>
      </c>
      <c r="D2142" s="5" t="s">
        <v>32</v>
      </c>
      <c r="E2142" s="5" t="s">
        <v>11</v>
      </c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spans="1:26" ht="15" customHeight="1">
      <c r="A2143" s="5" t="s">
        <v>1589</v>
      </c>
      <c r="B2143" s="5" t="s">
        <v>218</v>
      </c>
      <c r="C2143" s="9" t="s">
        <v>1590</v>
      </c>
      <c r="D2143" s="5" t="s">
        <v>12</v>
      </c>
      <c r="E2143" s="5" t="s">
        <v>11</v>
      </c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spans="1:26" ht="15" customHeight="1">
      <c r="A2144" s="5" t="s">
        <v>1589</v>
      </c>
      <c r="B2144" s="5" t="s">
        <v>168</v>
      </c>
      <c r="C2144" s="5" t="s">
        <v>1591</v>
      </c>
      <c r="D2144" s="5" t="s">
        <v>45</v>
      </c>
      <c r="E2144" s="5" t="s">
        <v>18</v>
      </c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spans="1:26" ht="15" customHeight="1">
      <c r="A2145" s="5" t="s">
        <v>1589</v>
      </c>
      <c r="B2145" s="5" t="s">
        <v>382</v>
      </c>
      <c r="C2145" s="9" t="s">
        <v>1592</v>
      </c>
      <c r="D2145" s="5" t="s">
        <v>28</v>
      </c>
      <c r="E2145" s="5" t="s">
        <v>18</v>
      </c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spans="1:26" ht="15" customHeight="1">
      <c r="A2146" s="5"/>
      <c r="B2146" s="5"/>
      <c r="C2146" s="9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spans="1:26" ht="15" customHeight="1">
      <c r="A2147" s="5" t="s">
        <v>1593</v>
      </c>
      <c r="B2147" s="5" t="s">
        <v>565</v>
      </c>
      <c r="C2147" s="9" t="s">
        <v>1594</v>
      </c>
      <c r="D2147" s="5" t="s">
        <v>17</v>
      </c>
      <c r="E2147" s="5" t="s">
        <v>11</v>
      </c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spans="1:26" ht="15" customHeight="1">
      <c r="A2148" s="5" t="s">
        <v>1593</v>
      </c>
      <c r="B2148" s="5" t="s">
        <v>218</v>
      </c>
      <c r="C2148" s="9" t="s">
        <v>1595</v>
      </c>
      <c r="D2148" s="5" t="s">
        <v>12</v>
      </c>
      <c r="E2148" s="5" t="s">
        <v>18</v>
      </c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spans="1:26" ht="15" customHeight="1">
      <c r="A2149" s="5" t="s">
        <v>1593</v>
      </c>
      <c r="B2149" s="5" t="s">
        <v>168</v>
      </c>
      <c r="C2149" s="9" t="s">
        <v>58</v>
      </c>
      <c r="D2149" s="5" t="s">
        <v>921</v>
      </c>
      <c r="E2149" s="5" t="s">
        <v>15</v>
      </c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spans="1:26" ht="15" customHeight="1">
      <c r="A2150" s="5" t="s">
        <v>1593</v>
      </c>
      <c r="B2150" s="5" t="s">
        <v>1326</v>
      </c>
      <c r="C2150" s="9" t="s">
        <v>1596</v>
      </c>
      <c r="D2150" s="5" t="s">
        <v>40</v>
      </c>
      <c r="E2150" s="5" t="s">
        <v>18</v>
      </c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spans="1:26" ht="15" customHeight="1">
      <c r="A2151" s="5"/>
      <c r="B2151" s="5"/>
      <c r="C2151" s="9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spans="1:26" ht="15" customHeight="1">
      <c r="A2152" s="5" t="s">
        <v>1597</v>
      </c>
      <c r="B2152" s="5" t="s">
        <v>565</v>
      </c>
      <c r="C2152" s="9" t="s">
        <v>1553</v>
      </c>
      <c r="D2152" s="5" t="s">
        <v>1554</v>
      </c>
      <c r="E2152" s="5" t="s">
        <v>11</v>
      </c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spans="1:26" ht="15" customHeight="1">
      <c r="A2153" s="5" t="s">
        <v>1597</v>
      </c>
      <c r="B2153" s="5" t="s">
        <v>399</v>
      </c>
      <c r="C2153" s="9" t="s">
        <v>996</v>
      </c>
      <c r="D2153" s="5" t="s">
        <v>466</v>
      </c>
      <c r="E2153" s="5" t="s">
        <v>15</v>
      </c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spans="1:26" ht="15" customHeight="1">
      <c r="A2154" s="5" t="s">
        <v>1597</v>
      </c>
      <c r="B2154" s="5" t="s">
        <v>857</v>
      </c>
      <c r="C2154" s="9" t="s">
        <v>419</v>
      </c>
      <c r="D2154" s="5" t="s">
        <v>858</v>
      </c>
      <c r="E2154" s="5" t="s">
        <v>18</v>
      </c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spans="1:26" ht="15" customHeight="1">
      <c r="A2155" s="5" t="s">
        <v>1597</v>
      </c>
      <c r="B2155" s="5" t="s">
        <v>577</v>
      </c>
      <c r="C2155" s="9" t="s">
        <v>1598</v>
      </c>
      <c r="D2155" s="5" t="s">
        <v>921</v>
      </c>
      <c r="E2155" s="5" t="s">
        <v>15</v>
      </c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spans="1:26" ht="15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spans="1:26" ht="15" customHeight="1">
      <c r="A2157" s="5" t="s">
        <v>1599</v>
      </c>
      <c r="B2157" s="5" t="s">
        <v>1557</v>
      </c>
      <c r="C2157" s="9" t="s">
        <v>1600</v>
      </c>
      <c r="D2157" s="5" t="s">
        <v>921</v>
      </c>
      <c r="E2157" s="5" t="s">
        <v>15</v>
      </c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spans="1:26" ht="15" customHeight="1">
      <c r="A2158" s="5" t="s">
        <v>1599</v>
      </c>
      <c r="B2158" s="5" t="s">
        <v>128</v>
      </c>
      <c r="C2158" s="9" t="s">
        <v>1240</v>
      </c>
      <c r="D2158" s="5" t="s">
        <v>921</v>
      </c>
      <c r="E2158" s="5" t="s">
        <v>15</v>
      </c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spans="1:26" ht="15" customHeight="1">
      <c r="A2159" s="5"/>
      <c r="B2159" s="5"/>
      <c r="C2159" s="9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spans="1:26" ht="15" customHeight="1">
      <c r="A2160" s="5"/>
      <c r="B2160" s="5"/>
      <c r="C2160" s="38" t="s">
        <v>1601</v>
      </c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spans="1:26" ht="15" customHeight="1">
      <c r="A2161" s="5" t="s">
        <v>1602</v>
      </c>
      <c r="B2161" s="5" t="s">
        <v>565</v>
      </c>
      <c r="C2161" s="9" t="s">
        <v>1077</v>
      </c>
      <c r="D2161" s="5" t="s">
        <v>17</v>
      </c>
      <c r="E2161" s="5" t="s">
        <v>11</v>
      </c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spans="1:26" ht="15" customHeight="1">
      <c r="A2162" s="5" t="s">
        <v>1602</v>
      </c>
      <c r="B2162" s="5" t="s">
        <v>1580</v>
      </c>
      <c r="C2162" s="9" t="s">
        <v>1603</v>
      </c>
      <c r="D2162" s="5" t="s">
        <v>56</v>
      </c>
      <c r="E2162" s="5" t="s">
        <v>18</v>
      </c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spans="1:26" ht="15" customHeight="1">
      <c r="A2163" s="5" t="s">
        <v>1602</v>
      </c>
      <c r="B2163" s="5" t="s">
        <v>338</v>
      </c>
      <c r="C2163" s="9" t="s">
        <v>1604</v>
      </c>
      <c r="D2163" s="5" t="s">
        <v>38</v>
      </c>
      <c r="E2163" s="5" t="s">
        <v>18</v>
      </c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spans="1:26" ht="15" customHeight="1">
      <c r="A2164" s="5"/>
      <c r="B2164" s="5"/>
      <c r="C2164" s="9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spans="1:26" ht="15" customHeight="1">
      <c r="A2165" s="5" t="s">
        <v>1605</v>
      </c>
      <c r="B2165" s="5" t="s">
        <v>565</v>
      </c>
      <c r="C2165" s="9" t="s">
        <v>1538</v>
      </c>
      <c r="D2165" s="5" t="s">
        <v>32</v>
      </c>
      <c r="E2165" s="5" t="s">
        <v>11</v>
      </c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spans="1:26" ht="15" customHeight="1">
      <c r="A2166" s="5" t="s">
        <v>1605</v>
      </c>
      <c r="B2166" s="5" t="s">
        <v>218</v>
      </c>
      <c r="C2166" s="9" t="s">
        <v>1606</v>
      </c>
      <c r="D2166" s="5" t="s">
        <v>12</v>
      </c>
      <c r="E2166" s="5" t="s">
        <v>11</v>
      </c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spans="1:26" ht="15" customHeight="1">
      <c r="A2167" s="5" t="s">
        <v>1605</v>
      </c>
      <c r="B2167" s="5" t="s">
        <v>399</v>
      </c>
      <c r="C2167" s="9" t="s">
        <v>27</v>
      </c>
      <c r="D2167" s="5" t="s">
        <v>921</v>
      </c>
      <c r="E2167" s="5" t="s">
        <v>15</v>
      </c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spans="1:26" ht="15" customHeight="1">
      <c r="A2168" s="5" t="s">
        <v>1605</v>
      </c>
      <c r="B2168" s="5" t="s">
        <v>382</v>
      </c>
      <c r="C2168" s="9" t="s">
        <v>1607</v>
      </c>
      <c r="D2168" s="5" t="s">
        <v>34</v>
      </c>
      <c r="E2168" s="5" t="s">
        <v>18</v>
      </c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spans="1:26" ht="15" customHeight="1">
      <c r="A2169" s="5"/>
      <c r="B2169" s="5"/>
      <c r="C2169" s="9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spans="1:26" ht="15" customHeight="1">
      <c r="A2170" s="5" t="s">
        <v>1608</v>
      </c>
      <c r="B2170" s="5" t="s">
        <v>565</v>
      </c>
      <c r="C2170" s="9" t="s">
        <v>33</v>
      </c>
      <c r="D2170" s="5" t="s">
        <v>17</v>
      </c>
      <c r="E2170" s="5" t="s">
        <v>11</v>
      </c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spans="1:26" ht="15" customHeight="1">
      <c r="A2171" s="5" t="s">
        <v>1608</v>
      </c>
      <c r="B2171" s="5" t="s">
        <v>1104</v>
      </c>
      <c r="C2171" s="9" t="s">
        <v>1587</v>
      </c>
      <c r="D2171" s="5" t="s">
        <v>12</v>
      </c>
      <c r="E2171" s="5" t="s">
        <v>11</v>
      </c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spans="1:26" ht="15" customHeight="1">
      <c r="A2172" s="5" t="s">
        <v>1608</v>
      </c>
      <c r="B2172" s="5" t="s">
        <v>332</v>
      </c>
      <c r="C2172" s="5" t="s">
        <v>1609</v>
      </c>
      <c r="D2172" s="5" t="s">
        <v>26</v>
      </c>
      <c r="E2172" s="5" t="s">
        <v>18</v>
      </c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spans="1:26" ht="15" customHeight="1">
      <c r="A2173" s="5" t="s">
        <v>1608</v>
      </c>
      <c r="B2173" s="5" t="s">
        <v>382</v>
      </c>
      <c r="C2173" s="5" t="s">
        <v>25</v>
      </c>
      <c r="D2173" s="5" t="s">
        <v>921</v>
      </c>
      <c r="E2173" s="5" t="s">
        <v>15</v>
      </c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spans="1:26" ht="15" customHeight="1">
      <c r="A2174" s="5"/>
      <c r="B2174" s="5"/>
      <c r="C2174" s="9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spans="1:26" ht="15" customHeight="1">
      <c r="A2175" s="5" t="s">
        <v>1610</v>
      </c>
      <c r="B2175" s="5" t="s">
        <v>565</v>
      </c>
      <c r="C2175" s="9" t="s">
        <v>1431</v>
      </c>
      <c r="D2175" s="5" t="s">
        <v>32</v>
      </c>
      <c r="E2175" s="5" t="s">
        <v>11</v>
      </c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spans="1:26" ht="15" customHeight="1">
      <c r="A2176" s="5" t="s">
        <v>1610</v>
      </c>
      <c r="B2176" s="5" t="s">
        <v>218</v>
      </c>
      <c r="C2176" s="9" t="s">
        <v>1590</v>
      </c>
      <c r="D2176" s="5" t="s">
        <v>12</v>
      </c>
      <c r="E2176" s="5" t="s">
        <v>11</v>
      </c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spans="1:26" ht="15" customHeight="1">
      <c r="A2177" s="5" t="s">
        <v>1610</v>
      </c>
      <c r="B2177" s="5" t="s">
        <v>168</v>
      </c>
      <c r="C2177" s="5" t="s">
        <v>1611</v>
      </c>
      <c r="D2177" s="5" t="s">
        <v>45</v>
      </c>
      <c r="E2177" s="5" t="s">
        <v>18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spans="1:26" ht="15" customHeight="1">
      <c r="A2178" s="5" t="s">
        <v>1610</v>
      </c>
      <c r="B2178" s="5" t="s">
        <v>382</v>
      </c>
      <c r="C2178" s="9" t="s">
        <v>1612</v>
      </c>
      <c r="D2178" s="5" t="s">
        <v>28</v>
      </c>
      <c r="E2178" s="5" t="s">
        <v>18</v>
      </c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spans="1:26" ht="15" customHeight="1">
      <c r="A2179" s="5"/>
      <c r="B2179" s="5"/>
      <c r="C2179" s="9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spans="1:26" ht="15" customHeight="1">
      <c r="A2180" s="5" t="s">
        <v>1613</v>
      </c>
      <c r="B2180" s="5" t="s">
        <v>565</v>
      </c>
      <c r="C2180" s="9" t="s">
        <v>1614</v>
      </c>
      <c r="D2180" s="5" t="s">
        <v>17</v>
      </c>
      <c r="E2180" s="5" t="s">
        <v>11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spans="1:26" ht="15" customHeight="1">
      <c r="A2181" s="5" t="s">
        <v>1613</v>
      </c>
      <c r="B2181" s="5" t="s">
        <v>218</v>
      </c>
      <c r="C2181" s="9" t="s">
        <v>1615</v>
      </c>
      <c r="D2181" s="5" t="s">
        <v>12</v>
      </c>
      <c r="E2181" s="5" t="s">
        <v>18</v>
      </c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spans="1:26" ht="15" customHeight="1">
      <c r="A2182" s="5" t="s">
        <v>1613</v>
      </c>
      <c r="B2182" s="5" t="s">
        <v>168</v>
      </c>
      <c r="C2182" s="9" t="s">
        <v>58</v>
      </c>
      <c r="D2182" s="5" t="s">
        <v>921</v>
      </c>
      <c r="E2182" s="5" t="s">
        <v>15</v>
      </c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spans="1:26" ht="15" customHeight="1">
      <c r="A2183" s="5" t="s">
        <v>1613</v>
      </c>
      <c r="B2183" s="5" t="s">
        <v>1326</v>
      </c>
      <c r="C2183" s="9" t="s">
        <v>1616</v>
      </c>
      <c r="D2183" s="5" t="s">
        <v>40</v>
      </c>
      <c r="E2183" s="5" t="s">
        <v>18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spans="1:26" ht="15" customHeight="1">
      <c r="A2184" s="5"/>
      <c r="B2184" s="5"/>
      <c r="C2184" s="9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spans="1:26" ht="15" customHeight="1">
      <c r="A2185" s="5" t="s">
        <v>1617</v>
      </c>
      <c r="B2185" s="5" t="s">
        <v>565</v>
      </c>
      <c r="C2185" s="9" t="s">
        <v>1553</v>
      </c>
      <c r="D2185" s="5" t="s">
        <v>1554</v>
      </c>
      <c r="E2185" s="5" t="s">
        <v>11</v>
      </c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spans="1:26" ht="15" customHeight="1">
      <c r="A2186" s="5" t="s">
        <v>1617</v>
      </c>
      <c r="B2186" s="5" t="s">
        <v>399</v>
      </c>
      <c r="C2186" s="9" t="s">
        <v>996</v>
      </c>
      <c r="D2186" s="5" t="s">
        <v>466</v>
      </c>
      <c r="E2186" s="5" t="s">
        <v>15</v>
      </c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spans="1:26" ht="15" customHeight="1">
      <c r="A2187" s="5" t="s">
        <v>1617</v>
      </c>
      <c r="B2187" s="5" t="s">
        <v>857</v>
      </c>
      <c r="C2187" s="9" t="s">
        <v>419</v>
      </c>
      <c r="D2187" s="5" t="s">
        <v>858</v>
      </c>
      <c r="E2187" s="5" t="s">
        <v>18</v>
      </c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spans="1:26" ht="15" customHeight="1">
      <c r="A2188" s="5" t="s">
        <v>1617</v>
      </c>
      <c r="B2188" s="5" t="s">
        <v>577</v>
      </c>
      <c r="C2188" s="9" t="s">
        <v>1353</v>
      </c>
      <c r="D2188" s="5" t="s">
        <v>921</v>
      </c>
      <c r="E2188" s="5" t="s">
        <v>15</v>
      </c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spans="1:26" ht="15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spans="1:26" ht="15" customHeight="1">
      <c r="A2190" s="5" t="s">
        <v>1618</v>
      </c>
      <c r="B2190" s="5" t="s">
        <v>1557</v>
      </c>
      <c r="C2190" s="9" t="s">
        <v>1619</v>
      </c>
      <c r="D2190" s="5" t="s">
        <v>921</v>
      </c>
      <c r="E2190" s="5" t="s">
        <v>15</v>
      </c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spans="1:26" ht="15" customHeight="1">
      <c r="A2191" s="29" t="s">
        <v>1618</v>
      </c>
      <c r="B2191" s="5" t="s">
        <v>128</v>
      </c>
      <c r="C2191" s="9" t="s">
        <v>1218</v>
      </c>
      <c r="D2191" s="5" t="s">
        <v>921</v>
      </c>
      <c r="E2191" s="5" t="s">
        <v>15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spans="1:26" ht="15" customHeight="1">
      <c r="A2192" s="29"/>
      <c r="B2192" s="5"/>
      <c r="C2192" s="9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spans="1:26" ht="15" customHeight="1">
      <c r="A2193" s="1"/>
      <c r="B2193" s="1"/>
      <c r="C2193" s="43" t="s">
        <v>1620</v>
      </c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5" customHeight="1">
      <c r="A2194" s="1" t="s">
        <v>1621</v>
      </c>
      <c r="B2194" s="1" t="s">
        <v>565</v>
      </c>
      <c r="C2194" s="44" t="s">
        <v>1622</v>
      </c>
      <c r="D2194" s="1" t="s">
        <v>17</v>
      </c>
      <c r="E2194" s="1" t="s">
        <v>11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5" customHeight="1">
      <c r="A2195" s="1" t="s">
        <v>1621</v>
      </c>
      <c r="B2195" s="1" t="s">
        <v>1580</v>
      </c>
      <c r="C2195" s="44" t="s">
        <v>1623</v>
      </c>
      <c r="D2195" s="1" t="s">
        <v>56</v>
      </c>
      <c r="E2195" s="1" t="s">
        <v>18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5" customHeight="1">
      <c r="A2196" s="1" t="s">
        <v>1621</v>
      </c>
      <c r="B2196" s="1" t="s">
        <v>338</v>
      </c>
      <c r="C2196" s="44" t="s">
        <v>1624</v>
      </c>
      <c r="D2196" s="1" t="s">
        <v>38</v>
      </c>
      <c r="E2196" s="1" t="s">
        <v>18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5" customHeight="1">
      <c r="A2197" s="1"/>
      <c r="B2197" s="1"/>
      <c r="C2197" s="44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5" customHeight="1">
      <c r="A2198" s="1" t="s">
        <v>1625</v>
      </c>
      <c r="B2198" s="1" t="s">
        <v>565</v>
      </c>
      <c r="C2198" s="44" t="s">
        <v>1538</v>
      </c>
      <c r="D2198" s="1" t="s">
        <v>32</v>
      </c>
      <c r="E2198" s="1" t="s">
        <v>11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5" customHeight="1">
      <c r="A2199" s="1" t="s">
        <v>1625</v>
      </c>
      <c r="B2199" s="1" t="s">
        <v>218</v>
      </c>
      <c r="C2199" s="44" t="s">
        <v>1626</v>
      </c>
      <c r="D2199" s="1" t="s">
        <v>12</v>
      </c>
      <c r="E2199" s="1" t="s">
        <v>11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5" customHeight="1">
      <c r="A2200" s="1" t="s">
        <v>1625</v>
      </c>
      <c r="B2200" s="1" t="s">
        <v>399</v>
      </c>
      <c r="C2200" s="44" t="s">
        <v>27</v>
      </c>
      <c r="D2200" s="1" t="s">
        <v>921</v>
      </c>
      <c r="E2200" s="1" t="s">
        <v>15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5" customHeight="1">
      <c r="A2201" s="1" t="s">
        <v>1625</v>
      </c>
      <c r="B2201" s="1" t="s">
        <v>382</v>
      </c>
      <c r="C2201" s="44" t="s">
        <v>1627</v>
      </c>
      <c r="D2201" s="1" t="s">
        <v>921</v>
      </c>
      <c r="E2201" s="1" t="s">
        <v>15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5" customHeight="1">
      <c r="A2202" s="1"/>
      <c r="B2202" s="1"/>
      <c r="C2202" s="44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5" customHeight="1">
      <c r="A2203" s="1" t="s">
        <v>1628</v>
      </c>
      <c r="B2203" s="1" t="s">
        <v>565</v>
      </c>
      <c r="C2203" s="44" t="s">
        <v>33</v>
      </c>
      <c r="D2203" s="1" t="s">
        <v>17</v>
      </c>
      <c r="E2203" s="1" t="s">
        <v>11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5" customHeight="1">
      <c r="A2204" s="1" t="s">
        <v>1628</v>
      </c>
      <c r="B2204" s="1" t="s">
        <v>1104</v>
      </c>
      <c r="C2204" s="44" t="s">
        <v>1629</v>
      </c>
      <c r="D2204" s="1" t="s">
        <v>12</v>
      </c>
      <c r="E2204" s="1" t="s">
        <v>11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5" customHeight="1">
      <c r="A2205" s="1" t="s">
        <v>1628</v>
      </c>
      <c r="B2205" s="1" t="s">
        <v>332</v>
      </c>
      <c r="C2205" s="1" t="s">
        <v>1630</v>
      </c>
      <c r="D2205" s="1" t="s">
        <v>26</v>
      </c>
      <c r="E2205" s="1" t="s">
        <v>18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5" customHeight="1">
      <c r="A2206" s="1" t="s">
        <v>1628</v>
      </c>
      <c r="B2206" s="1" t="s">
        <v>382</v>
      </c>
      <c r="C2206" s="1" t="s">
        <v>25</v>
      </c>
      <c r="D2206" s="1" t="s">
        <v>921</v>
      </c>
      <c r="E2206" s="1" t="s">
        <v>15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5" customHeight="1">
      <c r="A2207" s="1"/>
      <c r="B2207" s="1"/>
      <c r="C2207" s="44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27.75" customHeight="1">
      <c r="A2208" s="1" t="s">
        <v>1631</v>
      </c>
      <c r="B2208" s="1" t="s">
        <v>565</v>
      </c>
      <c r="C2208" s="45" t="s">
        <v>1490</v>
      </c>
      <c r="D2208" s="1" t="s">
        <v>32</v>
      </c>
      <c r="E2208" s="1" t="s">
        <v>11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5" customHeight="1">
      <c r="A2209" s="1" t="s">
        <v>1631</v>
      </c>
      <c r="B2209" s="1" t="s">
        <v>218</v>
      </c>
      <c r="C2209" s="44" t="s">
        <v>1590</v>
      </c>
      <c r="D2209" s="1" t="s">
        <v>12</v>
      </c>
      <c r="E2209" s="1" t="s">
        <v>11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5" customHeight="1">
      <c r="A2210" s="1" t="s">
        <v>1631</v>
      </c>
      <c r="B2210" s="1" t="s">
        <v>168</v>
      </c>
      <c r="C2210" s="1" t="s">
        <v>1632</v>
      </c>
      <c r="D2210" s="1" t="s">
        <v>45</v>
      </c>
      <c r="E2210" s="1" t="s">
        <v>18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5" customHeight="1">
      <c r="A2211" s="1" t="s">
        <v>1631</v>
      </c>
      <c r="B2211" s="1" t="s">
        <v>382</v>
      </c>
      <c r="C2211" s="44" t="s">
        <v>1547</v>
      </c>
      <c r="D2211" s="1" t="s">
        <v>921</v>
      </c>
      <c r="E2211" s="1" t="s">
        <v>18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5" customHeight="1">
      <c r="A2212" s="1"/>
      <c r="B2212" s="1"/>
      <c r="C2212" s="44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5" customHeight="1">
      <c r="A2213" s="1" t="s">
        <v>1633</v>
      </c>
      <c r="B2213" s="1" t="s">
        <v>565</v>
      </c>
      <c r="C2213" s="44" t="s">
        <v>1634</v>
      </c>
      <c r="D2213" s="1" t="s">
        <v>17</v>
      </c>
      <c r="E2213" s="1" t="s">
        <v>11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5" customHeight="1">
      <c r="A2214" s="1" t="s">
        <v>1633</v>
      </c>
      <c r="B2214" s="1" t="s">
        <v>218</v>
      </c>
      <c r="C2214" s="44" t="s">
        <v>1635</v>
      </c>
      <c r="D2214" s="1" t="s">
        <v>12</v>
      </c>
      <c r="E2214" s="1" t="s">
        <v>18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5" customHeight="1">
      <c r="A2215" s="1" t="s">
        <v>1633</v>
      </c>
      <c r="B2215" s="1" t="s">
        <v>168</v>
      </c>
      <c r="C2215" s="44" t="s">
        <v>58</v>
      </c>
      <c r="D2215" s="1" t="s">
        <v>921</v>
      </c>
      <c r="E2215" s="1" t="s">
        <v>15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5" customHeight="1">
      <c r="A2216" s="1"/>
      <c r="B2216" s="1"/>
      <c r="C2216" s="44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5" customHeight="1">
      <c r="A2217" s="1" t="s">
        <v>1636</v>
      </c>
      <c r="B2217" s="1" t="s">
        <v>565</v>
      </c>
      <c r="C2217" s="44" t="s">
        <v>1553</v>
      </c>
      <c r="D2217" s="1" t="s">
        <v>1554</v>
      </c>
      <c r="E2217" s="1" t="s">
        <v>11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5" customHeight="1">
      <c r="A2218" s="1" t="s">
        <v>1636</v>
      </c>
      <c r="B2218" s="1" t="s">
        <v>399</v>
      </c>
      <c r="C2218" s="44" t="s">
        <v>996</v>
      </c>
      <c r="D2218" s="1" t="s">
        <v>466</v>
      </c>
      <c r="E2218" s="1" t="s">
        <v>15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5" customHeight="1">
      <c r="A2219" s="1" t="s">
        <v>1636</v>
      </c>
      <c r="B2219" s="1" t="s">
        <v>857</v>
      </c>
      <c r="C2219" s="44" t="s">
        <v>419</v>
      </c>
      <c r="D2219" s="1" t="s">
        <v>858</v>
      </c>
      <c r="E2219" s="1" t="s">
        <v>18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5" customHeight="1">
      <c r="A2220" s="1" t="s">
        <v>1636</v>
      </c>
      <c r="B2220" s="1" t="s">
        <v>577</v>
      </c>
      <c r="C2220" s="44" t="s">
        <v>1637</v>
      </c>
      <c r="D2220" s="1" t="s">
        <v>921</v>
      </c>
      <c r="E2220" s="1" t="s">
        <v>15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5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5" customHeight="1">
      <c r="A2222" s="1" t="s">
        <v>1638</v>
      </c>
      <c r="B2222" s="1" t="s">
        <v>1557</v>
      </c>
      <c r="C2222" s="44" t="s">
        <v>1600</v>
      </c>
      <c r="D2222" s="1" t="s">
        <v>921</v>
      </c>
      <c r="E2222" s="1" t="s">
        <v>15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5" customHeight="1">
      <c r="A2223" s="1" t="s">
        <v>1638</v>
      </c>
      <c r="B2223" s="1" t="s">
        <v>128</v>
      </c>
      <c r="C2223" s="44" t="s">
        <v>1600</v>
      </c>
      <c r="D2223" s="1" t="s">
        <v>921</v>
      </c>
      <c r="E2223" s="1" t="s">
        <v>15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5" customHeight="1">
      <c r="A2224" s="1"/>
      <c r="B2224" s="1"/>
      <c r="C2224" s="44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5" customHeight="1">
      <c r="A2225" s="1"/>
      <c r="B2225" s="1"/>
      <c r="C2225" s="43" t="s">
        <v>1639</v>
      </c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5" customHeight="1">
      <c r="A2226" s="1" t="s">
        <v>1640</v>
      </c>
      <c r="B2226" s="1" t="s">
        <v>565</v>
      </c>
      <c r="C2226" s="44" t="s">
        <v>1641</v>
      </c>
      <c r="D2226" s="1" t="s">
        <v>17</v>
      </c>
      <c r="E2226" s="1" t="s">
        <v>11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5" customHeight="1">
      <c r="A2227" s="1" t="s">
        <v>1640</v>
      </c>
      <c r="B2227" s="1" t="s">
        <v>1580</v>
      </c>
      <c r="C2227" s="44" t="s">
        <v>1642</v>
      </c>
      <c r="D2227" s="1" t="s">
        <v>56</v>
      </c>
      <c r="E2227" s="1" t="s">
        <v>18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5" customHeight="1">
      <c r="A2228" s="1" t="s">
        <v>1640</v>
      </c>
      <c r="B2228" s="1" t="s">
        <v>338</v>
      </c>
      <c r="C2228" s="44" t="s">
        <v>1643</v>
      </c>
      <c r="D2228" s="1" t="s">
        <v>38</v>
      </c>
      <c r="E2228" s="1" t="s">
        <v>18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5" customHeight="1">
      <c r="A2229" s="1"/>
      <c r="B2229" s="1"/>
      <c r="C2229" s="44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5" customHeight="1">
      <c r="A2230" s="1" t="s">
        <v>1644</v>
      </c>
      <c r="B2230" s="1" t="s">
        <v>565</v>
      </c>
      <c r="C2230" s="44" t="s">
        <v>1538</v>
      </c>
      <c r="D2230" s="1" t="s">
        <v>32</v>
      </c>
      <c r="E2230" s="1" t="s">
        <v>11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5" customHeight="1">
      <c r="A2231" s="1" t="s">
        <v>1644</v>
      </c>
      <c r="B2231" s="1" t="s">
        <v>218</v>
      </c>
      <c r="C2231" s="44" t="s">
        <v>1645</v>
      </c>
      <c r="D2231" s="1" t="s">
        <v>12</v>
      </c>
      <c r="E2231" s="1" t="s">
        <v>11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5" customHeight="1">
      <c r="A2232" s="1" t="s">
        <v>1644</v>
      </c>
      <c r="B2232" s="1" t="s">
        <v>399</v>
      </c>
      <c r="C2232" s="44" t="s">
        <v>27</v>
      </c>
      <c r="D2232" s="1" t="s">
        <v>921</v>
      </c>
      <c r="E2232" s="1" t="s">
        <v>15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5" customHeight="1">
      <c r="A2233" s="1" t="s">
        <v>1644</v>
      </c>
      <c r="B2233" s="1" t="s">
        <v>382</v>
      </c>
      <c r="C2233" s="44" t="s">
        <v>1646</v>
      </c>
      <c r="D2233" s="1" t="s">
        <v>34</v>
      </c>
      <c r="E2233" s="1" t="s">
        <v>18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5" customHeight="1">
      <c r="A2234" s="1"/>
      <c r="B2234" s="1"/>
      <c r="C2234" s="44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5" customHeight="1">
      <c r="A2235" s="1" t="s">
        <v>1647</v>
      </c>
      <c r="B2235" s="1" t="s">
        <v>565</v>
      </c>
      <c r="C2235" s="44" t="s">
        <v>50</v>
      </c>
      <c r="D2235" s="1" t="s">
        <v>17</v>
      </c>
      <c r="E2235" s="1" t="s">
        <v>11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5" customHeight="1">
      <c r="A2236" s="1" t="s">
        <v>1647</v>
      </c>
      <c r="B2236" s="1" t="s">
        <v>1104</v>
      </c>
      <c r="C2236" s="44" t="s">
        <v>1587</v>
      </c>
      <c r="D2236" s="1" t="s">
        <v>12</v>
      </c>
      <c r="E2236" s="1" t="s">
        <v>11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5" customHeight="1">
      <c r="A2237" s="1" t="s">
        <v>1647</v>
      </c>
      <c r="B2237" s="1" t="s">
        <v>332</v>
      </c>
      <c r="C2237" s="1" t="s">
        <v>1648</v>
      </c>
      <c r="D2237" s="1" t="s">
        <v>26</v>
      </c>
      <c r="E2237" s="1" t="s">
        <v>18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5" customHeight="1">
      <c r="A2238" s="1" t="s">
        <v>1647</v>
      </c>
      <c r="B2238" s="1" t="s">
        <v>382</v>
      </c>
      <c r="C2238" s="1" t="s">
        <v>25</v>
      </c>
      <c r="D2238" s="1" t="s">
        <v>921</v>
      </c>
      <c r="E2238" s="1" t="s">
        <v>15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5" customHeight="1">
      <c r="A2239" s="1"/>
      <c r="B2239" s="1"/>
      <c r="C2239" s="44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5" customHeight="1">
      <c r="A2240" s="1" t="s">
        <v>1649</v>
      </c>
      <c r="B2240" s="1" t="s">
        <v>565</v>
      </c>
      <c r="C2240" s="45" t="s">
        <v>1490</v>
      </c>
      <c r="D2240" s="1" t="s">
        <v>32</v>
      </c>
      <c r="E2240" s="1" t="s">
        <v>11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5" customHeight="1">
      <c r="A2241" s="1" t="s">
        <v>1649</v>
      </c>
      <c r="B2241" s="1" t="s">
        <v>218</v>
      </c>
      <c r="C2241" s="44" t="s">
        <v>1650</v>
      </c>
      <c r="D2241" s="1" t="s">
        <v>12</v>
      </c>
      <c r="E2241" s="1" t="s">
        <v>11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5" customHeight="1">
      <c r="A2242" s="1" t="s">
        <v>1649</v>
      </c>
      <c r="B2242" s="1" t="s">
        <v>168</v>
      </c>
      <c r="C2242" s="1" t="s">
        <v>1632</v>
      </c>
      <c r="D2242" s="1" t="s">
        <v>45</v>
      </c>
      <c r="E2242" s="1" t="s">
        <v>18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5" customHeight="1">
      <c r="A2243" s="1" t="s">
        <v>1649</v>
      </c>
      <c r="B2243" s="1" t="s">
        <v>382</v>
      </c>
      <c r="C2243" s="44" t="s">
        <v>1592</v>
      </c>
      <c r="D2243" s="1" t="s">
        <v>28</v>
      </c>
      <c r="E2243" s="1" t="s">
        <v>18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5" customHeight="1">
      <c r="A2244" s="1"/>
      <c r="B2244" s="1"/>
      <c r="C2244" s="44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5" customHeight="1">
      <c r="A2245" s="1" t="s">
        <v>1651</v>
      </c>
      <c r="B2245" s="1" t="s">
        <v>565</v>
      </c>
      <c r="C2245" s="44" t="s">
        <v>1634</v>
      </c>
      <c r="D2245" s="1" t="s">
        <v>17</v>
      </c>
      <c r="E2245" s="1" t="s">
        <v>11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5" customHeight="1">
      <c r="A2246" s="1" t="s">
        <v>1651</v>
      </c>
      <c r="B2246" s="1" t="s">
        <v>218</v>
      </c>
      <c r="C2246" s="44" t="s">
        <v>1652</v>
      </c>
      <c r="D2246" s="1" t="s">
        <v>12</v>
      </c>
      <c r="E2246" s="1" t="s">
        <v>18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5" customHeight="1">
      <c r="A2247" s="1" t="s">
        <v>1651</v>
      </c>
      <c r="B2247" s="1" t="s">
        <v>168</v>
      </c>
      <c r="C2247" s="44" t="s">
        <v>58</v>
      </c>
      <c r="D2247" s="1" t="s">
        <v>921</v>
      </c>
      <c r="E2247" s="1" t="s">
        <v>15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5" customHeight="1">
      <c r="A2248" s="1" t="s">
        <v>1651</v>
      </c>
      <c r="B2248" s="1" t="s">
        <v>382</v>
      </c>
      <c r="C2248" s="44" t="s">
        <v>1653</v>
      </c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5" customHeight="1">
      <c r="A2249" s="1"/>
      <c r="B2249" s="1"/>
      <c r="C2249" s="44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5" customHeight="1">
      <c r="A2250" s="1" t="s">
        <v>1654</v>
      </c>
      <c r="B2250" s="1" t="s">
        <v>565</v>
      </c>
      <c r="C2250" s="44" t="s">
        <v>1575</v>
      </c>
      <c r="D2250" s="1" t="s">
        <v>1554</v>
      </c>
      <c r="E2250" s="1" t="s">
        <v>11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5" customHeight="1">
      <c r="A2251" s="1" t="s">
        <v>1654</v>
      </c>
      <c r="B2251" s="1" t="s">
        <v>399</v>
      </c>
      <c r="C2251" s="44" t="s">
        <v>996</v>
      </c>
      <c r="D2251" s="1" t="s">
        <v>466</v>
      </c>
      <c r="E2251" s="1" t="s">
        <v>15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5" customHeight="1">
      <c r="A2252" s="1" t="s">
        <v>1654</v>
      </c>
      <c r="B2252" s="1" t="s">
        <v>857</v>
      </c>
      <c r="C2252" s="44" t="s">
        <v>419</v>
      </c>
      <c r="D2252" s="1" t="s">
        <v>858</v>
      </c>
      <c r="E2252" s="1" t="s">
        <v>18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5" customHeight="1">
      <c r="A2253" s="1" t="s">
        <v>1654</v>
      </c>
      <c r="B2253" s="1" t="s">
        <v>577</v>
      </c>
      <c r="C2253" s="44" t="s">
        <v>1655</v>
      </c>
      <c r="D2253" s="1" t="s">
        <v>921</v>
      </c>
      <c r="E2253" s="1" t="s">
        <v>15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5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5" customHeight="1">
      <c r="A2255" s="1" t="s">
        <v>1656</v>
      </c>
      <c r="B2255" s="1" t="s">
        <v>1557</v>
      </c>
      <c r="C2255" s="44" t="s">
        <v>1600</v>
      </c>
      <c r="D2255" s="1" t="s">
        <v>921</v>
      </c>
      <c r="E2255" s="1" t="s">
        <v>15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5" customHeight="1">
      <c r="A2256" s="1" t="s">
        <v>1656</v>
      </c>
      <c r="B2256" s="1" t="s">
        <v>128</v>
      </c>
      <c r="C2256" s="44" t="s">
        <v>1600</v>
      </c>
      <c r="D2256" s="1" t="s">
        <v>921</v>
      </c>
      <c r="E2256" s="1" t="s">
        <v>15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5" customHeight="1">
      <c r="A2257" s="1"/>
      <c r="B2257" s="1"/>
      <c r="C2257" s="44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5" customHeight="1">
      <c r="A2258" s="1"/>
      <c r="B2258" s="1"/>
      <c r="C2258" s="43" t="s">
        <v>1657</v>
      </c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5" customHeight="1">
      <c r="A2259" s="1" t="s">
        <v>1658</v>
      </c>
      <c r="B2259" s="1" t="s">
        <v>565</v>
      </c>
      <c r="C2259" s="44" t="s">
        <v>1641</v>
      </c>
      <c r="D2259" s="1" t="s">
        <v>17</v>
      </c>
      <c r="E2259" s="1" t="s">
        <v>11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5" customHeight="1">
      <c r="A2260" s="1" t="s">
        <v>1658</v>
      </c>
      <c r="B2260" s="1" t="s">
        <v>1580</v>
      </c>
      <c r="C2260" s="44" t="s">
        <v>1659</v>
      </c>
      <c r="D2260" s="1" t="s">
        <v>56</v>
      </c>
      <c r="E2260" s="1" t="s">
        <v>18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5" customHeight="1">
      <c r="A2261" s="1" t="s">
        <v>1658</v>
      </c>
      <c r="B2261" s="1" t="s">
        <v>338</v>
      </c>
      <c r="C2261" s="44" t="s">
        <v>1660</v>
      </c>
      <c r="D2261" s="1" t="s">
        <v>38</v>
      </c>
      <c r="E2261" s="1" t="s">
        <v>18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5" customHeight="1">
      <c r="A2262" s="1"/>
      <c r="B2262" s="1"/>
      <c r="C2262" s="44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5" customHeight="1">
      <c r="A2263" s="1" t="s">
        <v>1661</v>
      </c>
      <c r="B2263" s="1" t="s">
        <v>565</v>
      </c>
      <c r="C2263" s="44" t="s">
        <v>1538</v>
      </c>
      <c r="D2263" s="1" t="s">
        <v>32</v>
      </c>
      <c r="E2263" s="1" t="s">
        <v>11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5" customHeight="1">
      <c r="A2264" s="29" t="s">
        <v>1661</v>
      </c>
      <c r="B2264" s="1" t="s">
        <v>218</v>
      </c>
      <c r="C2264" s="44" t="s">
        <v>1662</v>
      </c>
      <c r="D2264" s="1" t="s">
        <v>12</v>
      </c>
      <c r="E2264" s="1" t="s">
        <v>11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5" customHeight="1">
      <c r="A2265" s="29" t="s">
        <v>1661</v>
      </c>
      <c r="B2265" s="1" t="s">
        <v>399</v>
      </c>
      <c r="C2265" s="44" t="s">
        <v>27</v>
      </c>
      <c r="D2265" s="1" t="s">
        <v>921</v>
      </c>
      <c r="E2265" s="1" t="s">
        <v>15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5" customHeight="1">
      <c r="A2266" s="29" t="s">
        <v>1661</v>
      </c>
      <c r="B2266" s="1" t="s">
        <v>382</v>
      </c>
      <c r="C2266" s="44" t="s">
        <v>1646</v>
      </c>
      <c r="D2266" s="1" t="s">
        <v>34</v>
      </c>
      <c r="E2266" s="1" t="s">
        <v>18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5" customHeight="1">
      <c r="A2267" s="1"/>
      <c r="B2267" s="1"/>
      <c r="C2267" s="44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5" customHeight="1">
      <c r="A2268" s="1" t="s">
        <v>1663</v>
      </c>
      <c r="B2268" s="1" t="s">
        <v>565</v>
      </c>
      <c r="C2268" s="44" t="s">
        <v>41</v>
      </c>
      <c r="D2268" s="1" t="s">
        <v>17</v>
      </c>
      <c r="E2268" s="1" t="s">
        <v>11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5" customHeight="1">
      <c r="A2269" s="29" t="s">
        <v>1663</v>
      </c>
      <c r="B2269" s="1" t="s">
        <v>1104</v>
      </c>
      <c r="C2269" s="44" t="s">
        <v>1587</v>
      </c>
      <c r="D2269" s="1" t="s">
        <v>12</v>
      </c>
      <c r="E2269" s="1" t="s">
        <v>11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5" customHeight="1">
      <c r="A2270" s="29" t="s">
        <v>1663</v>
      </c>
      <c r="B2270" s="1" t="s">
        <v>332</v>
      </c>
      <c r="C2270" s="1" t="s">
        <v>1664</v>
      </c>
      <c r="D2270" s="1" t="s">
        <v>26</v>
      </c>
      <c r="E2270" s="1" t="s">
        <v>18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5" customHeight="1">
      <c r="A2271" s="29" t="s">
        <v>1663</v>
      </c>
      <c r="B2271" s="1" t="s">
        <v>382</v>
      </c>
      <c r="C2271" s="1" t="s">
        <v>25</v>
      </c>
      <c r="D2271" s="1" t="s">
        <v>921</v>
      </c>
      <c r="E2271" s="1" t="s">
        <v>15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5" customHeight="1">
      <c r="A2272" s="1"/>
      <c r="B2272" s="1"/>
      <c r="C2272" s="44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5" customHeight="1">
      <c r="A2273" s="1" t="s">
        <v>1665</v>
      </c>
      <c r="B2273" s="1" t="s">
        <v>565</v>
      </c>
      <c r="C2273" s="45" t="s">
        <v>1490</v>
      </c>
      <c r="D2273" s="1" t="s">
        <v>32</v>
      </c>
      <c r="E2273" s="1" t="s">
        <v>11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5" customHeight="1">
      <c r="A2274" s="1" t="s">
        <v>1665</v>
      </c>
      <c r="B2274" s="1" t="s">
        <v>218</v>
      </c>
      <c r="C2274" s="44" t="s">
        <v>1590</v>
      </c>
      <c r="D2274" s="1" t="s">
        <v>12</v>
      </c>
      <c r="E2274" s="1" t="s">
        <v>11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5" customHeight="1">
      <c r="A2275" s="1" t="s">
        <v>1665</v>
      </c>
      <c r="B2275" s="1" t="s">
        <v>168</v>
      </c>
      <c r="C2275" s="1" t="s">
        <v>1666</v>
      </c>
      <c r="D2275" s="1" t="s">
        <v>45</v>
      </c>
      <c r="E2275" s="1" t="s">
        <v>18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5" customHeight="1">
      <c r="A2276" s="1" t="s">
        <v>1665</v>
      </c>
      <c r="B2276" s="1" t="s">
        <v>382</v>
      </c>
      <c r="C2276" s="44" t="s">
        <v>1547</v>
      </c>
      <c r="D2276" s="1" t="s">
        <v>921</v>
      </c>
      <c r="E2276" s="1" t="s">
        <v>15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5" customHeight="1">
      <c r="A2277" s="1"/>
      <c r="B2277" s="1"/>
      <c r="C2277" s="44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5" customHeight="1">
      <c r="A2278" s="1" t="s">
        <v>1667</v>
      </c>
      <c r="B2278" s="1" t="s">
        <v>565</v>
      </c>
      <c r="C2278" s="44" t="s">
        <v>55</v>
      </c>
      <c r="D2278" s="1" t="s">
        <v>17</v>
      </c>
      <c r="E2278" s="1" t="s">
        <v>11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5" customHeight="1">
      <c r="A2279" s="1" t="s">
        <v>1667</v>
      </c>
      <c r="B2279" s="1" t="s">
        <v>218</v>
      </c>
      <c r="C2279" s="44" t="s">
        <v>1668</v>
      </c>
      <c r="D2279" s="1" t="s">
        <v>12</v>
      </c>
      <c r="E2279" s="1" t="s">
        <v>18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5" customHeight="1">
      <c r="A2280" s="1" t="s">
        <v>1667</v>
      </c>
      <c r="B2280" s="1" t="s">
        <v>168</v>
      </c>
      <c r="C2280" s="44" t="s">
        <v>58</v>
      </c>
      <c r="D2280" s="1" t="s">
        <v>921</v>
      </c>
      <c r="E2280" s="1" t="s">
        <v>15</v>
      </c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5" customHeight="1">
      <c r="A2281" s="1" t="s">
        <v>1667</v>
      </c>
      <c r="B2281" s="1" t="s">
        <v>382</v>
      </c>
      <c r="C2281" s="44" t="s">
        <v>1669</v>
      </c>
      <c r="D2281" s="1" t="s">
        <v>32</v>
      </c>
      <c r="E2281" s="1" t="s">
        <v>18</v>
      </c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5" customHeight="1">
      <c r="A2282" s="1"/>
      <c r="B2282" s="1"/>
      <c r="C2282" s="44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5" customHeight="1">
      <c r="A2283" s="1" t="s">
        <v>1670</v>
      </c>
      <c r="B2283" s="1" t="s">
        <v>340</v>
      </c>
      <c r="C2283" s="44" t="s">
        <v>1671</v>
      </c>
      <c r="D2283" s="1" t="s">
        <v>1554</v>
      </c>
      <c r="E2283" s="1" t="s">
        <v>11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5" customHeight="1">
      <c r="A2284" s="1" t="s">
        <v>1670</v>
      </c>
      <c r="B2284" s="1" t="s">
        <v>399</v>
      </c>
      <c r="C2284" s="44" t="s">
        <v>996</v>
      </c>
      <c r="D2284" s="1" t="s">
        <v>466</v>
      </c>
      <c r="E2284" s="1" t="s">
        <v>15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5" customHeight="1">
      <c r="A2285" s="1" t="s">
        <v>1670</v>
      </c>
      <c r="B2285" s="1" t="s">
        <v>857</v>
      </c>
      <c r="C2285" s="44" t="s">
        <v>1672</v>
      </c>
      <c r="D2285" s="1" t="s">
        <v>858</v>
      </c>
      <c r="E2285" s="1" t="s">
        <v>18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5" customHeight="1">
      <c r="A2286" s="1" t="s">
        <v>1670</v>
      </c>
      <c r="B2286" s="1" t="s">
        <v>577</v>
      </c>
      <c r="C2286" s="44" t="s">
        <v>1673</v>
      </c>
      <c r="D2286" s="1" t="s">
        <v>921</v>
      </c>
      <c r="E2286" s="1" t="s">
        <v>15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5" customHeight="1">
      <c r="A2288" s="1" t="s">
        <v>1674</v>
      </c>
      <c r="B2288" s="1" t="s">
        <v>1557</v>
      </c>
      <c r="C2288" s="44" t="s">
        <v>1675</v>
      </c>
      <c r="D2288" s="1" t="s">
        <v>921</v>
      </c>
      <c r="E2288" s="1" t="s">
        <v>15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5" customHeight="1">
      <c r="A2289" s="1" t="s">
        <v>1674</v>
      </c>
      <c r="B2289" s="1" t="s">
        <v>128</v>
      </c>
      <c r="C2289" s="44" t="s">
        <v>1675</v>
      </c>
      <c r="D2289" s="1" t="s">
        <v>921</v>
      </c>
      <c r="E2289" s="1" t="s">
        <v>15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5" customHeight="1">
      <c r="A2290" s="1"/>
      <c r="B2290" s="1"/>
      <c r="C2290" s="44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5" customHeight="1">
      <c r="A2291" s="1"/>
      <c r="B2291" s="1"/>
      <c r="C2291" s="43" t="s">
        <v>1676</v>
      </c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5" customHeight="1">
      <c r="A2292" s="1" t="s">
        <v>1677</v>
      </c>
      <c r="B2292" s="1" t="s">
        <v>565</v>
      </c>
      <c r="C2292" s="44" t="s">
        <v>1678</v>
      </c>
      <c r="D2292" s="1" t="s">
        <v>17</v>
      </c>
      <c r="E2292" s="1" t="s">
        <v>11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5" customHeight="1">
      <c r="A2293" s="1" t="s">
        <v>1677</v>
      </c>
      <c r="B2293" s="1" t="s">
        <v>1580</v>
      </c>
      <c r="C2293" s="44" t="s">
        <v>1679</v>
      </c>
      <c r="D2293" s="1" t="s">
        <v>56</v>
      </c>
      <c r="E2293" s="1" t="s">
        <v>18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5" customHeight="1">
      <c r="A2294" s="1" t="s">
        <v>1677</v>
      </c>
      <c r="B2294" s="1" t="s">
        <v>338</v>
      </c>
      <c r="C2294" s="44" t="s">
        <v>1680</v>
      </c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5" customHeight="1">
      <c r="A2295" s="1"/>
      <c r="B2295" s="1"/>
      <c r="C2295" s="44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5" customHeight="1">
      <c r="A2296" s="1" t="s">
        <v>1681</v>
      </c>
      <c r="B2296" s="1" t="s">
        <v>565</v>
      </c>
      <c r="C2296" s="44" t="s">
        <v>976</v>
      </c>
      <c r="D2296" s="1" t="s">
        <v>32</v>
      </c>
      <c r="E2296" s="1" t="s">
        <v>11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5" customHeight="1">
      <c r="A2297" s="1" t="s">
        <v>1681</v>
      </c>
      <c r="B2297" s="1" t="s">
        <v>218</v>
      </c>
      <c r="C2297" s="44" t="s">
        <v>1682</v>
      </c>
      <c r="D2297" s="1" t="s">
        <v>12</v>
      </c>
      <c r="E2297" s="1" t="s">
        <v>11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5" customHeight="1">
      <c r="A2298" s="1" t="s">
        <v>1681</v>
      </c>
      <c r="B2298" s="1" t="s">
        <v>399</v>
      </c>
      <c r="C2298" s="44" t="s">
        <v>27</v>
      </c>
      <c r="D2298" s="1" t="s">
        <v>921</v>
      </c>
      <c r="E2298" s="1" t="s">
        <v>15</v>
      </c>
      <c r="F2298" s="1" t="s">
        <v>1683</v>
      </c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5" customHeight="1">
      <c r="A2299" s="1" t="s">
        <v>1681</v>
      </c>
      <c r="B2299" s="1" t="s">
        <v>382</v>
      </c>
      <c r="C2299" s="44" t="s">
        <v>1607</v>
      </c>
      <c r="D2299" s="1" t="s">
        <v>34</v>
      </c>
      <c r="E2299" s="1" t="s">
        <v>18</v>
      </c>
      <c r="F2299" s="1" t="s">
        <v>1684</v>
      </c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5" customHeight="1">
      <c r="A2300" s="1"/>
      <c r="B2300" s="1"/>
      <c r="C2300" s="44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5" customHeight="1">
      <c r="A2301" s="1" t="s">
        <v>1685</v>
      </c>
      <c r="B2301" s="1" t="s">
        <v>565</v>
      </c>
      <c r="C2301" s="44" t="s">
        <v>1686</v>
      </c>
      <c r="D2301" s="1" t="s">
        <v>17</v>
      </c>
      <c r="E2301" s="1" t="s">
        <v>11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5" customHeight="1">
      <c r="A2302" s="1" t="s">
        <v>1685</v>
      </c>
      <c r="B2302" s="1" t="s">
        <v>1104</v>
      </c>
      <c r="C2302" s="44" t="s">
        <v>1587</v>
      </c>
      <c r="D2302" s="1" t="s">
        <v>12</v>
      </c>
      <c r="E2302" s="1" t="s">
        <v>11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5" customHeight="1">
      <c r="A2303" s="1"/>
      <c r="B2303" s="1" t="s">
        <v>324</v>
      </c>
      <c r="C2303" s="1" t="s">
        <v>25</v>
      </c>
      <c r="D2303" s="1"/>
      <c r="E2303" s="1"/>
      <c r="F2303" s="1" t="s">
        <v>1687</v>
      </c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5" customHeight="1">
      <c r="A2304" s="1" t="s">
        <v>1685</v>
      </c>
      <c r="B2304" s="1" t="s">
        <v>332</v>
      </c>
      <c r="C2304" s="1" t="s">
        <v>1688</v>
      </c>
      <c r="D2304" s="1" t="s">
        <v>26</v>
      </c>
      <c r="E2304" s="1" t="s">
        <v>18</v>
      </c>
      <c r="F2304" s="1" t="s">
        <v>1689</v>
      </c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5" customHeight="1">
      <c r="A2305" s="1" t="s">
        <v>1685</v>
      </c>
      <c r="B2305" s="1" t="s">
        <v>382</v>
      </c>
      <c r="C2305" s="1" t="s">
        <v>25</v>
      </c>
      <c r="D2305" s="1" t="s">
        <v>921</v>
      </c>
      <c r="E2305" s="1" t="s">
        <v>15</v>
      </c>
      <c r="F2305" s="1" t="s">
        <v>1690</v>
      </c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5" customHeight="1">
      <c r="A2306" s="1"/>
      <c r="B2306" s="1"/>
      <c r="C2306" s="45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5" customHeight="1">
      <c r="A2307" s="1" t="s">
        <v>1691</v>
      </c>
      <c r="B2307" s="1" t="s">
        <v>565</v>
      </c>
      <c r="C2307" s="45" t="s">
        <v>1490</v>
      </c>
      <c r="D2307" s="1" t="s">
        <v>32</v>
      </c>
      <c r="E2307" s="1" t="s">
        <v>11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5" customHeight="1">
      <c r="A2308" s="1" t="s">
        <v>1691</v>
      </c>
      <c r="B2308" s="1" t="s">
        <v>218</v>
      </c>
      <c r="C2308" s="44" t="s">
        <v>1590</v>
      </c>
      <c r="D2308" s="1" t="s">
        <v>12</v>
      </c>
      <c r="E2308" s="1" t="s">
        <v>11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5" customHeight="1">
      <c r="A2309" s="1" t="s">
        <v>1691</v>
      </c>
      <c r="B2309" s="1" t="s">
        <v>168</v>
      </c>
      <c r="C2309" s="1" t="s">
        <v>365</v>
      </c>
      <c r="D2309" s="1" t="s">
        <v>921</v>
      </c>
      <c r="E2309" s="1" t="s">
        <v>15</v>
      </c>
      <c r="F2309" s="1" t="s">
        <v>1692</v>
      </c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5" customHeight="1">
      <c r="A2310" s="1" t="s">
        <v>1691</v>
      </c>
      <c r="B2310" s="1" t="s">
        <v>382</v>
      </c>
      <c r="C2310" s="44" t="s">
        <v>1693</v>
      </c>
      <c r="D2310" s="1" t="s">
        <v>28</v>
      </c>
      <c r="E2310" s="1" t="s">
        <v>18</v>
      </c>
      <c r="F2310" s="1" t="s">
        <v>1694</v>
      </c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5" customHeight="1">
      <c r="A2311" s="1"/>
      <c r="B2311" s="1"/>
      <c r="C2311" s="44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5" customHeight="1">
      <c r="A2312" s="1" t="s">
        <v>1695</v>
      </c>
      <c r="B2312" s="1" t="s">
        <v>565</v>
      </c>
      <c r="C2312" s="44" t="s">
        <v>1696</v>
      </c>
      <c r="D2312" s="1" t="s">
        <v>17</v>
      </c>
      <c r="E2312" s="1" t="s">
        <v>11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5" customHeight="1">
      <c r="A2313" s="1" t="s">
        <v>1695</v>
      </c>
      <c r="B2313" s="1" t="s">
        <v>218</v>
      </c>
      <c r="C2313" s="44" t="s">
        <v>1668</v>
      </c>
      <c r="D2313" s="1" t="s">
        <v>12</v>
      </c>
      <c r="E2313" s="1" t="s">
        <v>18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5" customHeight="1">
      <c r="A2314" s="1" t="s">
        <v>1695</v>
      </c>
      <c r="B2314" s="1" t="s">
        <v>168</v>
      </c>
      <c r="C2314" s="44" t="s">
        <v>58</v>
      </c>
      <c r="D2314" s="1" t="s">
        <v>921</v>
      </c>
      <c r="E2314" s="1" t="s">
        <v>15</v>
      </c>
      <c r="F2314" s="1" t="s">
        <v>1697</v>
      </c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5" customHeight="1">
      <c r="A2315" s="1" t="s">
        <v>1695</v>
      </c>
      <c r="B2315" s="1" t="s">
        <v>382</v>
      </c>
      <c r="C2315" s="44" t="s">
        <v>1698</v>
      </c>
      <c r="D2315" s="1" t="s">
        <v>32</v>
      </c>
      <c r="E2315" s="1" t="s">
        <v>18</v>
      </c>
      <c r="F2315" s="1" t="s">
        <v>1689</v>
      </c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5" customHeight="1">
      <c r="A2316" s="1"/>
      <c r="B2316" s="1"/>
      <c r="C2316" s="44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5" customHeight="1">
      <c r="A2317" s="1" t="s">
        <v>1699</v>
      </c>
      <c r="B2317" s="1" t="s">
        <v>340</v>
      </c>
      <c r="C2317" s="44" t="s">
        <v>1575</v>
      </c>
      <c r="D2317" s="1" t="s">
        <v>1554</v>
      </c>
      <c r="E2317" s="1" t="s">
        <v>11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5" customHeight="1">
      <c r="A2318" s="1" t="s">
        <v>1699</v>
      </c>
      <c r="B2318" s="1" t="s">
        <v>399</v>
      </c>
      <c r="C2318" s="44" t="s">
        <v>996</v>
      </c>
      <c r="D2318" s="1" t="s">
        <v>466</v>
      </c>
      <c r="E2318" s="1" t="s">
        <v>15</v>
      </c>
      <c r="F2318" s="1" t="s">
        <v>1700</v>
      </c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5" customHeight="1">
      <c r="A2319" s="1" t="s">
        <v>1699</v>
      </c>
      <c r="B2319" s="1" t="s">
        <v>857</v>
      </c>
      <c r="C2319" s="44" t="s">
        <v>1672</v>
      </c>
      <c r="D2319" s="1" t="s">
        <v>858</v>
      </c>
      <c r="E2319" s="1" t="s">
        <v>18</v>
      </c>
      <c r="F2319" s="1" t="s">
        <v>1694</v>
      </c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5" customHeight="1">
      <c r="A2320" s="1" t="s">
        <v>1699</v>
      </c>
      <c r="B2320" s="1" t="s">
        <v>577</v>
      </c>
      <c r="C2320" s="44" t="s">
        <v>1701</v>
      </c>
      <c r="D2320" s="1" t="s">
        <v>921</v>
      </c>
      <c r="E2320" s="1" t="s">
        <v>15</v>
      </c>
      <c r="F2320" s="1" t="s">
        <v>1702</v>
      </c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5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5" customHeight="1">
      <c r="A2322" s="1" t="s">
        <v>1703</v>
      </c>
      <c r="B2322" s="1" t="s">
        <v>882</v>
      </c>
      <c r="C2322" s="44" t="s">
        <v>1223</v>
      </c>
      <c r="D2322" s="1" t="s">
        <v>104</v>
      </c>
      <c r="E2322" s="1" t="s">
        <v>18</v>
      </c>
      <c r="F2322" s="1" t="s">
        <v>1704</v>
      </c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5" customHeight="1">
      <c r="A2323" s="1" t="s">
        <v>1703</v>
      </c>
      <c r="B2323" s="1" t="s">
        <v>1557</v>
      </c>
      <c r="C2323" s="44" t="s">
        <v>1705</v>
      </c>
      <c r="D2323" s="1" t="s">
        <v>921</v>
      </c>
      <c r="E2323" s="1" t="s">
        <v>15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5" customHeight="1">
      <c r="A2324" s="1" t="s">
        <v>1703</v>
      </c>
      <c r="B2324" s="1" t="s">
        <v>408</v>
      </c>
      <c r="C2324" s="44" t="s">
        <v>1705</v>
      </c>
      <c r="D2324" s="1" t="s">
        <v>921</v>
      </c>
      <c r="E2324" s="1" t="s">
        <v>15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5" customHeight="1">
      <c r="A2325" s="1"/>
      <c r="B2325" s="1"/>
      <c r="C2325" s="44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5" customHeight="1">
      <c r="A2326" s="1"/>
      <c r="B2326" s="1"/>
      <c r="C2326" s="44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5" customHeight="1">
      <c r="A2327" s="1"/>
      <c r="B2327" s="1"/>
      <c r="C2327" s="43" t="s">
        <v>1706</v>
      </c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5" customHeight="1">
      <c r="A2328" s="1" t="s">
        <v>1677</v>
      </c>
      <c r="B2328" s="1" t="s">
        <v>565</v>
      </c>
      <c r="C2328" s="44" t="s">
        <v>1678</v>
      </c>
      <c r="D2328" s="1" t="s">
        <v>17</v>
      </c>
      <c r="E2328" s="1" t="s">
        <v>11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5" customHeight="1">
      <c r="A2329" s="1" t="s">
        <v>1677</v>
      </c>
      <c r="B2329" s="1" t="s">
        <v>1580</v>
      </c>
      <c r="C2329" s="44" t="s">
        <v>1679</v>
      </c>
      <c r="D2329" s="1" t="s">
        <v>56</v>
      </c>
      <c r="E2329" s="1" t="s">
        <v>18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5" customHeight="1">
      <c r="A2330" s="1" t="s">
        <v>1677</v>
      </c>
      <c r="B2330" s="1" t="s">
        <v>338</v>
      </c>
      <c r="C2330" s="44" t="s">
        <v>1680</v>
      </c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5" customHeight="1">
      <c r="A2331" s="1"/>
      <c r="B2331" s="1"/>
      <c r="C2331" s="44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5" customHeight="1">
      <c r="A2332" s="1" t="s">
        <v>1681</v>
      </c>
      <c r="B2332" s="1" t="s">
        <v>565</v>
      </c>
      <c r="C2332" s="44" t="s">
        <v>976</v>
      </c>
      <c r="D2332" s="1" t="s">
        <v>32</v>
      </c>
      <c r="E2332" s="1" t="s">
        <v>11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5" customHeight="1">
      <c r="A2333" s="1" t="s">
        <v>1681</v>
      </c>
      <c r="B2333" s="1" t="s">
        <v>218</v>
      </c>
      <c r="C2333" s="44" t="s">
        <v>1682</v>
      </c>
      <c r="D2333" s="1" t="s">
        <v>12</v>
      </c>
      <c r="E2333" s="1" t="s">
        <v>11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5" customHeight="1">
      <c r="A2334" s="1" t="s">
        <v>1681</v>
      </c>
      <c r="B2334" s="1" t="s">
        <v>399</v>
      </c>
      <c r="C2334" s="44" t="s">
        <v>27</v>
      </c>
      <c r="D2334" s="1" t="s">
        <v>921</v>
      </c>
      <c r="E2334" s="1" t="s">
        <v>15</v>
      </c>
      <c r="F2334" s="1" t="s">
        <v>1683</v>
      </c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5" customHeight="1">
      <c r="A2335" s="1" t="s">
        <v>1681</v>
      </c>
      <c r="B2335" s="1" t="s">
        <v>382</v>
      </c>
      <c r="C2335" s="44" t="s">
        <v>1607</v>
      </c>
      <c r="D2335" s="1" t="s">
        <v>34</v>
      </c>
      <c r="E2335" s="1" t="s">
        <v>18</v>
      </c>
      <c r="F2335" s="1" t="s">
        <v>1684</v>
      </c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5" customHeight="1">
      <c r="A2336" s="1"/>
      <c r="B2336" s="1"/>
      <c r="C2336" s="44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5" customHeight="1">
      <c r="A2337" s="1" t="s">
        <v>1685</v>
      </c>
      <c r="B2337" s="1" t="s">
        <v>565</v>
      </c>
      <c r="C2337" s="44" t="s">
        <v>1686</v>
      </c>
      <c r="D2337" s="1" t="s">
        <v>17</v>
      </c>
      <c r="E2337" s="1" t="s">
        <v>11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5" customHeight="1">
      <c r="A2338" s="1" t="s">
        <v>1685</v>
      </c>
      <c r="B2338" s="1" t="s">
        <v>1104</v>
      </c>
      <c r="C2338" s="44" t="s">
        <v>1587</v>
      </c>
      <c r="D2338" s="1" t="s">
        <v>12</v>
      </c>
      <c r="E2338" s="1" t="s">
        <v>11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5" customHeight="1">
      <c r="A2339" s="1"/>
      <c r="B2339" s="1" t="s">
        <v>324</v>
      </c>
      <c r="C2339" s="1" t="s">
        <v>25</v>
      </c>
      <c r="D2339" s="1"/>
      <c r="E2339" s="1"/>
      <c r="F2339" s="1" t="s">
        <v>1687</v>
      </c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5" customHeight="1">
      <c r="A2340" s="1" t="s">
        <v>1685</v>
      </c>
      <c r="B2340" s="1" t="s">
        <v>332</v>
      </c>
      <c r="C2340" s="1" t="s">
        <v>1688</v>
      </c>
      <c r="D2340" s="1" t="s">
        <v>26</v>
      </c>
      <c r="E2340" s="1" t="s">
        <v>18</v>
      </c>
      <c r="F2340" s="1" t="s">
        <v>1689</v>
      </c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5" customHeight="1">
      <c r="A2341" s="1" t="s">
        <v>1685</v>
      </c>
      <c r="B2341" s="1" t="s">
        <v>382</v>
      </c>
      <c r="C2341" s="1" t="s">
        <v>25</v>
      </c>
      <c r="D2341" s="1" t="s">
        <v>921</v>
      </c>
      <c r="E2341" s="1" t="s">
        <v>15</v>
      </c>
      <c r="F2341" s="1" t="s">
        <v>1690</v>
      </c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5" customHeight="1">
      <c r="A2342" s="1"/>
      <c r="B2342" s="1"/>
      <c r="C2342" s="45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5" customHeight="1">
      <c r="A2343" s="1" t="s">
        <v>1691</v>
      </c>
      <c r="B2343" s="1" t="s">
        <v>565</v>
      </c>
      <c r="C2343" s="45" t="s">
        <v>1490</v>
      </c>
      <c r="D2343" s="1" t="s">
        <v>32</v>
      </c>
      <c r="E2343" s="1" t="s">
        <v>11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5" customHeight="1">
      <c r="A2344" s="1" t="s">
        <v>1691</v>
      </c>
      <c r="B2344" s="1" t="s">
        <v>218</v>
      </c>
      <c r="C2344" s="44" t="s">
        <v>1590</v>
      </c>
      <c r="D2344" s="1" t="s">
        <v>12</v>
      </c>
      <c r="E2344" s="1" t="s">
        <v>11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5" customHeight="1">
      <c r="A2345" s="1" t="s">
        <v>1691</v>
      </c>
      <c r="B2345" s="1" t="s">
        <v>168</v>
      </c>
      <c r="C2345" s="1" t="s">
        <v>365</v>
      </c>
      <c r="D2345" s="1" t="s">
        <v>921</v>
      </c>
      <c r="E2345" s="1" t="s">
        <v>15</v>
      </c>
      <c r="F2345" s="1" t="s">
        <v>1692</v>
      </c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5" customHeight="1">
      <c r="A2346" s="1" t="s">
        <v>1691</v>
      </c>
      <c r="B2346" s="1" t="s">
        <v>382</v>
      </c>
      <c r="C2346" s="44" t="s">
        <v>1693</v>
      </c>
      <c r="D2346" s="1" t="s">
        <v>28</v>
      </c>
      <c r="E2346" s="1" t="s">
        <v>18</v>
      </c>
      <c r="F2346" s="1" t="s">
        <v>1694</v>
      </c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5" customHeight="1">
      <c r="A2347" s="1"/>
      <c r="B2347" s="1"/>
      <c r="C2347" s="44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5" customHeight="1">
      <c r="A2348" s="1" t="s">
        <v>1695</v>
      </c>
      <c r="B2348" s="1" t="s">
        <v>565</v>
      </c>
      <c r="C2348" s="44" t="s">
        <v>1696</v>
      </c>
      <c r="D2348" s="1" t="s">
        <v>17</v>
      </c>
      <c r="E2348" s="1" t="s">
        <v>11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5" customHeight="1">
      <c r="A2349" s="1" t="s">
        <v>1695</v>
      </c>
      <c r="B2349" s="1" t="s">
        <v>218</v>
      </c>
      <c r="C2349" s="44" t="s">
        <v>1668</v>
      </c>
      <c r="D2349" s="1" t="s">
        <v>12</v>
      </c>
      <c r="E2349" s="1" t="s">
        <v>18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5" customHeight="1">
      <c r="A2350" s="1" t="s">
        <v>1695</v>
      </c>
      <c r="B2350" s="1" t="s">
        <v>168</v>
      </c>
      <c r="C2350" s="44" t="s">
        <v>58</v>
      </c>
      <c r="D2350" s="1" t="s">
        <v>921</v>
      </c>
      <c r="E2350" s="1" t="s">
        <v>15</v>
      </c>
      <c r="F2350" s="1" t="s">
        <v>1697</v>
      </c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5" customHeight="1">
      <c r="A2351" s="1" t="s">
        <v>1695</v>
      </c>
      <c r="B2351" s="1" t="s">
        <v>382</v>
      </c>
      <c r="C2351" s="44" t="s">
        <v>1698</v>
      </c>
      <c r="D2351" s="1" t="s">
        <v>32</v>
      </c>
      <c r="E2351" s="1" t="s">
        <v>18</v>
      </c>
      <c r="F2351" s="1" t="s">
        <v>1689</v>
      </c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5" customHeight="1">
      <c r="A2352" s="1"/>
      <c r="B2352" s="1"/>
      <c r="C2352" s="44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5" customHeight="1">
      <c r="A2353" s="1" t="s">
        <v>1699</v>
      </c>
      <c r="B2353" s="1" t="s">
        <v>340</v>
      </c>
      <c r="C2353" s="44" t="s">
        <v>1575</v>
      </c>
      <c r="D2353" s="1" t="s">
        <v>1554</v>
      </c>
      <c r="E2353" s="1" t="s">
        <v>11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5" customHeight="1">
      <c r="A2354" s="1" t="s">
        <v>1699</v>
      </c>
      <c r="B2354" s="1" t="s">
        <v>399</v>
      </c>
      <c r="C2354" s="44" t="s">
        <v>996</v>
      </c>
      <c r="D2354" s="1" t="s">
        <v>466</v>
      </c>
      <c r="E2354" s="1" t="s">
        <v>15</v>
      </c>
      <c r="F2354" s="1" t="s">
        <v>1700</v>
      </c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5" customHeight="1">
      <c r="A2355" s="1" t="s">
        <v>1699</v>
      </c>
      <c r="B2355" s="1" t="s">
        <v>857</v>
      </c>
      <c r="C2355" s="44" t="s">
        <v>1672</v>
      </c>
      <c r="D2355" s="1" t="s">
        <v>858</v>
      </c>
      <c r="E2355" s="1" t="s">
        <v>18</v>
      </c>
      <c r="F2355" s="1" t="s">
        <v>1694</v>
      </c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5" customHeight="1">
      <c r="A2356" s="1" t="s">
        <v>1699</v>
      </c>
      <c r="B2356" s="1" t="s">
        <v>577</v>
      </c>
      <c r="C2356" s="44" t="s">
        <v>1701</v>
      </c>
      <c r="D2356" s="1" t="s">
        <v>921</v>
      </c>
      <c r="E2356" s="1" t="s">
        <v>15</v>
      </c>
      <c r="F2356" s="1" t="s">
        <v>1702</v>
      </c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5" customHeight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5" customHeight="1">
      <c r="A2358" s="1" t="s">
        <v>1703</v>
      </c>
      <c r="B2358" s="1" t="s">
        <v>882</v>
      </c>
      <c r="C2358" s="44" t="s">
        <v>1223</v>
      </c>
      <c r="D2358" s="1" t="s">
        <v>104</v>
      </c>
      <c r="E2358" s="1" t="s">
        <v>18</v>
      </c>
      <c r="F2358" s="1" t="s">
        <v>1704</v>
      </c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5" customHeight="1">
      <c r="A2359" s="1" t="s">
        <v>1703</v>
      </c>
      <c r="B2359" s="1" t="s">
        <v>1557</v>
      </c>
      <c r="C2359" s="44" t="s">
        <v>1705</v>
      </c>
      <c r="D2359" s="1" t="s">
        <v>921</v>
      </c>
      <c r="E2359" s="1" t="s">
        <v>15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5" customHeight="1">
      <c r="A2360" s="1" t="s">
        <v>1703</v>
      </c>
      <c r="B2360" s="1" t="s">
        <v>408</v>
      </c>
      <c r="C2360" s="44" t="s">
        <v>1705</v>
      </c>
      <c r="D2360" s="1" t="s">
        <v>921</v>
      </c>
      <c r="E2360" s="1" t="s">
        <v>15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</sheetData>
  <mergeCells count="16">
    <mergeCell ref="A51:F51"/>
    <mergeCell ref="A62:E62"/>
    <mergeCell ref="A216:E216"/>
    <mergeCell ref="A243:E243"/>
    <mergeCell ref="A74:E74"/>
    <mergeCell ref="A85:E85"/>
    <mergeCell ref="A102:E102"/>
    <mergeCell ref="A120:E120"/>
    <mergeCell ref="A143:E143"/>
    <mergeCell ref="A168:E168"/>
    <mergeCell ref="A192:E192"/>
    <mergeCell ref="A1:E1"/>
    <mergeCell ref="A4:F4"/>
    <mergeCell ref="A17:F17"/>
    <mergeCell ref="A28:F28"/>
    <mergeCell ref="A40:F40"/>
  </mergeCells>
  <hyperlinks>
    <hyperlink ref="H170" r:id="rId1" xr:uid="{00000000-0004-0000-0200-000000000000}"/>
  </hyperlinks>
  <pageMargins left="0.7" right="0.7" top="0.75" bottom="0.75" header="0" footer="0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2.6640625" customWidth="1"/>
    <col min="2" max="2" width="17.21875" customWidth="1"/>
    <col min="3" max="3" width="44.77734375" customWidth="1"/>
    <col min="4" max="4" width="22.21875" customWidth="1"/>
    <col min="5" max="5" width="16.44140625" customWidth="1"/>
    <col min="6" max="6" width="30.44140625" customWidth="1"/>
  </cols>
  <sheetData>
    <row r="1" spans="1:7" ht="12.75" customHeight="1">
      <c r="A1" s="46" t="s">
        <v>1707</v>
      </c>
      <c r="B1" s="46" t="s">
        <v>1708</v>
      </c>
      <c r="C1" s="46" t="s">
        <v>1709</v>
      </c>
      <c r="D1" s="46" t="s">
        <v>1710</v>
      </c>
      <c r="E1" s="46"/>
      <c r="F1" s="46"/>
    </row>
    <row r="2" spans="1:7" ht="78.75" customHeight="1">
      <c r="A2" s="47">
        <v>1</v>
      </c>
      <c r="B2" s="47" t="s">
        <v>85</v>
      </c>
      <c r="C2" s="48" t="s">
        <v>1711</v>
      </c>
      <c r="D2" s="49" t="s">
        <v>11</v>
      </c>
      <c r="E2" s="50"/>
      <c r="F2" s="44"/>
    </row>
    <row r="3" spans="1:7" ht="36" customHeight="1">
      <c r="A3" s="47">
        <v>2</v>
      </c>
      <c r="B3" s="51" t="s">
        <v>83</v>
      </c>
      <c r="C3" s="50"/>
      <c r="D3" s="50" t="s">
        <v>1712</v>
      </c>
      <c r="E3" s="47"/>
      <c r="F3" s="44"/>
    </row>
    <row r="4" spans="1:7" ht="52.5" customHeight="1">
      <c r="A4" s="47">
        <v>3</v>
      </c>
      <c r="B4" s="47" t="s">
        <v>80</v>
      </c>
      <c r="C4" s="50" t="s">
        <v>1713</v>
      </c>
      <c r="D4" s="47" t="s">
        <v>79</v>
      </c>
      <c r="E4" s="50"/>
      <c r="F4" s="52"/>
    </row>
    <row r="5" spans="1:7" ht="21.75" customHeight="1">
      <c r="A5" s="47">
        <v>4</v>
      </c>
      <c r="B5" s="51" t="s">
        <v>40</v>
      </c>
      <c r="C5" s="50" t="s">
        <v>1714</v>
      </c>
      <c r="D5" s="50" t="s">
        <v>1715</v>
      </c>
      <c r="E5" s="53" t="s">
        <v>1716</v>
      </c>
      <c r="F5" s="47" t="s">
        <v>1717</v>
      </c>
    </row>
    <row r="6" spans="1:7" ht="26.25" customHeight="1">
      <c r="A6" s="47">
        <v>5</v>
      </c>
      <c r="B6" s="47" t="s">
        <v>227</v>
      </c>
      <c r="C6" s="48" t="s">
        <v>1718</v>
      </c>
      <c r="D6" s="48" t="s">
        <v>121</v>
      </c>
      <c r="E6" s="50"/>
      <c r="F6" s="45"/>
    </row>
    <row r="7" spans="1:7" ht="31.5" customHeight="1">
      <c r="A7" s="47">
        <v>6</v>
      </c>
      <c r="B7" s="47" t="s">
        <v>1719</v>
      </c>
      <c r="C7" s="48" t="s">
        <v>1720</v>
      </c>
      <c r="D7" s="48" t="s">
        <v>138</v>
      </c>
      <c r="E7" s="47"/>
      <c r="F7" s="44"/>
      <c r="G7" s="49"/>
    </row>
    <row r="8" spans="1:7" ht="12.75" customHeight="1">
      <c r="A8" s="47">
        <v>7</v>
      </c>
      <c r="B8" s="47" t="s">
        <v>94</v>
      </c>
      <c r="C8" s="50" t="s">
        <v>1721</v>
      </c>
      <c r="D8" s="50" t="s">
        <v>121</v>
      </c>
      <c r="E8" s="50"/>
      <c r="F8" s="54"/>
    </row>
    <row r="9" spans="1:7" ht="12.75" customHeight="1">
      <c r="A9" s="47">
        <v>8</v>
      </c>
      <c r="B9" s="49" t="s">
        <v>1722</v>
      </c>
      <c r="C9" s="50"/>
      <c r="D9" s="50" t="s">
        <v>1723</v>
      </c>
      <c r="E9" s="53" t="s">
        <v>1724</v>
      </c>
      <c r="F9" s="2"/>
    </row>
    <row r="10" spans="1:7" ht="12.75" customHeight="1">
      <c r="A10" s="47">
        <v>9</v>
      </c>
      <c r="B10" s="51" t="s">
        <v>98</v>
      </c>
      <c r="C10" s="47" t="s">
        <v>1725</v>
      </c>
      <c r="D10" s="47" t="s">
        <v>97</v>
      </c>
      <c r="E10" s="47"/>
      <c r="F10" s="2"/>
    </row>
    <row r="11" spans="1:7" ht="12.75" customHeight="1">
      <c r="A11" s="47">
        <v>10</v>
      </c>
      <c r="B11" s="51" t="s">
        <v>104</v>
      </c>
      <c r="C11" s="1" t="s">
        <v>1726</v>
      </c>
      <c r="D11" s="1" t="s">
        <v>1727</v>
      </c>
      <c r="E11" s="1" t="s">
        <v>1728</v>
      </c>
      <c r="F11" s="1" t="s">
        <v>1729</v>
      </c>
    </row>
    <row r="12" spans="1:7" ht="12.75" customHeight="1">
      <c r="A12" s="47">
        <v>11</v>
      </c>
      <c r="B12" s="51" t="s">
        <v>699</v>
      </c>
      <c r="C12" s="2"/>
      <c r="D12" s="1" t="s">
        <v>125</v>
      </c>
      <c r="E12" s="2"/>
      <c r="F12" s="2"/>
    </row>
    <row r="13" spans="1:7" ht="12.75" customHeight="1">
      <c r="A13" s="47">
        <v>12</v>
      </c>
      <c r="B13" s="51" t="s">
        <v>143</v>
      </c>
      <c r="C13" s="2"/>
      <c r="D13" s="1" t="s">
        <v>121</v>
      </c>
      <c r="E13" s="2"/>
      <c r="F13" s="2"/>
    </row>
    <row r="14" spans="1:7" ht="12.75" customHeight="1">
      <c r="A14" s="47">
        <v>13</v>
      </c>
      <c r="B14" s="47" t="s">
        <v>231</v>
      </c>
      <c r="C14" s="2"/>
      <c r="D14" s="1" t="s">
        <v>1730</v>
      </c>
      <c r="E14" s="2"/>
      <c r="F14" s="2"/>
    </row>
    <row r="15" spans="1:7" ht="12.75" customHeight="1">
      <c r="A15" s="47">
        <v>14</v>
      </c>
      <c r="B15" s="47" t="s">
        <v>276</v>
      </c>
      <c r="C15" s="2"/>
      <c r="D15" s="1" t="s">
        <v>1731</v>
      </c>
      <c r="E15" s="2"/>
      <c r="F15" s="2"/>
    </row>
    <row r="16" spans="1:7" ht="12.75" customHeight="1">
      <c r="A16" s="47">
        <v>15</v>
      </c>
      <c r="B16" s="47" t="s">
        <v>216</v>
      </c>
      <c r="C16" s="2"/>
      <c r="D16" s="1" t="s">
        <v>1732</v>
      </c>
      <c r="E16" s="2"/>
      <c r="F16" s="2"/>
    </row>
    <row r="17" spans="1:6" ht="12.75" customHeight="1">
      <c r="A17" s="47"/>
      <c r="B17" s="47"/>
      <c r="C17" s="2"/>
      <c r="D17" s="2"/>
      <c r="E17" s="2"/>
      <c r="F17" s="2"/>
    </row>
    <row r="18" spans="1:6" ht="12.75" customHeight="1">
      <c r="A18" s="47"/>
      <c r="B18" s="47"/>
      <c r="C18" s="2"/>
      <c r="D18" s="2"/>
      <c r="E18" s="2"/>
      <c r="F18" s="2"/>
    </row>
    <row r="19" spans="1:6" ht="12.75" customHeight="1">
      <c r="A19" s="47"/>
      <c r="B19" s="47"/>
      <c r="C19" s="2"/>
      <c r="D19" s="2"/>
      <c r="E19" s="2"/>
      <c r="F19" s="2"/>
    </row>
    <row r="20" spans="1:6" ht="12.75" customHeight="1">
      <c r="A20" s="47"/>
      <c r="B20" s="47"/>
      <c r="C20" s="2"/>
      <c r="D20" s="2"/>
      <c r="E20" s="2"/>
      <c r="F20" s="2"/>
    </row>
    <row r="21" spans="1:6" ht="12.75" customHeight="1">
      <c r="A21" s="47"/>
      <c r="B21" s="47"/>
      <c r="C21" s="2"/>
      <c r="D21" s="2"/>
      <c r="E21" s="2"/>
      <c r="F21" s="2"/>
    </row>
    <row r="22" spans="1:6" ht="12.75" customHeight="1">
      <c r="A22" s="47"/>
      <c r="B22" s="47"/>
      <c r="C22" s="2"/>
      <c r="D22" s="2"/>
      <c r="E22" s="2"/>
      <c r="F22" s="2"/>
    </row>
    <row r="23" spans="1:6" ht="12.75" customHeight="1">
      <c r="A23" s="47"/>
      <c r="B23" s="47"/>
      <c r="C23" s="2"/>
      <c r="D23" s="2"/>
      <c r="E23" s="2"/>
      <c r="F23" s="2"/>
    </row>
    <row r="24" spans="1:6" ht="12.75" customHeight="1">
      <c r="A24" s="47"/>
      <c r="B24" s="47"/>
      <c r="C24" s="2"/>
      <c r="D24" s="2"/>
      <c r="E24" s="2"/>
      <c r="F24" s="2"/>
    </row>
    <row r="25" spans="1:6" ht="12.75" customHeight="1">
      <c r="A25" s="47"/>
      <c r="B25" s="47"/>
      <c r="C25" s="2"/>
      <c r="D25" s="2"/>
      <c r="E25" s="2"/>
      <c r="F25" s="2"/>
    </row>
    <row r="26" spans="1:6" ht="12.75" customHeight="1">
      <c r="A26" s="47"/>
      <c r="B26" s="47"/>
      <c r="C26" s="2"/>
      <c r="D26" s="2"/>
      <c r="E26" s="2"/>
      <c r="F26" s="2"/>
    </row>
    <row r="27" spans="1:6" ht="12.75" customHeight="1">
      <c r="A27" s="47"/>
      <c r="B27" s="47"/>
      <c r="C27" s="2"/>
      <c r="D27" s="2"/>
      <c r="E27" s="2"/>
      <c r="F27" s="2"/>
    </row>
    <row r="28" spans="1:6" ht="12.75" customHeight="1">
      <c r="A28" s="47"/>
      <c r="B28" s="47"/>
      <c r="C28" s="2"/>
      <c r="D28" s="2"/>
      <c r="E28" s="2"/>
      <c r="F28" s="2"/>
    </row>
    <row r="29" spans="1:6" ht="12.75" customHeight="1">
      <c r="A29" s="47"/>
      <c r="B29" s="47"/>
      <c r="C29" s="2"/>
      <c r="D29" s="2"/>
      <c r="E29" s="2"/>
      <c r="F29" s="2"/>
    </row>
    <row r="30" spans="1:6" ht="12.75" customHeight="1">
      <c r="A30" s="47"/>
      <c r="B30" s="47"/>
      <c r="C30" s="2"/>
      <c r="D30" s="2"/>
      <c r="E30" s="2"/>
      <c r="F30" s="2"/>
    </row>
    <row r="31" spans="1:6" ht="12.75" customHeight="1">
      <c r="A31" s="47"/>
      <c r="B31" s="47"/>
      <c r="C31" s="2"/>
      <c r="D31" s="2"/>
      <c r="E31" s="2"/>
      <c r="F31" s="2"/>
    </row>
    <row r="32" spans="1:6" ht="12.75" customHeight="1">
      <c r="A32" s="47"/>
      <c r="B32" s="47"/>
      <c r="C32" s="2"/>
      <c r="D32" s="2"/>
      <c r="E32" s="2"/>
      <c r="F32" s="2"/>
    </row>
    <row r="33" spans="1:6" ht="12.75" customHeight="1">
      <c r="A33" s="47"/>
      <c r="B33" s="47"/>
      <c r="C33" s="2"/>
      <c r="D33" s="2"/>
      <c r="E33" s="2"/>
      <c r="F33" s="2"/>
    </row>
    <row r="34" spans="1:6" ht="12.75" customHeight="1">
      <c r="A34" s="47"/>
      <c r="B34" s="47"/>
      <c r="C34" s="2"/>
      <c r="D34" s="2"/>
      <c r="E34" s="2"/>
      <c r="F34" s="2"/>
    </row>
    <row r="35" spans="1:6" ht="12.75" customHeight="1">
      <c r="A35" s="47"/>
      <c r="B35" s="47"/>
      <c r="C35" s="2"/>
      <c r="D35" s="2"/>
      <c r="E35" s="2"/>
      <c r="F35" s="2"/>
    </row>
    <row r="36" spans="1:6" ht="12.75" customHeight="1">
      <c r="A36" s="47"/>
      <c r="B36" s="47"/>
      <c r="C36" s="2"/>
      <c r="D36" s="2"/>
      <c r="E36" s="2"/>
      <c r="F36" s="2"/>
    </row>
    <row r="37" spans="1:6" ht="12.75" customHeight="1">
      <c r="A37" s="47"/>
      <c r="B37" s="47"/>
      <c r="C37" s="2"/>
      <c r="D37" s="2"/>
      <c r="E37" s="2"/>
      <c r="F37" s="2"/>
    </row>
    <row r="38" spans="1:6" ht="12.75" customHeight="1">
      <c r="A38" s="47"/>
      <c r="B38" s="47"/>
      <c r="C38" s="2"/>
      <c r="D38" s="2"/>
      <c r="E38" s="2"/>
      <c r="F38" s="2"/>
    </row>
    <row r="39" spans="1:6" ht="12.75" customHeight="1">
      <c r="A39" s="47"/>
      <c r="B39" s="47"/>
      <c r="C39" s="2"/>
      <c r="D39" s="2"/>
      <c r="E39" s="2"/>
      <c r="F39" s="2"/>
    </row>
    <row r="40" spans="1:6" ht="12.75" customHeight="1">
      <c r="A40" s="47"/>
      <c r="B40" s="47"/>
      <c r="C40" s="2"/>
      <c r="D40" s="2"/>
      <c r="E40" s="2"/>
      <c r="F40" s="2"/>
    </row>
    <row r="41" spans="1:6" ht="12.75" customHeight="1">
      <c r="A41" s="47"/>
      <c r="B41" s="47"/>
      <c r="C41" s="2"/>
      <c r="D41" s="2"/>
      <c r="E41" s="2"/>
      <c r="F41" s="2"/>
    </row>
    <row r="42" spans="1:6" ht="12.75" customHeight="1">
      <c r="A42" s="47"/>
      <c r="B42" s="47"/>
      <c r="C42" s="2"/>
      <c r="D42" s="2"/>
      <c r="E42" s="2"/>
      <c r="F42" s="2"/>
    </row>
    <row r="43" spans="1:6" ht="12.75" customHeight="1">
      <c r="A43" s="47"/>
      <c r="B43" s="47"/>
      <c r="C43" s="2"/>
      <c r="D43" s="2"/>
      <c r="E43" s="2"/>
      <c r="F43" s="2"/>
    </row>
    <row r="44" spans="1:6" ht="12.75" customHeight="1">
      <c r="A44" s="47"/>
      <c r="B44" s="47"/>
      <c r="C44" s="2"/>
      <c r="D44" s="2"/>
      <c r="E44" s="2"/>
      <c r="F44" s="2"/>
    </row>
    <row r="45" spans="1:6" ht="12.75" customHeight="1">
      <c r="A45" s="47"/>
      <c r="B45" s="47"/>
      <c r="C45" s="2"/>
      <c r="D45" s="2"/>
      <c r="E45" s="2"/>
      <c r="F45" s="2"/>
    </row>
    <row r="46" spans="1:6" ht="12.75" customHeight="1">
      <c r="A46" s="47"/>
      <c r="B46" s="47"/>
      <c r="C46" s="2"/>
      <c r="D46" s="2"/>
      <c r="E46" s="2"/>
      <c r="F46" s="2"/>
    </row>
    <row r="47" spans="1:6" ht="12.75" customHeight="1">
      <c r="A47" s="47"/>
      <c r="B47" s="47"/>
      <c r="C47" s="2"/>
      <c r="D47" s="2"/>
      <c r="E47" s="2"/>
      <c r="F47" s="2"/>
    </row>
    <row r="48" spans="1:6" ht="12.75" customHeight="1">
      <c r="A48" s="47"/>
      <c r="B48" s="47"/>
      <c r="C48" s="2"/>
      <c r="D48" s="2"/>
      <c r="E48" s="2"/>
      <c r="F48" s="2"/>
    </row>
    <row r="49" spans="1:6" ht="12.75" customHeight="1">
      <c r="A49" s="47"/>
      <c r="B49" s="47"/>
      <c r="C49" s="2"/>
      <c r="D49" s="2"/>
      <c r="E49" s="2"/>
      <c r="F49" s="2"/>
    </row>
    <row r="50" spans="1:6" ht="12.75" customHeight="1">
      <c r="A50" s="47"/>
      <c r="B50" s="47"/>
      <c r="C50" s="2"/>
      <c r="D50" s="2"/>
      <c r="E50" s="2"/>
      <c r="F50" s="2"/>
    </row>
    <row r="51" spans="1:6" ht="12.75" customHeight="1">
      <c r="A51" s="47"/>
      <c r="B51" s="47"/>
      <c r="C51" s="2"/>
      <c r="D51" s="2"/>
      <c r="E51" s="2"/>
      <c r="F51" s="2"/>
    </row>
    <row r="52" spans="1:6" ht="12.75" customHeight="1">
      <c r="A52" s="47"/>
      <c r="B52" s="47"/>
      <c r="C52" s="2"/>
      <c r="D52" s="2"/>
      <c r="E52" s="2"/>
      <c r="F52" s="2"/>
    </row>
    <row r="53" spans="1:6" ht="12.75" customHeight="1">
      <c r="A53" s="47"/>
      <c r="B53" s="47"/>
      <c r="C53" s="2"/>
      <c r="D53" s="2"/>
      <c r="E53" s="2"/>
      <c r="F53" s="2"/>
    </row>
    <row r="54" spans="1:6" ht="12.75" customHeight="1">
      <c r="A54" s="47"/>
      <c r="B54" s="47"/>
      <c r="C54" s="2"/>
      <c r="D54" s="2"/>
      <c r="E54" s="2"/>
      <c r="F54" s="2"/>
    </row>
    <row r="55" spans="1:6" ht="12.75" customHeight="1">
      <c r="A55" s="47"/>
      <c r="B55" s="47"/>
      <c r="C55" s="2"/>
      <c r="D55" s="2"/>
      <c r="E55" s="2"/>
      <c r="F55" s="2"/>
    </row>
    <row r="56" spans="1:6" ht="12.75" customHeight="1">
      <c r="A56" s="47"/>
      <c r="B56" s="47"/>
      <c r="C56" s="2"/>
      <c r="D56" s="2"/>
      <c r="E56" s="2"/>
      <c r="F56" s="2"/>
    </row>
    <row r="57" spans="1:6" ht="12.75" customHeight="1">
      <c r="A57" s="47"/>
      <c r="B57" s="47"/>
      <c r="C57" s="2"/>
      <c r="D57" s="2"/>
      <c r="E57" s="2"/>
      <c r="F57" s="2"/>
    </row>
    <row r="58" spans="1:6" ht="12.75" customHeight="1">
      <c r="A58" s="47"/>
      <c r="B58" s="47"/>
      <c r="C58" s="2"/>
      <c r="D58" s="2"/>
      <c r="E58" s="2"/>
      <c r="F58" s="2"/>
    </row>
    <row r="59" spans="1:6" ht="12.75" customHeight="1">
      <c r="A59" s="47"/>
      <c r="B59" s="47"/>
      <c r="C59" s="2"/>
      <c r="D59" s="2"/>
      <c r="E59" s="2"/>
      <c r="F59" s="2"/>
    </row>
    <row r="60" spans="1:6" ht="12.75" customHeight="1">
      <c r="A60" s="47"/>
      <c r="B60" s="47"/>
      <c r="C60" s="2"/>
      <c r="D60" s="2"/>
      <c r="E60" s="2"/>
      <c r="F60" s="2"/>
    </row>
    <row r="61" spans="1:6" ht="12.75" customHeight="1">
      <c r="A61" s="47"/>
      <c r="B61" s="47"/>
      <c r="C61" s="2"/>
      <c r="D61" s="2"/>
      <c r="E61" s="2"/>
      <c r="F61" s="2"/>
    </row>
    <row r="62" spans="1:6" ht="12.75" customHeight="1">
      <c r="A62" s="47"/>
      <c r="B62" s="47"/>
      <c r="C62" s="2"/>
      <c r="D62" s="2"/>
      <c r="E62" s="2"/>
      <c r="F62" s="2"/>
    </row>
    <row r="63" spans="1:6" ht="12.75" customHeight="1">
      <c r="A63" s="47"/>
      <c r="B63" s="47"/>
      <c r="C63" s="2"/>
      <c r="D63" s="2"/>
      <c r="E63" s="2"/>
      <c r="F63" s="2"/>
    </row>
    <row r="64" spans="1:6" ht="12.75" customHeight="1">
      <c r="A64" s="47"/>
      <c r="B64" s="47"/>
      <c r="C64" s="2"/>
      <c r="D64" s="2"/>
      <c r="E64" s="2"/>
      <c r="F64" s="2"/>
    </row>
    <row r="65" spans="1:6" ht="12.75" customHeight="1">
      <c r="A65" s="47"/>
      <c r="B65" s="47"/>
      <c r="C65" s="2"/>
      <c r="D65" s="2"/>
      <c r="E65" s="2"/>
      <c r="F65" s="2"/>
    </row>
    <row r="66" spans="1:6" ht="12.75" customHeight="1">
      <c r="A66" s="47"/>
      <c r="B66" s="47"/>
      <c r="C66" s="2"/>
      <c r="D66" s="2"/>
      <c r="E66" s="2"/>
      <c r="F66" s="2"/>
    </row>
    <row r="67" spans="1:6" ht="12.75" customHeight="1">
      <c r="A67" s="47"/>
      <c r="B67" s="47"/>
      <c r="C67" s="2"/>
      <c r="D67" s="2"/>
      <c r="E67" s="2"/>
      <c r="F67" s="2"/>
    </row>
    <row r="68" spans="1:6" ht="12.75" customHeight="1">
      <c r="A68" s="47"/>
      <c r="B68" s="47"/>
      <c r="C68" s="2"/>
      <c r="D68" s="2"/>
      <c r="E68" s="2"/>
      <c r="F68" s="2"/>
    </row>
    <row r="69" spans="1:6" ht="12.75" customHeight="1">
      <c r="A69" s="47"/>
      <c r="B69" s="47"/>
      <c r="C69" s="2"/>
      <c r="D69" s="2"/>
      <c r="E69" s="2"/>
      <c r="F69" s="2"/>
    </row>
    <row r="70" spans="1:6" ht="12.75" customHeight="1">
      <c r="A70" s="47"/>
      <c r="B70" s="47"/>
      <c r="C70" s="2"/>
      <c r="D70" s="2"/>
      <c r="E70" s="2"/>
      <c r="F70" s="2"/>
    </row>
    <row r="71" spans="1:6" ht="12.75" customHeight="1">
      <c r="A71" s="47"/>
      <c r="B71" s="47"/>
      <c r="C71" s="2"/>
      <c r="D71" s="2"/>
      <c r="E71" s="2"/>
      <c r="F71" s="2"/>
    </row>
    <row r="72" spans="1:6" ht="12.75" customHeight="1">
      <c r="A72" s="47"/>
      <c r="B72" s="47"/>
      <c r="C72" s="2"/>
      <c r="D72" s="2"/>
      <c r="E72" s="2"/>
      <c r="F72" s="2"/>
    </row>
    <row r="73" spans="1:6" ht="12.75" customHeight="1">
      <c r="A73" s="47"/>
      <c r="B73" s="47"/>
      <c r="C73" s="2"/>
      <c r="D73" s="2"/>
      <c r="E73" s="2"/>
      <c r="F73" s="2"/>
    </row>
    <row r="74" spans="1:6" ht="12.75" customHeight="1">
      <c r="A74" s="47"/>
      <c r="B74" s="47"/>
      <c r="C74" s="2"/>
      <c r="D74" s="2"/>
      <c r="E74" s="2"/>
      <c r="F74" s="2"/>
    </row>
    <row r="75" spans="1:6" ht="12.75" customHeight="1">
      <c r="A75" s="47"/>
      <c r="B75" s="47"/>
      <c r="C75" s="2"/>
      <c r="D75" s="2"/>
      <c r="E75" s="2"/>
      <c r="F75" s="2"/>
    </row>
    <row r="76" spans="1:6" ht="12.75" customHeight="1">
      <c r="A76" s="47"/>
      <c r="B76" s="47"/>
      <c r="C76" s="2"/>
      <c r="D76" s="2"/>
      <c r="E76" s="2"/>
      <c r="F76" s="2"/>
    </row>
    <row r="77" spans="1:6" ht="12.75" customHeight="1">
      <c r="A77" s="47"/>
      <c r="B77" s="47"/>
      <c r="C77" s="2"/>
      <c r="D77" s="2"/>
      <c r="E77" s="2"/>
      <c r="F77" s="2"/>
    </row>
    <row r="78" spans="1:6" ht="12.75" customHeight="1">
      <c r="A78" s="47"/>
      <c r="B78" s="47"/>
      <c r="C78" s="2"/>
      <c r="D78" s="2"/>
      <c r="E78" s="2"/>
      <c r="F78" s="2"/>
    </row>
    <row r="79" spans="1:6" ht="12.75" customHeight="1">
      <c r="A79" s="47"/>
      <c r="B79" s="47"/>
      <c r="C79" s="2"/>
      <c r="D79" s="2"/>
      <c r="E79" s="2"/>
      <c r="F79" s="2"/>
    </row>
    <row r="80" spans="1:6" ht="12.75" customHeight="1">
      <c r="A80" s="47"/>
      <c r="B80" s="47"/>
      <c r="C80" s="2"/>
      <c r="D80" s="2"/>
      <c r="E80" s="2"/>
      <c r="F80" s="2"/>
    </row>
    <row r="81" spans="1:6" ht="12.75" customHeight="1">
      <c r="A81" s="47"/>
      <c r="B81" s="47"/>
      <c r="C81" s="2"/>
      <c r="D81" s="2"/>
      <c r="E81" s="2"/>
      <c r="F81" s="2"/>
    </row>
    <row r="82" spans="1:6" ht="12.75" customHeight="1">
      <c r="A82" s="47"/>
      <c r="B82" s="47"/>
      <c r="C82" s="2"/>
      <c r="D82" s="2"/>
      <c r="E82" s="2"/>
      <c r="F82" s="2"/>
    </row>
    <row r="83" spans="1:6" ht="12.75" customHeight="1">
      <c r="A83" s="47"/>
      <c r="B83" s="47"/>
      <c r="C83" s="2"/>
      <c r="D83" s="2"/>
      <c r="E83" s="2"/>
      <c r="F83" s="2"/>
    </row>
    <row r="84" spans="1:6" ht="12.75" customHeight="1">
      <c r="A84" s="47"/>
      <c r="B84" s="47"/>
      <c r="C84" s="2"/>
      <c r="D84" s="2"/>
      <c r="E84" s="2"/>
      <c r="F84" s="2"/>
    </row>
    <row r="85" spans="1:6" ht="12.75" customHeight="1">
      <c r="A85" s="47"/>
      <c r="B85" s="47"/>
      <c r="C85" s="2"/>
      <c r="D85" s="2"/>
      <c r="E85" s="2"/>
      <c r="F85" s="2"/>
    </row>
    <row r="86" spans="1:6" ht="12.75" customHeight="1">
      <c r="A86" s="47"/>
      <c r="B86" s="47"/>
      <c r="C86" s="2"/>
      <c r="D86" s="2"/>
      <c r="E86" s="2"/>
      <c r="F86" s="2"/>
    </row>
    <row r="87" spans="1:6" ht="12.75" customHeight="1">
      <c r="A87" s="47"/>
      <c r="B87" s="47"/>
      <c r="C87" s="2"/>
      <c r="D87" s="2"/>
      <c r="E87" s="2"/>
      <c r="F87" s="2"/>
    </row>
    <row r="88" spans="1:6" ht="12.75" customHeight="1">
      <c r="A88" s="47"/>
      <c r="B88" s="47"/>
      <c r="C88" s="2"/>
      <c r="D88" s="2"/>
      <c r="E88" s="2"/>
      <c r="F88" s="2"/>
    </row>
    <row r="89" spans="1:6" ht="12.75" customHeight="1">
      <c r="A89" s="47"/>
      <c r="B89" s="47"/>
      <c r="C89" s="2"/>
      <c r="D89" s="2"/>
      <c r="E89" s="2"/>
      <c r="F89" s="2"/>
    </row>
    <row r="90" spans="1:6" ht="12.75" customHeight="1">
      <c r="A90" s="47"/>
      <c r="B90" s="47"/>
      <c r="C90" s="2"/>
      <c r="D90" s="2"/>
      <c r="E90" s="2"/>
      <c r="F90" s="2"/>
    </row>
    <row r="91" spans="1:6" ht="12.75" customHeight="1">
      <c r="A91" s="47"/>
      <c r="B91" s="47"/>
      <c r="C91" s="2"/>
      <c r="D91" s="2"/>
      <c r="E91" s="2"/>
      <c r="F91" s="2"/>
    </row>
    <row r="92" spans="1:6" ht="12.75" customHeight="1">
      <c r="A92" s="47"/>
      <c r="B92" s="47"/>
      <c r="C92" s="2"/>
      <c r="D92" s="2"/>
      <c r="E92" s="2"/>
      <c r="F92" s="2"/>
    </row>
    <row r="93" spans="1:6" ht="12.75" customHeight="1">
      <c r="A93" s="47"/>
      <c r="B93" s="47"/>
      <c r="C93" s="2"/>
      <c r="D93" s="2"/>
      <c r="E93" s="2"/>
      <c r="F93" s="2"/>
    </row>
    <row r="94" spans="1:6" ht="12.75" customHeight="1">
      <c r="A94" s="47"/>
      <c r="B94" s="47"/>
      <c r="C94" s="2"/>
      <c r="D94" s="2"/>
      <c r="E94" s="2"/>
      <c r="F94" s="2"/>
    </row>
    <row r="95" spans="1:6" ht="12.75" customHeight="1">
      <c r="A95" s="47"/>
      <c r="B95" s="47"/>
      <c r="C95" s="2"/>
      <c r="D95" s="2"/>
      <c r="E95" s="2"/>
      <c r="F95" s="2"/>
    </row>
    <row r="96" spans="1:6" ht="12.75" customHeight="1">
      <c r="A96" s="47"/>
      <c r="B96" s="47"/>
      <c r="C96" s="2"/>
      <c r="D96" s="2"/>
      <c r="E96" s="2"/>
      <c r="F96" s="2"/>
    </row>
    <row r="97" spans="1:6" ht="12.75" customHeight="1">
      <c r="A97" s="47"/>
      <c r="B97" s="47"/>
      <c r="C97" s="2"/>
      <c r="D97" s="2"/>
      <c r="E97" s="2"/>
      <c r="F97" s="2"/>
    </row>
    <row r="98" spans="1:6" ht="12.75" customHeight="1">
      <c r="A98" s="47"/>
      <c r="B98" s="47"/>
      <c r="C98" s="2"/>
      <c r="D98" s="2"/>
      <c r="E98" s="2"/>
      <c r="F98" s="2"/>
    </row>
    <row r="99" spans="1:6" ht="12.75" customHeight="1">
      <c r="A99" s="47"/>
      <c r="B99" s="47"/>
      <c r="C99" s="2"/>
      <c r="D99" s="2"/>
      <c r="E99" s="2"/>
      <c r="F99" s="2"/>
    </row>
    <row r="100" spans="1:6" ht="12.75" customHeight="1">
      <c r="A100" s="47"/>
      <c r="B100" s="47"/>
      <c r="C100" s="2"/>
      <c r="D100" s="2"/>
      <c r="E100" s="2"/>
      <c r="F100" s="2"/>
    </row>
    <row r="101" spans="1:6" ht="12.75" customHeight="1">
      <c r="A101" s="47"/>
      <c r="B101" s="47"/>
      <c r="C101" s="2"/>
      <c r="D101" s="2"/>
      <c r="E101" s="2"/>
      <c r="F101" s="2"/>
    </row>
    <row r="102" spans="1:6" ht="12.75" customHeight="1">
      <c r="A102" s="47"/>
      <c r="B102" s="47"/>
      <c r="C102" s="2"/>
      <c r="D102" s="2"/>
      <c r="E102" s="2"/>
      <c r="F102" s="2"/>
    </row>
    <row r="103" spans="1:6" ht="12.75" customHeight="1">
      <c r="A103" s="47"/>
      <c r="B103" s="47"/>
      <c r="C103" s="2"/>
      <c r="D103" s="2"/>
      <c r="E103" s="2"/>
      <c r="F103" s="2"/>
    </row>
    <row r="104" spans="1:6" ht="12.75" customHeight="1">
      <c r="A104" s="47"/>
      <c r="B104" s="47"/>
      <c r="C104" s="2"/>
      <c r="D104" s="2"/>
      <c r="E104" s="2"/>
      <c r="F104" s="2"/>
    </row>
    <row r="105" spans="1:6" ht="12.75" customHeight="1">
      <c r="A105" s="47"/>
      <c r="B105" s="47"/>
      <c r="C105" s="2"/>
      <c r="D105" s="2"/>
      <c r="E105" s="2"/>
      <c r="F105" s="2"/>
    </row>
    <row r="106" spans="1:6" ht="12.75" customHeight="1">
      <c r="A106" s="47"/>
      <c r="B106" s="47"/>
      <c r="C106" s="2"/>
      <c r="D106" s="2"/>
      <c r="E106" s="2"/>
      <c r="F106" s="2"/>
    </row>
    <row r="107" spans="1:6" ht="12.75" customHeight="1">
      <c r="A107" s="47"/>
      <c r="B107" s="47"/>
      <c r="C107" s="2"/>
      <c r="D107" s="2"/>
      <c r="E107" s="2"/>
      <c r="F107" s="2"/>
    </row>
    <row r="108" spans="1:6" ht="12.75" customHeight="1">
      <c r="A108" s="47"/>
      <c r="B108" s="47"/>
      <c r="C108" s="2"/>
      <c r="D108" s="2"/>
      <c r="E108" s="2"/>
      <c r="F108" s="2"/>
    </row>
    <row r="109" spans="1:6" ht="12.75" customHeight="1">
      <c r="A109" s="47"/>
      <c r="B109" s="47"/>
      <c r="C109" s="2"/>
      <c r="D109" s="2"/>
      <c r="E109" s="2"/>
      <c r="F109" s="2"/>
    </row>
    <row r="110" spans="1:6" ht="12.75" customHeight="1">
      <c r="A110" s="47"/>
      <c r="B110" s="47"/>
      <c r="C110" s="2"/>
      <c r="D110" s="2"/>
      <c r="E110" s="2"/>
      <c r="F110" s="2"/>
    </row>
    <row r="111" spans="1:6" ht="12.75" customHeight="1">
      <c r="A111" s="47"/>
      <c r="B111" s="47"/>
      <c r="C111" s="2"/>
      <c r="D111" s="2"/>
      <c r="E111" s="2"/>
      <c r="F111" s="2"/>
    </row>
    <row r="112" spans="1:6" ht="12.75" customHeight="1">
      <c r="A112" s="47"/>
      <c r="B112" s="47"/>
      <c r="C112" s="2"/>
      <c r="D112" s="2"/>
      <c r="E112" s="2"/>
      <c r="F112" s="2"/>
    </row>
    <row r="113" spans="1:6" ht="12.75" customHeight="1">
      <c r="A113" s="47"/>
      <c r="B113" s="47"/>
      <c r="C113" s="2"/>
      <c r="D113" s="2"/>
      <c r="E113" s="2"/>
      <c r="F113" s="2"/>
    </row>
    <row r="114" spans="1:6" ht="12.75" customHeight="1">
      <c r="A114" s="47"/>
      <c r="B114" s="47"/>
      <c r="C114" s="2"/>
      <c r="D114" s="2"/>
      <c r="E114" s="2"/>
      <c r="F114" s="2"/>
    </row>
    <row r="115" spans="1:6" ht="12.75" customHeight="1">
      <c r="A115" s="47"/>
      <c r="B115" s="47"/>
      <c r="C115" s="2"/>
      <c r="D115" s="2"/>
      <c r="E115" s="2"/>
      <c r="F115" s="2"/>
    </row>
    <row r="116" spans="1:6" ht="12.75" customHeight="1">
      <c r="A116" s="47"/>
      <c r="B116" s="47"/>
      <c r="C116" s="2"/>
      <c r="D116" s="2"/>
      <c r="E116" s="2"/>
      <c r="F116" s="2"/>
    </row>
    <row r="117" spans="1:6" ht="12.75" customHeight="1">
      <c r="A117" s="47"/>
      <c r="B117" s="47"/>
      <c r="C117" s="2"/>
      <c r="D117" s="2"/>
      <c r="E117" s="2"/>
      <c r="F117" s="2"/>
    </row>
    <row r="118" spans="1:6" ht="12.75" customHeight="1">
      <c r="A118" s="47"/>
      <c r="B118" s="47"/>
      <c r="C118" s="2"/>
      <c r="D118" s="2"/>
      <c r="E118" s="2"/>
      <c r="F118" s="2"/>
    </row>
    <row r="119" spans="1:6" ht="12.75" customHeight="1">
      <c r="A119" s="47"/>
      <c r="B119" s="47"/>
      <c r="C119" s="2"/>
      <c r="D119" s="2"/>
      <c r="E119" s="2"/>
      <c r="F119" s="2"/>
    </row>
    <row r="120" spans="1:6" ht="12.75" customHeight="1">
      <c r="A120" s="47"/>
      <c r="B120" s="47"/>
      <c r="C120" s="2"/>
      <c r="D120" s="2"/>
      <c r="E120" s="2"/>
      <c r="F120" s="2"/>
    </row>
    <row r="121" spans="1:6" ht="12.75" customHeight="1">
      <c r="A121" s="47"/>
      <c r="B121" s="47"/>
      <c r="C121" s="2"/>
      <c r="D121" s="2"/>
      <c r="E121" s="2"/>
      <c r="F121" s="2"/>
    </row>
    <row r="122" spans="1:6" ht="12.75" customHeight="1">
      <c r="A122" s="47"/>
      <c r="B122" s="47"/>
      <c r="C122" s="2"/>
      <c r="D122" s="2"/>
      <c r="E122" s="2"/>
      <c r="F122" s="2"/>
    </row>
    <row r="123" spans="1:6" ht="12.75" customHeight="1">
      <c r="A123" s="47"/>
      <c r="B123" s="47"/>
      <c r="C123" s="2"/>
      <c r="D123" s="2"/>
      <c r="E123" s="2"/>
      <c r="F123" s="2"/>
    </row>
    <row r="124" spans="1:6" ht="12.75" customHeight="1">
      <c r="A124" s="47"/>
      <c r="B124" s="47"/>
      <c r="C124" s="2"/>
      <c r="D124" s="2"/>
      <c r="E124" s="2"/>
      <c r="F124" s="2"/>
    </row>
    <row r="125" spans="1:6" ht="12.75" customHeight="1">
      <c r="A125" s="47"/>
      <c r="B125" s="47"/>
      <c r="C125" s="2"/>
      <c r="D125" s="2"/>
      <c r="E125" s="2"/>
      <c r="F125" s="2"/>
    </row>
    <row r="126" spans="1:6" ht="12.75" customHeight="1">
      <c r="A126" s="47"/>
      <c r="B126" s="47"/>
      <c r="C126" s="2"/>
      <c r="D126" s="2"/>
      <c r="E126" s="2"/>
      <c r="F126" s="2"/>
    </row>
    <row r="127" spans="1:6" ht="12.75" customHeight="1">
      <c r="A127" s="47"/>
      <c r="B127" s="47"/>
      <c r="C127" s="2"/>
      <c r="D127" s="2"/>
      <c r="E127" s="2"/>
      <c r="F127" s="2"/>
    </row>
    <row r="128" spans="1:6" ht="12.75" customHeight="1">
      <c r="A128" s="47"/>
      <c r="B128" s="47"/>
      <c r="C128" s="2"/>
      <c r="D128" s="2"/>
      <c r="E128" s="2"/>
      <c r="F128" s="2"/>
    </row>
    <row r="129" spans="1:6" ht="12.75" customHeight="1">
      <c r="A129" s="47"/>
      <c r="B129" s="47"/>
      <c r="C129" s="2"/>
      <c r="D129" s="2"/>
      <c r="E129" s="2"/>
      <c r="F129" s="2"/>
    </row>
    <row r="130" spans="1:6" ht="12.75" customHeight="1">
      <c r="A130" s="47"/>
      <c r="B130" s="47"/>
      <c r="C130" s="2"/>
      <c r="D130" s="2"/>
      <c r="E130" s="2"/>
      <c r="F130" s="2"/>
    </row>
    <row r="131" spans="1:6" ht="12.75" customHeight="1">
      <c r="A131" s="47"/>
      <c r="B131" s="47"/>
      <c r="C131" s="2"/>
      <c r="D131" s="2"/>
      <c r="E131" s="2"/>
      <c r="F131" s="2"/>
    </row>
    <row r="132" spans="1:6" ht="12.75" customHeight="1">
      <c r="A132" s="47"/>
      <c r="B132" s="47"/>
      <c r="C132" s="2"/>
      <c r="D132" s="2"/>
      <c r="E132" s="2"/>
      <c r="F132" s="2"/>
    </row>
    <row r="133" spans="1:6" ht="12.75" customHeight="1">
      <c r="A133" s="47"/>
      <c r="B133" s="47"/>
      <c r="C133" s="2"/>
      <c r="D133" s="2"/>
      <c r="E133" s="2"/>
      <c r="F133" s="2"/>
    </row>
    <row r="134" spans="1:6" ht="12.75" customHeight="1">
      <c r="A134" s="47"/>
      <c r="B134" s="47"/>
      <c r="C134" s="2"/>
      <c r="D134" s="2"/>
      <c r="E134" s="2"/>
      <c r="F134" s="2"/>
    </row>
    <row r="135" spans="1:6" ht="12.75" customHeight="1">
      <c r="A135" s="47"/>
      <c r="B135" s="47"/>
      <c r="C135" s="2"/>
      <c r="D135" s="2"/>
      <c r="E135" s="2"/>
      <c r="F135" s="2"/>
    </row>
    <row r="136" spans="1:6" ht="12.75" customHeight="1">
      <c r="A136" s="47"/>
      <c r="B136" s="47"/>
      <c r="C136" s="2"/>
      <c r="D136" s="2"/>
      <c r="E136" s="2"/>
      <c r="F136" s="2"/>
    </row>
    <row r="137" spans="1:6" ht="12.75" customHeight="1">
      <c r="A137" s="47"/>
      <c r="B137" s="47"/>
      <c r="C137" s="2"/>
      <c r="D137" s="2"/>
      <c r="E137" s="2"/>
      <c r="F137" s="2"/>
    </row>
    <row r="138" spans="1:6" ht="12.75" customHeight="1">
      <c r="A138" s="47"/>
      <c r="B138" s="47"/>
      <c r="C138" s="2"/>
      <c r="D138" s="2"/>
      <c r="E138" s="2"/>
      <c r="F138" s="2"/>
    </row>
    <row r="139" spans="1:6" ht="12.75" customHeight="1">
      <c r="A139" s="47"/>
      <c r="B139" s="47"/>
      <c r="C139" s="2"/>
      <c r="D139" s="2"/>
      <c r="E139" s="2"/>
      <c r="F139" s="2"/>
    </row>
    <row r="140" spans="1:6" ht="12.75" customHeight="1">
      <c r="A140" s="47"/>
      <c r="B140" s="47"/>
      <c r="C140" s="2"/>
      <c r="D140" s="2"/>
      <c r="E140" s="2"/>
      <c r="F140" s="2"/>
    </row>
    <row r="141" spans="1:6" ht="12.75" customHeight="1">
      <c r="A141" s="47"/>
      <c r="B141" s="47"/>
      <c r="C141" s="2"/>
      <c r="D141" s="2"/>
      <c r="E141" s="2"/>
      <c r="F141" s="2"/>
    </row>
    <row r="142" spans="1:6" ht="12.75" customHeight="1">
      <c r="A142" s="47"/>
      <c r="B142" s="47"/>
      <c r="C142" s="2"/>
      <c r="D142" s="2"/>
      <c r="E142" s="2"/>
      <c r="F142" s="2"/>
    </row>
    <row r="143" spans="1:6" ht="12.75" customHeight="1">
      <c r="A143" s="47"/>
      <c r="B143" s="47"/>
      <c r="C143" s="2"/>
      <c r="D143" s="2"/>
      <c r="E143" s="2"/>
      <c r="F143" s="2"/>
    </row>
    <row r="144" spans="1:6" ht="12.75" customHeight="1">
      <c r="A144" s="47"/>
      <c r="B144" s="47"/>
      <c r="C144" s="2"/>
      <c r="D144" s="2"/>
      <c r="E144" s="2"/>
      <c r="F144" s="2"/>
    </row>
    <row r="145" spans="1:6" ht="12.75" customHeight="1">
      <c r="A145" s="47"/>
      <c r="B145" s="47"/>
      <c r="C145" s="2"/>
      <c r="D145" s="2"/>
      <c r="E145" s="2"/>
      <c r="F145" s="2"/>
    </row>
    <row r="146" spans="1:6" ht="12.75" customHeight="1">
      <c r="A146" s="47"/>
      <c r="B146" s="47"/>
      <c r="C146" s="2"/>
      <c r="D146" s="2"/>
      <c r="E146" s="2"/>
      <c r="F146" s="2"/>
    </row>
    <row r="147" spans="1:6" ht="12.75" customHeight="1">
      <c r="A147" s="47"/>
      <c r="B147" s="47"/>
      <c r="C147" s="2"/>
      <c r="D147" s="2"/>
      <c r="E147" s="2"/>
      <c r="F147" s="2"/>
    </row>
    <row r="148" spans="1:6" ht="12.75" customHeight="1">
      <c r="A148" s="47"/>
      <c r="B148" s="47"/>
      <c r="C148" s="2"/>
      <c r="D148" s="2"/>
      <c r="E148" s="2"/>
      <c r="F148" s="2"/>
    </row>
    <row r="149" spans="1:6" ht="12.75" customHeight="1">
      <c r="A149" s="47"/>
      <c r="B149" s="47"/>
      <c r="C149" s="2"/>
      <c r="D149" s="2"/>
      <c r="E149" s="2"/>
      <c r="F149" s="2"/>
    </row>
    <row r="150" spans="1:6" ht="12.75" customHeight="1">
      <c r="A150" s="47"/>
      <c r="B150" s="47"/>
      <c r="C150" s="2"/>
      <c r="D150" s="2"/>
      <c r="E150" s="2"/>
      <c r="F150" s="2"/>
    </row>
    <row r="151" spans="1:6" ht="12.75" customHeight="1">
      <c r="A151" s="47"/>
      <c r="B151" s="47"/>
      <c r="C151" s="2"/>
      <c r="D151" s="2"/>
      <c r="E151" s="2"/>
      <c r="F151" s="2"/>
    </row>
    <row r="152" spans="1:6" ht="12.75" customHeight="1">
      <c r="A152" s="47"/>
      <c r="B152" s="47"/>
      <c r="C152" s="2"/>
      <c r="D152" s="2"/>
      <c r="E152" s="2"/>
      <c r="F152" s="2"/>
    </row>
    <row r="153" spans="1:6" ht="12.75" customHeight="1">
      <c r="A153" s="47"/>
      <c r="B153" s="47"/>
      <c r="C153" s="2"/>
      <c r="D153" s="2"/>
      <c r="E153" s="2"/>
      <c r="F153" s="2"/>
    </row>
    <row r="154" spans="1:6" ht="12.75" customHeight="1">
      <c r="A154" s="47"/>
      <c r="B154" s="47"/>
      <c r="C154" s="2"/>
      <c r="D154" s="2"/>
      <c r="E154" s="2"/>
      <c r="F154" s="2"/>
    </row>
    <row r="155" spans="1:6" ht="12.75" customHeight="1">
      <c r="A155" s="47"/>
      <c r="B155" s="47"/>
      <c r="C155" s="2"/>
      <c r="D155" s="2"/>
      <c r="E155" s="2"/>
      <c r="F155" s="2"/>
    </row>
    <row r="156" spans="1:6" ht="12.75" customHeight="1">
      <c r="A156" s="47"/>
      <c r="B156" s="47"/>
      <c r="C156" s="2"/>
      <c r="D156" s="2"/>
      <c r="E156" s="2"/>
      <c r="F156" s="2"/>
    </row>
    <row r="157" spans="1:6" ht="12.75" customHeight="1">
      <c r="A157" s="47"/>
      <c r="B157" s="47"/>
      <c r="C157" s="2"/>
      <c r="D157" s="2"/>
      <c r="E157" s="2"/>
      <c r="F157" s="2"/>
    </row>
    <row r="158" spans="1:6" ht="12.75" customHeight="1">
      <c r="A158" s="47"/>
      <c r="B158" s="47"/>
      <c r="C158" s="2"/>
      <c r="D158" s="2"/>
      <c r="E158" s="2"/>
      <c r="F158" s="2"/>
    </row>
    <row r="159" spans="1:6" ht="12.75" customHeight="1">
      <c r="A159" s="47"/>
      <c r="B159" s="47"/>
      <c r="C159" s="2"/>
      <c r="D159" s="2"/>
      <c r="E159" s="2"/>
      <c r="F159" s="2"/>
    </row>
    <row r="160" spans="1:6" ht="12.75" customHeight="1">
      <c r="A160" s="47"/>
      <c r="B160" s="47"/>
      <c r="C160" s="2"/>
      <c r="D160" s="2"/>
      <c r="E160" s="2"/>
      <c r="F160" s="2"/>
    </row>
    <row r="161" spans="1:6" ht="12.75" customHeight="1">
      <c r="A161" s="47"/>
      <c r="B161" s="47"/>
      <c r="C161" s="2"/>
      <c r="D161" s="2"/>
      <c r="E161" s="2"/>
      <c r="F161" s="2"/>
    </row>
    <row r="162" spans="1:6" ht="12.75" customHeight="1">
      <c r="A162" s="47"/>
      <c r="B162" s="47"/>
      <c r="C162" s="2"/>
      <c r="D162" s="2"/>
      <c r="E162" s="2"/>
      <c r="F162" s="2"/>
    </row>
    <row r="163" spans="1:6" ht="12.75" customHeight="1">
      <c r="A163" s="47"/>
      <c r="B163" s="47"/>
      <c r="C163" s="2"/>
      <c r="D163" s="2"/>
      <c r="E163" s="2"/>
      <c r="F163" s="2"/>
    </row>
    <row r="164" spans="1:6" ht="12.75" customHeight="1">
      <c r="A164" s="47"/>
      <c r="B164" s="47"/>
      <c r="C164" s="2"/>
      <c r="D164" s="2"/>
      <c r="E164" s="2"/>
      <c r="F164" s="2"/>
    </row>
    <row r="165" spans="1:6" ht="12.75" customHeight="1">
      <c r="A165" s="47"/>
      <c r="B165" s="47"/>
      <c r="C165" s="2"/>
      <c r="D165" s="2"/>
      <c r="E165" s="2"/>
      <c r="F165" s="2"/>
    </row>
    <row r="166" spans="1:6" ht="12.75" customHeight="1">
      <c r="A166" s="47"/>
      <c r="B166" s="47"/>
      <c r="C166" s="2"/>
      <c r="D166" s="2"/>
      <c r="E166" s="2"/>
      <c r="F166" s="2"/>
    </row>
    <row r="167" spans="1:6" ht="12.75" customHeight="1">
      <c r="A167" s="47"/>
      <c r="B167" s="47"/>
      <c r="C167" s="2"/>
      <c r="D167" s="2"/>
      <c r="E167" s="2"/>
      <c r="F167" s="2"/>
    </row>
    <row r="168" spans="1:6" ht="12.75" customHeight="1">
      <c r="A168" s="47"/>
      <c r="B168" s="47"/>
      <c r="C168" s="2"/>
      <c r="D168" s="2"/>
      <c r="E168" s="2"/>
      <c r="F168" s="2"/>
    </row>
    <row r="169" spans="1:6" ht="12.75" customHeight="1">
      <c r="A169" s="47"/>
      <c r="B169" s="47"/>
      <c r="C169" s="2"/>
      <c r="D169" s="2"/>
      <c r="E169" s="2"/>
      <c r="F169" s="2"/>
    </row>
    <row r="170" spans="1:6" ht="12.75" customHeight="1">
      <c r="A170" s="47"/>
      <c r="B170" s="47"/>
      <c r="C170" s="2"/>
      <c r="D170" s="2"/>
      <c r="E170" s="2"/>
      <c r="F170" s="2"/>
    </row>
    <row r="171" spans="1:6" ht="12.75" customHeight="1">
      <c r="A171" s="47"/>
      <c r="B171" s="47"/>
      <c r="C171" s="2"/>
      <c r="D171" s="2"/>
      <c r="E171" s="2"/>
      <c r="F171" s="2"/>
    </row>
    <row r="172" spans="1:6" ht="12.75" customHeight="1">
      <c r="A172" s="47"/>
      <c r="B172" s="47"/>
      <c r="C172" s="2"/>
      <c r="D172" s="2"/>
      <c r="E172" s="2"/>
      <c r="F172" s="2"/>
    </row>
    <row r="173" spans="1:6" ht="12.75" customHeight="1">
      <c r="A173" s="47"/>
      <c r="B173" s="47"/>
      <c r="C173" s="2"/>
      <c r="D173" s="2"/>
      <c r="E173" s="2"/>
      <c r="F173" s="2"/>
    </row>
    <row r="174" spans="1:6" ht="12.75" customHeight="1">
      <c r="A174" s="47"/>
      <c r="B174" s="47"/>
      <c r="C174" s="2"/>
      <c r="D174" s="2"/>
      <c r="E174" s="2"/>
      <c r="F174" s="2"/>
    </row>
    <row r="175" spans="1:6" ht="12.75" customHeight="1">
      <c r="A175" s="47"/>
      <c r="B175" s="47"/>
      <c r="C175" s="2"/>
      <c r="D175" s="2"/>
      <c r="E175" s="2"/>
      <c r="F175" s="2"/>
    </row>
    <row r="176" spans="1:6" ht="12.75" customHeight="1">
      <c r="A176" s="47"/>
      <c r="B176" s="47"/>
      <c r="C176" s="2"/>
      <c r="D176" s="2"/>
      <c r="E176" s="2"/>
      <c r="F176" s="2"/>
    </row>
    <row r="177" spans="1:6" ht="12.75" customHeight="1">
      <c r="A177" s="47"/>
      <c r="B177" s="47"/>
      <c r="C177" s="2"/>
      <c r="D177" s="2"/>
      <c r="E177" s="2"/>
      <c r="F177" s="2"/>
    </row>
    <row r="178" spans="1:6" ht="12.75" customHeight="1">
      <c r="A178" s="47"/>
      <c r="B178" s="47"/>
      <c r="C178" s="2"/>
      <c r="D178" s="2"/>
      <c r="E178" s="2"/>
      <c r="F178" s="2"/>
    </row>
    <row r="179" spans="1:6" ht="12.75" customHeight="1">
      <c r="A179" s="47"/>
      <c r="B179" s="47"/>
      <c r="C179" s="2"/>
      <c r="D179" s="2"/>
      <c r="E179" s="2"/>
      <c r="F179" s="2"/>
    </row>
    <row r="180" spans="1:6" ht="12.75" customHeight="1">
      <c r="A180" s="47"/>
      <c r="B180" s="47"/>
      <c r="C180" s="2"/>
      <c r="D180" s="2"/>
      <c r="E180" s="2"/>
      <c r="F180" s="2"/>
    </row>
    <row r="181" spans="1:6" ht="12.75" customHeight="1">
      <c r="A181" s="47"/>
      <c r="B181" s="47"/>
      <c r="C181" s="2"/>
      <c r="D181" s="2"/>
      <c r="E181" s="2"/>
      <c r="F181" s="2"/>
    </row>
    <row r="182" spans="1:6" ht="12.75" customHeight="1">
      <c r="A182" s="47"/>
      <c r="B182" s="47"/>
      <c r="C182" s="2"/>
      <c r="D182" s="2"/>
      <c r="E182" s="2"/>
      <c r="F182" s="2"/>
    </row>
    <row r="183" spans="1:6" ht="12.75" customHeight="1">
      <c r="A183" s="47"/>
      <c r="B183" s="47"/>
      <c r="C183" s="2"/>
      <c r="D183" s="2"/>
      <c r="E183" s="2"/>
      <c r="F183" s="2"/>
    </row>
    <row r="184" spans="1:6" ht="12.75" customHeight="1">
      <c r="A184" s="47"/>
      <c r="B184" s="47"/>
      <c r="C184" s="2"/>
      <c r="D184" s="2"/>
      <c r="E184" s="2"/>
      <c r="F184" s="2"/>
    </row>
    <row r="185" spans="1:6" ht="12.75" customHeight="1">
      <c r="A185" s="47"/>
      <c r="B185" s="47"/>
      <c r="C185" s="2"/>
      <c r="D185" s="2"/>
      <c r="E185" s="2"/>
      <c r="F185" s="2"/>
    </row>
    <row r="186" spans="1:6" ht="12.75" customHeight="1">
      <c r="A186" s="47"/>
      <c r="B186" s="47"/>
      <c r="C186" s="2"/>
      <c r="D186" s="2"/>
      <c r="E186" s="2"/>
      <c r="F186" s="2"/>
    </row>
    <row r="187" spans="1:6" ht="12.75" customHeight="1">
      <c r="A187" s="47"/>
      <c r="B187" s="47"/>
      <c r="C187" s="2"/>
      <c r="D187" s="2"/>
      <c r="E187" s="2"/>
      <c r="F187" s="2"/>
    </row>
    <row r="188" spans="1:6" ht="12.75" customHeight="1">
      <c r="A188" s="47"/>
      <c r="B188" s="47"/>
      <c r="C188" s="2"/>
      <c r="D188" s="2"/>
      <c r="E188" s="2"/>
      <c r="F188" s="2"/>
    </row>
    <row r="189" spans="1:6" ht="12.75" customHeight="1">
      <c r="A189" s="47"/>
      <c r="B189" s="47"/>
      <c r="C189" s="2"/>
      <c r="D189" s="2"/>
      <c r="E189" s="2"/>
      <c r="F189" s="2"/>
    </row>
    <row r="190" spans="1:6" ht="12.75" customHeight="1">
      <c r="A190" s="47"/>
      <c r="B190" s="47"/>
      <c r="C190" s="2"/>
      <c r="D190" s="2"/>
      <c r="E190" s="2"/>
      <c r="F190" s="2"/>
    </row>
    <row r="191" spans="1:6" ht="12.75" customHeight="1">
      <c r="A191" s="47"/>
      <c r="B191" s="47"/>
      <c r="C191" s="2"/>
      <c r="D191" s="2"/>
      <c r="E191" s="2"/>
      <c r="F191" s="2"/>
    </row>
    <row r="192" spans="1:6" ht="12.75" customHeight="1">
      <c r="A192" s="47"/>
      <c r="B192" s="47"/>
      <c r="C192" s="2"/>
      <c r="D192" s="2"/>
      <c r="E192" s="2"/>
      <c r="F192" s="2"/>
    </row>
    <row r="193" spans="1:6" ht="12.75" customHeight="1">
      <c r="A193" s="47"/>
      <c r="B193" s="47"/>
      <c r="C193" s="2"/>
      <c r="D193" s="2"/>
      <c r="E193" s="2"/>
      <c r="F193" s="2"/>
    </row>
    <row r="194" spans="1:6" ht="12.75" customHeight="1">
      <c r="A194" s="47"/>
      <c r="B194" s="47"/>
      <c r="C194" s="2"/>
      <c r="D194" s="2"/>
      <c r="E194" s="2"/>
      <c r="F194" s="2"/>
    </row>
    <row r="195" spans="1:6" ht="12.75" customHeight="1">
      <c r="A195" s="47"/>
      <c r="B195" s="47"/>
      <c r="C195" s="2"/>
      <c r="D195" s="2"/>
      <c r="E195" s="2"/>
      <c r="F195" s="2"/>
    </row>
    <row r="196" spans="1:6" ht="12.75" customHeight="1">
      <c r="A196" s="47"/>
      <c r="B196" s="47"/>
      <c r="C196" s="2"/>
      <c r="D196" s="2"/>
      <c r="E196" s="2"/>
      <c r="F196" s="2"/>
    </row>
    <row r="197" spans="1:6" ht="12.75" customHeight="1">
      <c r="A197" s="47"/>
      <c r="B197" s="47"/>
      <c r="C197" s="2"/>
      <c r="D197" s="2"/>
      <c r="E197" s="2"/>
      <c r="F197" s="2"/>
    </row>
    <row r="198" spans="1:6" ht="12.75" customHeight="1">
      <c r="A198" s="47"/>
      <c r="B198" s="47"/>
      <c r="C198" s="2"/>
      <c r="D198" s="2"/>
      <c r="E198" s="2"/>
      <c r="F198" s="2"/>
    </row>
    <row r="199" spans="1:6" ht="12.75" customHeight="1">
      <c r="A199" s="47"/>
      <c r="B199" s="47"/>
      <c r="C199" s="2"/>
      <c r="D199" s="2"/>
      <c r="E199" s="2"/>
      <c r="F199" s="2"/>
    </row>
    <row r="200" spans="1:6" ht="12.75" customHeight="1">
      <c r="A200" s="47"/>
      <c r="B200" s="47"/>
      <c r="C200" s="2"/>
      <c r="D200" s="2"/>
      <c r="E200" s="2"/>
      <c r="F200" s="2"/>
    </row>
    <row r="201" spans="1:6" ht="12.75" customHeight="1">
      <c r="A201" s="47"/>
      <c r="B201" s="47"/>
      <c r="C201" s="2"/>
      <c r="D201" s="2"/>
      <c r="E201" s="2"/>
      <c r="F201" s="2"/>
    </row>
    <row r="202" spans="1:6" ht="12.75" customHeight="1">
      <c r="A202" s="47"/>
      <c r="B202" s="47"/>
      <c r="C202" s="2"/>
      <c r="D202" s="2"/>
      <c r="E202" s="2"/>
      <c r="F202" s="2"/>
    </row>
    <row r="203" spans="1:6" ht="12.75" customHeight="1">
      <c r="A203" s="47"/>
      <c r="B203" s="47"/>
      <c r="C203" s="2"/>
      <c r="D203" s="2"/>
      <c r="E203" s="2"/>
      <c r="F203" s="2"/>
    </row>
    <row r="204" spans="1:6" ht="12.75" customHeight="1">
      <c r="A204" s="47"/>
      <c r="B204" s="47"/>
      <c r="C204" s="2"/>
      <c r="D204" s="2"/>
      <c r="E204" s="2"/>
      <c r="F204" s="2"/>
    </row>
    <row r="205" spans="1:6" ht="12.75" customHeight="1">
      <c r="A205" s="47"/>
      <c r="B205" s="47"/>
      <c r="C205" s="2"/>
      <c r="D205" s="2"/>
      <c r="E205" s="2"/>
      <c r="F205" s="2"/>
    </row>
    <row r="206" spans="1:6" ht="12.75" customHeight="1">
      <c r="A206" s="47"/>
      <c r="B206" s="47"/>
      <c r="C206" s="2"/>
      <c r="D206" s="2"/>
      <c r="E206" s="2"/>
      <c r="F206" s="2"/>
    </row>
    <row r="207" spans="1:6" ht="12.75" customHeight="1">
      <c r="A207" s="47"/>
      <c r="B207" s="47"/>
      <c r="C207" s="2"/>
      <c r="D207" s="2"/>
      <c r="E207" s="2"/>
      <c r="F207" s="2"/>
    </row>
    <row r="208" spans="1:6" ht="12.75" customHeight="1">
      <c r="A208" s="47"/>
      <c r="B208" s="47"/>
      <c r="C208" s="2"/>
      <c r="D208" s="2"/>
      <c r="E208" s="2"/>
      <c r="F208" s="2"/>
    </row>
    <row r="209" spans="1:6" ht="12.75" customHeight="1">
      <c r="A209" s="47"/>
      <c r="B209" s="47"/>
      <c r="C209" s="2"/>
      <c r="D209" s="2"/>
      <c r="E209" s="2"/>
      <c r="F209" s="2"/>
    </row>
    <row r="210" spans="1:6" ht="12.75" customHeight="1">
      <c r="A210" s="47"/>
      <c r="B210" s="47"/>
      <c r="C210" s="2"/>
      <c r="D210" s="2"/>
      <c r="E210" s="2"/>
      <c r="F210" s="2"/>
    </row>
    <row r="211" spans="1:6" ht="12.75" customHeight="1">
      <c r="A211" s="47"/>
      <c r="B211" s="47"/>
      <c r="C211" s="2"/>
      <c r="D211" s="2"/>
      <c r="E211" s="2"/>
      <c r="F211" s="2"/>
    </row>
    <row r="212" spans="1:6" ht="12.75" customHeight="1">
      <c r="A212" s="47"/>
      <c r="B212" s="47"/>
      <c r="C212" s="2"/>
      <c r="D212" s="2"/>
      <c r="E212" s="2"/>
      <c r="F212" s="2"/>
    </row>
    <row r="213" spans="1:6" ht="12.75" customHeight="1">
      <c r="A213" s="47"/>
      <c r="B213" s="47"/>
      <c r="C213" s="2"/>
      <c r="D213" s="2"/>
      <c r="E213" s="2"/>
      <c r="F213" s="2"/>
    </row>
    <row r="214" spans="1:6" ht="12.75" customHeight="1">
      <c r="A214" s="47"/>
      <c r="B214" s="47"/>
      <c r="C214" s="2"/>
      <c r="D214" s="2"/>
      <c r="E214" s="2"/>
      <c r="F214" s="2"/>
    </row>
    <row r="215" spans="1:6" ht="12.75" customHeight="1">
      <c r="A215" s="47"/>
      <c r="B215" s="47"/>
      <c r="C215" s="2"/>
      <c r="D215" s="2"/>
      <c r="E215" s="2"/>
      <c r="F215" s="2"/>
    </row>
    <row r="216" spans="1:6" ht="12.75" customHeight="1">
      <c r="A216" s="47"/>
      <c r="B216" s="47"/>
      <c r="C216" s="2"/>
      <c r="D216" s="2"/>
      <c r="E216" s="2"/>
      <c r="F216" s="2"/>
    </row>
    <row r="217" spans="1:6" ht="12.75" customHeight="1">
      <c r="A217" s="47"/>
      <c r="B217" s="47"/>
      <c r="C217" s="2"/>
      <c r="D217" s="2"/>
      <c r="E217" s="2"/>
      <c r="F217" s="2"/>
    </row>
    <row r="218" spans="1:6" ht="12.75" customHeight="1">
      <c r="A218" s="47"/>
      <c r="B218" s="47"/>
      <c r="C218" s="2"/>
      <c r="D218" s="2"/>
      <c r="E218" s="2"/>
      <c r="F218" s="2"/>
    </row>
    <row r="219" spans="1:6" ht="12.75" customHeight="1">
      <c r="A219" s="47"/>
      <c r="B219" s="47"/>
      <c r="C219" s="2"/>
      <c r="D219" s="2"/>
      <c r="E219" s="2"/>
      <c r="F219" s="2"/>
    </row>
    <row r="220" spans="1:6" ht="12.75" customHeight="1">
      <c r="A220" s="47"/>
      <c r="B220" s="47"/>
      <c r="C220" s="2"/>
      <c r="D220" s="2"/>
      <c r="E220" s="2"/>
      <c r="F220" s="2"/>
    </row>
    <row r="221" spans="1:6" ht="15.75" customHeight="1">
      <c r="B221" s="2"/>
      <c r="C221" s="2"/>
      <c r="D221" s="2"/>
      <c r="E221" s="2"/>
      <c r="F221" s="2"/>
    </row>
    <row r="222" spans="1:6" ht="15.75" customHeight="1">
      <c r="B222" s="2"/>
      <c r="C222" s="2"/>
      <c r="D222" s="2"/>
      <c r="E222" s="2"/>
      <c r="F222" s="2"/>
    </row>
    <row r="223" spans="1:6" ht="15.75" customHeight="1">
      <c r="B223" s="2"/>
      <c r="C223" s="2"/>
      <c r="D223" s="2"/>
      <c r="E223" s="2"/>
      <c r="F223" s="2"/>
    </row>
    <row r="224" spans="1:6" ht="15.75" customHeight="1">
      <c r="B224" s="2"/>
      <c r="C224" s="2"/>
      <c r="D224" s="2"/>
      <c r="E224" s="2"/>
      <c r="F224" s="2"/>
    </row>
    <row r="225" spans="2:6" ht="15.75" customHeight="1">
      <c r="B225" s="2"/>
      <c r="C225" s="2"/>
      <c r="D225" s="2"/>
      <c r="E225" s="2"/>
      <c r="F225" s="2"/>
    </row>
    <row r="226" spans="2:6" ht="15.75" customHeight="1">
      <c r="B226" s="2"/>
      <c r="C226" s="2"/>
      <c r="D226" s="2"/>
      <c r="E226" s="2"/>
      <c r="F226" s="2"/>
    </row>
    <row r="227" spans="2:6" ht="15.75" customHeight="1">
      <c r="B227" s="2"/>
      <c r="C227" s="2"/>
      <c r="D227" s="2"/>
      <c r="E227" s="2"/>
      <c r="F227" s="2"/>
    </row>
    <row r="228" spans="2:6" ht="15.75" customHeight="1">
      <c r="B228" s="2"/>
      <c r="C228" s="2"/>
      <c r="D228" s="2"/>
      <c r="E228" s="2"/>
      <c r="F228" s="2"/>
    </row>
    <row r="229" spans="2:6" ht="15.75" customHeight="1">
      <c r="B229" s="2"/>
      <c r="C229" s="2"/>
      <c r="D229" s="2"/>
      <c r="E229" s="2"/>
      <c r="F229" s="2"/>
    </row>
    <row r="230" spans="2:6" ht="15.75" customHeight="1">
      <c r="B230" s="2"/>
      <c r="C230" s="2"/>
      <c r="D230" s="2"/>
      <c r="E230" s="2"/>
      <c r="F230" s="2"/>
    </row>
    <row r="231" spans="2:6" ht="15.75" customHeight="1">
      <c r="B231" s="2"/>
      <c r="C231" s="2"/>
      <c r="D231" s="2"/>
      <c r="E231" s="2"/>
      <c r="F231" s="2"/>
    </row>
    <row r="232" spans="2:6" ht="15.75" customHeight="1">
      <c r="B232" s="2"/>
      <c r="C232" s="2"/>
      <c r="D232" s="2"/>
      <c r="E232" s="2"/>
      <c r="F232" s="2"/>
    </row>
    <row r="233" spans="2:6" ht="15.75" customHeight="1">
      <c r="B233" s="2"/>
      <c r="C233" s="2"/>
      <c r="D233" s="2"/>
      <c r="E233" s="2"/>
      <c r="F233" s="2"/>
    </row>
    <row r="234" spans="2:6" ht="15.75" customHeight="1">
      <c r="B234" s="2"/>
      <c r="C234" s="2"/>
      <c r="D234" s="2"/>
      <c r="E234" s="2"/>
      <c r="F234" s="2"/>
    </row>
    <row r="235" spans="2:6" ht="15.75" customHeight="1">
      <c r="B235" s="2"/>
      <c r="C235" s="2"/>
      <c r="D235" s="2"/>
      <c r="E235" s="2"/>
      <c r="F235" s="2"/>
    </row>
    <row r="236" spans="2:6" ht="15.75" customHeight="1">
      <c r="B236" s="2"/>
      <c r="C236" s="2"/>
      <c r="D236" s="2"/>
      <c r="E236" s="2"/>
      <c r="F236" s="2"/>
    </row>
    <row r="237" spans="2:6" ht="15.75" customHeight="1">
      <c r="B237" s="2"/>
      <c r="C237" s="2"/>
      <c r="D237" s="2"/>
      <c r="E237" s="2"/>
      <c r="F237" s="2"/>
    </row>
    <row r="238" spans="2:6" ht="15.75" customHeight="1">
      <c r="B238" s="2"/>
      <c r="C238" s="2"/>
      <c r="D238" s="2"/>
      <c r="E238" s="2"/>
      <c r="F238" s="2"/>
    </row>
    <row r="239" spans="2:6" ht="15.75" customHeight="1">
      <c r="B239" s="2"/>
      <c r="C239" s="2"/>
      <c r="D239" s="2"/>
      <c r="E239" s="2"/>
      <c r="F239" s="2"/>
    </row>
    <row r="240" spans="2:6" ht="15.75" customHeight="1">
      <c r="B240" s="2"/>
      <c r="C240" s="2"/>
      <c r="D240" s="2"/>
      <c r="E240" s="2"/>
      <c r="F240" s="2"/>
    </row>
    <row r="241" spans="2:6" ht="15.75" customHeight="1">
      <c r="B241" s="2"/>
      <c r="C241" s="2"/>
      <c r="D241" s="2"/>
      <c r="E241" s="2"/>
      <c r="F241" s="2"/>
    </row>
    <row r="242" spans="2:6" ht="15.75" customHeight="1">
      <c r="B242" s="2"/>
      <c r="C242" s="2"/>
      <c r="D242" s="2"/>
      <c r="E242" s="2"/>
      <c r="F242" s="2"/>
    </row>
    <row r="243" spans="2:6" ht="15.75" customHeight="1">
      <c r="B243" s="2"/>
      <c r="C243" s="2"/>
      <c r="D243" s="2"/>
      <c r="E243" s="2"/>
      <c r="F243" s="2"/>
    </row>
    <row r="244" spans="2:6" ht="15.75" customHeight="1">
      <c r="B244" s="2"/>
      <c r="C244" s="2"/>
      <c r="D244" s="2"/>
      <c r="E244" s="2"/>
      <c r="F244" s="2"/>
    </row>
    <row r="245" spans="2:6" ht="15.75" customHeight="1">
      <c r="B245" s="2"/>
      <c r="C245" s="2"/>
      <c r="D245" s="2"/>
      <c r="E245" s="2"/>
      <c r="F245" s="2"/>
    </row>
    <row r="246" spans="2:6" ht="15.75" customHeight="1">
      <c r="B246" s="2"/>
      <c r="C246" s="2"/>
      <c r="D246" s="2"/>
      <c r="E246" s="2"/>
      <c r="F246" s="2"/>
    </row>
    <row r="247" spans="2:6" ht="15.75" customHeight="1">
      <c r="B247" s="2"/>
      <c r="C247" s="2"/>
      <c r="D247" s="2"/>
      <c r="E247" s="2"/>
      <c r="F247" s="2"/>
    </row>
    <row r="248" spans="2:6" ht="15.75" customHeight="1">
      <c r="B248" s="2"/>
      <c r="C248" s="2"/>
      <c r="D248" s="2"/>
      <c r="E248" s="2"/>
      <c r="F248" s="2"/>
    </row>
    <row r="249" spans="2:6" ht="15.75" customHeight="1">
      <c r="B249" s="2"/>
      <c r="C249" s="2"/>
      <c r="D249" s="2"/>
      <c r="E249" s="2"/>
      <c r="F249" s="2"/>
    </row>
    <row r="250" spans="2:6" ht="15.75" customHeight="1">
      <c r="B250" s="2"/>
      <c r="C250" s="2"/>
      <c r="D250" s="2"/>
      <c r="E250" s="2"/>
      <c r="F250" s="2"/>
    </row>
    <row r="251" spans="2:6" ht="15.75" customHeight="1">
      <c r="B251" s="2"/>
      <c r="C251" s="2"/>
      <c r="D251" s="2"/>
      <c r="E251" s="2"/>
      <c r="F251" s="2"/>
    </row>
    <row r="252" spans="2:6" ht="15.75" customHeight="1">
      <c r="B252" s="2"/>
      <c r="C252" s="2"/>
      <c r="D252" s="2"/>
      <c r="E252" s="2"/>
      <c r="F252" s="2"/>
    </row>
    <row r="253" spans="2:6" ht="15.75" customHeight="1">
      <c r="B253" s="2"/>
      <c r="C253" s="2"/>
      <c r="D253" s="2"/>
      <c r="E253" s="2"/>
      <c r="F253" s="2"/>
    </row>
    <row r="254" spans="2:6" ht="15.75" customHeight="1">
      <c r="B254" s="2"/>
      <c r="C254" s="2"/>
      <c r="D254" s="2"/>
      <c r="E254" s="2"/>
      <c r="F254" s="2"/>
    </row>
    <row r="255" spans="2:6" ht="15.75" customHeight="1">
      <c r="B255" s="2"/>
      <c r="C255" s="2"/>
      <c r="D255" s="2"/>
      <c r="E255" s="2"/>
      <c r="F255" s="2"/>
    </row>
    <row r="256" spans="2:6" ht="15.75" customHeight="1">
      <c r="B256" s="2"/>
      <c r="C256" s="2"/>
      <c r="D256" s="2"/>
      <c r="E256" s="2"/>
      <c r="F256" s="2"/>
    </row>
    <row r="257" spans="2:6" ht="15.75" customHeight="1">
      <c r="B257" s="2"/>
      <c r="C257" s="2"/>
      <c r="D257" s="2"/>
      <c r="E257" s="2"/>
      <c r="F257" s="2"/>
    </row>
    <row r="258" spans="2:6" ht="15.75" customHeight="1">
      <c r="B258" s="2"/>
      <c r="C258" s="2"/>
      <c r="D258" s="2"/>
      <c r="E258" s="2"/>
      <c r="F258" s="2"/>
    </row>
    <row r="259" spans="2:6" ht="15.75" customHeight="1">
      <c r="B259" s="2"/>
      <c r="C259" s="2"/>
      <c r="D259" s="2"/>
      <c r="E259" s="2"/>
      <c r="F259" s="2"/>
    </row>
    <row r="260" spans="2:6" ht="15.75" customHeight="1">
      <c r="B260" s="2"/>
      <c r="C260" s="2"/>
      <c r="D260" s="2"/>
      <c r="E260" s="2"/>
      <c r="F260" s="2"/>
    </row>
    <row r="261" spans="2:6" ht="15.75" customHeight="1">
      <c r="B261" s="2"/>
      <c r="C261" s="2"/>
      <c r="D261" s="2"/>
      <c r="E261" s="2"/>
      <c r="F261" s="2"/>
    </row>
    <row r="262" spans="2:6" ht="15.75" customHeight="1">
      <c r="B262" s="2"/>
      <c r="C262" s="2"/>
      <c r="D262" s="2"/>
      <c r="E262" s="2"/>
      <c r="F262" s="2"/>
    </row>
    <row r="263" spans="2:6" ht="15.75" customHeight="1">
      <c r="B263" s="2"/>
      <c r="C263" s="2"/>
      <c r="D263" s="2"/>
      <c r="E263" s="2"/>
      <c r="F263" s="2"/>
    </row>
    <row r="264" spans="2:6" ht="15.75" customHeight="1">
      <c r="B264" s="2"/>
      <c r="C264" s="2"/>
      <c r="D264" s="2"/>
      <c r="E264" s="2"/>
      <c r="F264" s="2"/>
    </row>
    <row r="265" spans="2:6" ht="15.75" customHeight="1">
      <c r="B265" s="2"/>
      <c r="C265" s="2"/>
      <c r="D265" s="2"/>
      <c r="E265" s="2"/>
      <c r="F265" s="2"/>
    </row>
    <row r="266" spans="2:6" ht="15.75" customHeight="1">
      <c r="B266" s="2"/>
      <c r="C266" s="2"/>
      <c r="D266" s="2"/>
      <c r="E266" s="2"/>
      <c r="F266" s="2"/>
    </row>
    <row r="267" spans="2:6" ht="15.75" customHeight="1">
      <c r="B267" s="2"/>
      <c r="C267" s="2"/>
      <c r="D267" s="2"/>
      <c r="E267" s="2"/>
      <c r="F267" s="2"/>
    </row>
    <row r="268" spans="2:6" ht="15.75" customHeight="1">
      <c r="B268" s="2"/>
      <c r="C268" s="2"/>
      <c r="D268" s="2"/>
      <c r="E268" s="2"/>
      <c r="F268" s="2"/>
    </row>
    <row r="269" spans="2:6" ht="15.75" customHeight="1">
      <c r="B269" s="2"/>
      <c r="C269" s="2"/>
      <c r="D269" s="2"/>
      <c r="E269" s="2"/>
      <c r="F269" s="2"/>
    </row>
    <row r="270" spans="2:6" ht="15.75" customHeight="1">
      <c r="B270" s="2"/>
      <c r="C270" s="2"/>
      <c r="D270" s="2"/>
      <c r="E270" s="2"/>
      <c r="F270" s="2"/>
    </row>
    <row r="271" spans="2:6" ht="15.75" customHeight="1">
      <c r="B271" s="2"/>
      <c r="C271" s="2"/>
      <c r="D271" s="2"/>
      <c r="E271" s="2"/>
      <c r="F271" s="2"/>
    </row>
    <row r="272" spans="2:6" ht="15.75" customHeight="1">
      <c r="B272" s="2"/>
      <c r="C272" s="2"/>
      <c r="D272" s="2"/>
      <c r="E272" s="2"/>
      <c r="F272" s="2"/>
    </row>
    <row r="273" spans="2:6" ht="15.75" customHeight="1">
      <c r="B273" s="2"/>
      <c r="C273" s="2"/>
      <c r="D273" s="2"/>
      <c r="E273" s="2"/>
      <c r="F273" s="2"/>
    </row>
    <row r="274" spans="2:6" ht="15.75" customHeight="1">
      <c r="B274" s="2"/>
      <c r="C274" s="2"/>
      <c r="D274" s="2"/>
      <c r="E274" s="2"/>
      <c r="F274" s="2"/>
    </row>
    <row r="275" spans="2:6" ht="15.75" customHeight="1">
      <c r="B275" s="2"/>
      <c r="C275" s="2"/>
      <c r="D275" s="2"/>
      <c r="E275" s="2"/>
      <c r="F275" s="2"/>
    </row>
    <row r="276" spans="2:6" ht="15.75" customHeight="1">
      <c r="B276" s="2"/>
      <c r="C276" s="2"/>
      <c r="D276" s="2"/>
      <c r="E276" s="2"/>
      <c r="F276" s="2"/>
    </row>
    <row r="277" spans="2:6" ht="15.75" customHeight="1">
      <c r="B277" s="2"/>
      <c r="C277" s="2"/>
      <c r="D277" s="2"/>
      <c r="E277" s="2"/>
      <c r="F277" s="2"/>
    </row>
    <row r="278" spans="2:6" ht="15.75" customHeight="1">
      <c r="B278" s="2"/>
      <c r="C278" s="2"/>
      <c r="D278" s="2"/>
      <c r="E278" s="2"/>
      <c r="F278" s="2"/>
    </row>
    <row r="279" spans="2:6" ht="15.75" customHeight="1">
      <c r="B279" s="2"/>
      <c r="C279" s="2"/>
      <c r="D279" s="2"/>
      <c r="E279" s="2"/>
      <c r="F279" s="2"/>
    </row>
    <row r="280" spans="2:6" ht="15.75" customHeight="1">
      <c r="B280" s="2"/>
      <c r="C280" s="2"/>
      <c r="D280" s="2"/>
      <c r="E280" s="2"/>
      <c r="F280" s="2"/>
    </row>
    <row r="281" spans="2:6" ht="15.75" customHeight="1">
      <c r="B281" s="2"/>
      <c r="C281" s="2"/>
      <c r="D281" s="2"/>
      <c r="E281" s="2"/>
      <c r="F281" s="2"/>
    </row>
    <row r="282" spans="2:6" ht="15.75" customHeight="1">
      <c r="B282" s="2"/>
      <c r="C282" s="2"/>
      <c r="D282" s="2"/>
      <c r="E282" s="2"/>
      <c r="F282" s="2"/>
    </row>
    <row r="283" spans="2:6" ht="15.75" customHeight="1">
      <c r="B283" s="2"/>
      <c r="C283" s="2"/>
      <c r="D283" s="2"/>
      <c r="E283" s="2"/>
      <c r="F283" s="2"/>
    </row>
    <row r="284" spans="2:6" ht="15.75" customHeight="1">
      <c r="B284" s="2"/>
      <c r="C284" s="2"/>
      <c r="D284" s="2"/>
      <c r="E284" s="2"/>
      <c r="F284" s="2"/>
    </row>
    <row r="285" spans="2:6" ht="15.75" customHeight="1">
      <c r="B285" s="2"/>
      <c r="C285" s="2"/>
      <c r="D285" s="2"/>
      <c r="E285" s="2"/>
      <c r="F285" s="2"/>
    </row>
    <row r="286" spans="2:6" ht="15.75" customHeight="1">
      <c r="B286" s="2"/>
      <c r="C286" s="2"/>
      <c r="D286" s="2"/>
      <c r="E286" s="2"/>
      <c r="F286" s="2"/>
    </row>
    <row r="287" spans="2:6" ht="15.75" customHeight="1">
      <c r="B287" s="2"/>
      <c r="C287" s="2"/>
      <c r="D287" s="2"/>
      <c r="E287" s="2"/>
      <c r="F287" s="2"/>
    </row>
    <row r="288" spans="2:6" ht="15.75" customHeight="1">
      <c r="B288" s="2"/>
      <c r="C288" s="2"/>
      <c r="D288" s="2"/>
      <c r="E288" s="2"/>
      <c r="F288" s="2"/>
    </row>
    <row r="289" spans="2:6" ht="15.75" customHeight="1">
      <c r="B289" s="2"/>
      <c r="C289" s="2"/>
      <c r="D289" s="2"/>
      <c r="E289" s="2"/>
      <c r="F289" s="2"/>
    </row>
    <row r="290" spans="2:6" ht="15.75" customHeight="1">
      <c r="B290" s="2"/>
      <c r="C290" s="2"/>
      <c r="D290" s="2"/>
      <c r="E290" s="2"/>
      <c r="F290" s="2"/>
    </row>
    <row r="291" spans="2:6" ht="15.75" customHeight="1">
      <c r="B291" s="2"/>
      <c r="C291" s="2"/>
      <c r="D291" s="2"/>
      <c r="E291" s="2"/>
      <c r="F291" s="2"/>
    </row>
    <row r="292" spans="2:6" ht="15.75" customHeight="1">
      <c r="B292" s="2"/>
      <c r="C292" s="2"/>
      <c r="D292" s="2"/>
      <c r="E292" s="2"/>
      <c r="F292" s="2"/>
    </row>
    <row r="293" spans="2:6" ht="15.75" customHeight="1">
      <c r="B293" s="2"/>
      <c r="C293" s="2"/>
      <c r="D293" s="2"/>
      <c r="E293" s="2"/>
      <c r="F293" s="2"/>
    </row>
    <row r="294" spans="2:6" ht="15.75" customHeight="1">
      <c r="B294" s="2"/>
      <c r="C294" s="2"/>
      <c r="D294" s="2"/>
      <c r="E294" s="2"/>
      <c r="F294" s="2"/>
    </row>
    <row r="295" spans="2:6" ht="15.75" customHeight="1">
      <c r="B295" s="2"/>
      <c r="C295" s="2"/>
      <c r="D295" s="2"/>
      <c r="E295" s="2"/>
      <c r="F295" s="2"/>
    </row>
    <row r="296" spans="2:6" ht="15.75" customHeight="1">
      <c r="B296" s="2"/>
      <c r="C296" s="2"/>
      <c r="D296" s="2"/>
      <c r="E296" s="2"/>
      <c r="F296" s="2"/>
    </row>
    <row r="297" spans="2:6" ht="15.75" customHeight="1">
      <c r="B297" s="2"/>
      <c r="C297" s="2"/>
      <c r="D297" s="2"/>
      <c r="E297" s="2"/>
      <c r="F297" s="2"/>
    </row>
    <row r="298" spans="2:6" ht="15.75" customHeight="1">
      <c r="B298" s="2"/>
      <c r="C298" s="2"/>
      <c r="D298" s="2"/>
      <c r="E298" s="2"/>
      <c r="F298" s="2"/>
    </row>
    <row r="299" spans="2:6" ht="15.75" customHeight="1">
      <c r="B299" s="2"/>
      <c r="C299" s="2"/>
      <c r="D299" s="2"/>
      <c r="E299" s="2"/>
      <c r="F299" s="2"/>
    </row>
    <row r="300" spans="2:6" ht="15.75" customHeight="1">
      <c r="B300" s="2"/>
      <c r="C300" s="2"/>
      <c r="D300" s="2"/>
      <c r="E300" s="2"/>
      <c r="F300" s="2"/>
    </row>
    <row r="301" spans="2:6" ht="15.75" customHeight="1">
      <c r="B301" s="2"/>
      <c r="C301" s="2"/>
      <c r="D301" s="2"/>
      <c r="E301" s="2"/>
      <c r="F301" s="2"/>
    </row>
    <row r="302" spans="2:6" ht="15.75" customHeight="1">
      <c r="B302" s="2"/>
      <c r="C302" s="2"/>
      <c r="D302" s="2"/>
      <c r="E302" s="2"/>
      <c r="F302" s="2"/>
    </row>
    <row r="303" spans="2:6" ht="15.75" customHeight="1">
      <c r="B303" s="2"/>
      <c r="C303" s="2"/>
      <c r="D303" s="2"/>
      <c r="E303" s="2"/>
      <c r="F303" s="2"/>
    </row>
    <row r="304" spans="2:6" ht="15.75" customHeight="1">
      <c r="B304" s="2"/>
      <c r="C304" s="2"/>
      <c r="D304" s="2"/>
      <c r="E304" s="2"/>
      <c r="F304" s="2"/>
    </row>
    <row r="305" spans="2:6" ht="15.75" customHeight="1">
      <c r="B305" s="2"/>
      <c r="C305" s="2"/>
      <c r="D305" s="2"/>
      <c r="E305" s="2"/>
      <c r="F305" s="2"/>
    </row>
    <row r="306" spans="2:6" ht="15.75" customHeight="1">
      <c r="B306" s="2"/>
      <c r="C306" s="2"/>
      <c r="D306" s="2"/>
      <c r="E306" s="2"/>
      <c r="F306" s="2"/>
    </row>
    <row r="307" spans="2:6" ht="15.75" customHeight="1">
      <c r="B307" s="2"/>
      <c r="C307" s="2"/>
      <c r="D307" s="2"/>
      <c r="E307" s="2"/>
      <c r="F307" s="2"/>
    </row>
    <row r="308" spans="2:6" ht="15.75" customHeight="1">
      <c r="B308" s="2"/>
      <c r="C308" s="2"/>
      <c r="D308" s="2"/>
      <c r="E308" s="2"/>
      <c r="F308" s="2"/>
    </row>
    <row r="309" spans="2:6" ht="15.75" customHeight="1">
      <c r="B309" s="2"/>
      <c r="C309" s="2"/>
      <c r="D309" s="2"/>
      <c r="E309" s="2"/>
      <c r="F309" s="2"/>
    </row>
    <row r="310" spans="2:6" ht="15.75" customHeight="1">
      <c r="B310" s="2"/>
      <c r="C310" s="2"/>
      <c r="D310" s="2"/>
      <c r="E310" s="2"/>
      <c r="F310" s="2"/>
    </row>
    <row r="311" spans="2:6" ht="15.75" customHeight="1">
      <c r="B311" s="2"/>
      <c r="C311" s="2"/>
      <c r="D311" s="2"/>
      <c r="E311" s="2"/>
      <c r="F311" s="2"/>
    </row>
    <row r="312" spans="2:6" ht="15.75" customHeight="1">
      <c r="B312" s="2"/>
      <c r="C312" s="2"/>
      <c r="D312" s="2"/>
      <c r="E312" s="2"/>
      <c r="F312" s="2"/>
    </row>
    <row r="313" spans="2:6" ht="15.75" customHeight="1">
      <c r="B313" s="2"/>
      <c r="C313" s="2"/>
      <c r="D313" s="2"/>
      <c r="E313" s="2"/>
      <c r="F313" s="2"/>
    </row>
    <row r="314" spans="2:6" ht="15.75" customHeight="1">
      <c r="B314" s="2"/>
      <c r="C314" s="2"/>
      <c r="D314" s="2"/>
      <c r="E314" s="2"/>
      <c r="F314" s="2"/>
    </row>
    <row r="315" spans="2:6" ht="15.75" customHeight="1">
      <c r="B315" s="2"/>
      <c r="C315" s="2"/>
      <c r="D315" s="2"/>
      <c r="E315" s="2"/>
      <c r="F315" s="2"/>
    </row>
    <row r="316" spans="2:6" ht="15.75" customHeight="1">
      <c r="B316" s="2"/>
      <c r="C316" s="2"/>
      <c r="D316" s="2"/>
      <c r="E316" s="2"/>
      <c r="F316" s="2"/>
    </row>
    <row r="317" spans="2:6" ht="15.75" customHeight="1">
      <c r="B317" s="2"/>
      <c r="C317" s="2"/>
      <c r="D317" s="2"/>
      <c r="E317" s="2"/>
      <c r="F317" s="2"/>
    </row>
    <row r="318" spans="2:6" ht="15.75" customHeight="1">
      <c r="B318" s="2"/>
      <c r="C318" s="2"/>
      <c r="D318" s="2"/>
      <c r="E318" s="2"/>
      <c r="F318" s="2"/>
    </row>
    <row r="319" spans="2:6" ht="15.75" customHeight="1">
      <c r="B319" s="2"/>
      <c r="C319" s="2"/>
      <c r="D319" s="2"/>
      <c r="E319" s="2"/>
      <c r="F319" s="2"/>
    </row>
    <row r="320" spans="2:6" ht="15.75" customHeight="1">
      <c r="B320" s="2"/>
      <c r="C320" s="2"/>
      <c r="D320" s="2"/>
      <c r="E320" s="2"/>
      <c r="F320" s="2"/>
    </row>
    <row r="321" spans="2:6" ht="15.75" customHeight="1">
      <c r="B321" s="2"/>
      <c r="C321" s="2"/>
      <c r="D321" s="2"/>
      <c r="E321" s="2"/>
      <c r="F321" s="2"/>
    </row>
    <row r="322" spans="2:6" ht="15.75" customHeight="1">
      <c r="B322" s="2"/>
      <c r="C322" s="2"/>
      <c r="D322" s="2"/>
      <c r="E322" s="2"/>
      <c r="F322" s="2"/>
    </row>
    <row r="323" spans="2:6" ht="15.75" customHeight="1">
      <c r="B323" s="2"/>
      <c r="C323" s="2"/>
      <c r="D323" s="2"/>
      <c r="E323" s="2"/>
      <c r="F323" s="2"/>
    </row>
    <row r="324" spans="2:6" ht="15.75" customHeight="1">
      <c r="B324" s="2"/>
      <c r="C324" s="2"/>
      <c r="D324" s="2"/>
      <c r="E324" s="2"/>
      <c r="F324" s="2"/>
    </row>
    <row r="325" spans="2:6" ht="15.75" customHeight="1">
      <c r="B325" s="2"/>
      <c r="C325" s="2"/>
      <c r="D325" s="2"/>
      <c r="E325" s="2"/>
      <c r="F325" s="2"/>
    </row>
    <row r="326" spans="2:6" ht="15.75" customHeight="1">
      <c r="B326" s="2"/>
      <c r="C326" s="2"/>
      <c r="D326" s="2"/>
      <c r="E326" s="2"/>
      <c r="F326" s="2"/>
    </row>
    <row r="327" spans="2:6" ht="15.75" customHeight="1">
      <c r="B327" s="2"/>
      <c r="C327" s="2"/>
      <c r="D327" s="2"/>
      <c r="E327" s="2"/>
      <c r="F327" s="2"/>
    </row>
    <row r="328" spans="2:6" ht="15.75" customHeight="1">
      <c r="B328" s="2"/>
      <c r="C328" s="2"/>
      <c r="D328" s="2"/>
      <c r="E328" s="2"/>
      <c r="F328" s="2"/>
    </row>
    <row r="329" spans="2:6" ht="15.75" customHeight="1">
      <c r="B329" s="2"/>
      <c r="C329" s="2"/>
      <c r="D329" s="2"/>
      <c r="E329" s="2"/>
      <c r="F329" s="2"/>
    </row>
    <row r="330" spans="2:6" ht="15.75" customHeight="1">
      <c r="B330" s="2"/>
      <c r="C330" s="2"/>
      <c r="D330" s="2"/>
      <c r="E330" s="2"/>
      <c r="F330" s="2"/>
    </row>
    <row r="331" spans="2:6" ht="15.75" customHeight="1">
      <c r="B331" s="2"/>
      <c r="C331" s="2"/>
      <c r="D331" s="2"/>
      <c r="E331" s="2"/>
      <c r="F331" s="2"/>
    </row>
    <row r="332" spans="2:6" ht="15.75" customHeight="1">
      <c r="B332" s="2"/>
      <c r="C332" s="2"/>
      <c r="D332" s="2"/>
      <c r="E332" s="2"/>
      <c r="F332" s="2"/>
    </row>
    <row r="333" spans="2:6" ht="15.75" customHeight="1">
      <c r="B333" s="2"/>
      <c r="C333" s="2"/>
      <c r="D333" s="2"/>
      <c r="E333" s="2"/>
      <c r="F333" s="2"/>
    </row>
    <row r="334" spans="2:6" ht="15.75" customHeight="1">
      <c r="B334" s="2"/>
      <c r="C334" s="2"/>
      <c r="D334" s="2"/>
      <c r="E334" s="2"/>
      <c r="F334" s="2"/>
    </row>
    <row r="335" spans="2:6" ht="15.75" customHeight="1">
      <c r="B335" s="2"/>
      <c r="C335" s="2"/>
      <c r="D335" s="2"/>
      <c r="E335" s="2"/>
      <c r="F335" s="2"/>
    </row>
    <row r="336" spans="2:6" ht="15.75" customHeight="1">
      <c r="B336" s="2"/>
      <c r="C336" s="2"/>
      <c r="D336" s="2"/>
      <c r="E336" s="2"/>
      <c r="F336" s="2"/>
    </row>
    <row r="337" spans="2:6" ht="15.75" customHeight="1">
      <c r="B337" s="2"/>
      <c r="C337" s="2"/>
      <c r="D337" s="2"/>
      <c r="E337" s="2"/>
      <c r="F337" s="2"/>
    </row>
    <row r="338" spans="2:6" ht="15.75" customHeight="1">
      <c r="B338" s="2"/>
      <c r="C338" s="2"/>
      <c r="D338" s="2"/>
      <c r="E338" s="2"/>
      <c r="F338" s="2"/>
    </row>
    <row r="339" spans="2:6" ht="15.75" customHeight="1">
      <c r="B339" s="2"/>
      <c r="C339" s="2"/>
      <c r="D339" s="2"/>
      <c r="E339" s="2"/>
      <c r="F339" s="2"/>
    </row>
    <row r="340" spans="2:6" ht="15.75" customHeight="1">
      <c r="B340" s="2"/>
      <c r="C340" s="2"/>
      <c r="D340" s="2"/>
      <c r="E340" s="2"/>
      <c r="F340" s="2"/>
    </row>
    <row r="341" spans="2:6" ht="15.75" customHeight="1">
      <c r="B341" s="2"/>
      <c r="C341" s="2"/>
      <c r="D341" s="2"/>
      <c r="E341" s="2"/>
      <c r="F341" s="2"/>
    </row>
    <row r="342" spans="2:6" ht="15.75" customHeight="1">
      <c r="B342" s="2"/>
      <c r="C342" s="2"/>
      <c r="D342" s="2"/>
      <c r="E342" s="2"/>
      <c r="F342" s="2"/>
    </row>
    <row r="343" spans="2:6" ht="15.75" customHeight="1">
      <c r="B343" s="2"/>
      <c r="C343" s="2"/>
      <c r="D343" s="2"/>
      <c r="E343" s="2"/>
      <c r="F343" s="2"/>
    </row>
    <row r="344" spans="2:6" ht="15.75" customHeight="1">
      <c r="B344" s="2"/>
      <c r="C344" s="2"/>
      <c r="D344" s="2"/>
      <c r="E344" s="2"/>
      <c r="F344" s="2"/>
    </row>
    <row r="345" spans="2:6" ht="15.75" customHeight="1">
      <c r="B345" s="2"/>
      <c r="C345" s="2"/>
      <c r="D345" s="2"/>
      <c r="E345" s="2"/>
      <c r="F345" s="2"/>
    </row>
    <row r="346" spans="2:6" ht="15.75" customHeight="1">
      <c r="B346" s="2"/>
      <c r="C346" s="2"/>
      <c r="D346" s="2"/>
      <c r="E346" s="2"/>
      <c r="F346" s="2"/>
    </row>
    <row r="347" spans="2:6" ht="15.75" customHeight="1">
      <c r="B347" s="2"/>
      <c r="C347" s="2"/>
      <c r="D347" s="2"/>
      <c r="E347" s="2"/>
      <c r="F347" s="2"/>
    </row>
    <row r="348" spans="2:6" ht="15.75" customHeight="1">
      <c r="B348" s="2"/>
      <c r="C348" s="2"/>
      <c r="D348" s="2"/>
      <c r="E348" s="2"/>
      <c r="F348" s="2"/>
    </row>
    <row r="349" spans="2:6" ht="15.75" customHeight="1">
      <c r="B349" s="2"/>
      <c r="C349" s="2"/>
      <c r="D349" s="2"/>
      <c r="E349" s="2"/>
      <c r="F349" s="2"/>
    </row>
    <row r="350" spans="2:6" ht="15.75" customHeight="1">
      <c r="B350" s="2"/>
      <c r="C350" s="2"/>
      <c r="D350" s="2"/>
      <c r="E350" s="2"/>
      <c r="F350" s="2"/>
    </row>
    <row r="351" spans="2:6" ht="15.75" customHeight="1">
      <c r="B351" s="2"/>
      <c r="C351" s="2"/>
      <c r="D351" s="2"/>
      <c r="E351" s="2"/>
      <c r="F351" s="2"/>
    </row>
    <row r="352" spans="2:6" ht="15.75" customHeight="1">
      <c r="B352" s="2"/>
      <c r="C352" s="2"/>
      <c r="D352" s="2"/>
      <c r="E352" s="2"/>
      <c r="F352" s="2"/>
    </row>
    <row r="353" spans="2:6" ht="15.75" customHeight="1">
      <c r="B353" s="2"/>
      <c r="C353" s="2"/>
      <c r="D353" s="2"/>
      <c r="E353" s="2"/>
      <c r="F353" s="2"/>
    </row>
    <row r="354" spans="2:6" ht="15.75" customHeight="1">
      <c r="B354" s="2"/>
      <c r="C354" s="2"/>
      <c r="D354" s="2"/>
      <c r="E354" s="2"/>
      <c r="F354" s="2"/>
    </row>
    <row r="355" spans="2:6" ht="15.75" customHeight="1">
      <c r="B355" s="2"/>
      <c r="C355" s="2"/>
      <c r="D355" s="2"/>
      <c r="E355" s="2"/>
      <c r="F355" s="2"/>
    </row>
    <row r="356" spans="2:6" ht="15.75" customHeight="1">
      <c r="B356" s="2"/>
      <c r="C356" s="2"/>
      <c r="D356" s="2"/>
      <c r="E356" s="2"/>
      <c r="F356" s="2"/>
    </row>
    <row r="357" spans="2:6" ht="15.75" customHeight="1">
      <c r="B357" s="2"/>
      <c r="C357" s="2"/>
      <c r="D357" s="2"/>
      <c r="E357" s="2"/>
      <c r="F357" s="2"/>
    </row>
    <row r="358" spans="2:6" ht="15.75" customHeight="1">
      <c r="B358" s="2"/>
      <c r="C358" s="2"/>
      <c r="D358" s="2"/>
      <c r="E358" s="2"/>
      <c r="F358" s="2"/>
    </row>
    <row r="359" spans="2:6" ht="15.75" customHeight="1">
      <c r="B359" s="2"/>
      <c r="C359" s="2"/>
      <c r="D359" s="2"/>
      <c r="E359" s="2"/>
      <c r="F359" s="2"/>
    </row>
    <row r="360" spans="2:6" ht="15.75" customHeight="1">
      <c r="B360" s="2"/>
      <c r="C360" s="2"/>
      <c r="D360" s="2"/>
      <c r="E360" s="2"/>
      <c r="F360" s="2"/>
    </row>
    <row r="361" spans="2:6" ht="15.75" customHeight="1">
      <c r="B361" s="2"/>
      <c r="C361" s="2"/>
      <c r="D361" s="2"/>
      <c r="E361" s="2"/>
      <c r="F361" s="2"/>
    </row>
    <row r="362" spans="2:6" ht="15.75" customHeight="1">
      <c r="B362" s="2"/>
      <c r="C362" s="2"/>
      <c r="D362" s="2"/>
      <c r="E362" s="2"/>
      <c r="F362" s="2"/>
    </row>
    <row r="363" spans="2:6" ht="15.75" customHeight="1">
      <c r="B363" s="2"/>
      <c r="C363" s="2"/>
      <c r="D363" s="2"/>
      <c r="E363" s="2"/>
      <c r="F363" s="2"/>
    </row>
    <row r="364" spans="2:6" ht="15.75" customHeight="1">
      <c r="B364" s="2"/>
      <c r="C364" s="2"/>
      <c r="D364" s="2"/>
      <c r="E364" s="2"/>
      <c r="F364" s="2"/>
    </row>
    <row r="365" spans="2:6" ht="15.75" customHeight="1">
      <c r="B365" s="2"/>
      <c r="C365" s="2"/>
      <c r="D365" s="2"/>
      <c r="E365" s="2"/>
      <c r="F365" s="2"/>
    </row>
    <row r="366" spans="2:6" ht="15.75" customHeight="1">
      <c r="B366" s="2"/>
      <c r="C366" s="2"/>
      <c r="D366" s="2"/>
      <c r="E366" s="2"/>
      <c r="F366" s="2"/>
    </row>
    <row r="367" spans="2:6" ht="15.75" customHeight="1">
      <c r="B367" s="2"/>
      <c r="C367" s="2"/>
      <c r="D367" s="2"/>
      <c r="E367" s="2"/>
      <c r="F367" s="2"/>
    </row>
    <row r="368" spans="2:6" ht="15.75" customHeight="1">
      <c r="B368" s="2"/>
      <c r="C368" s="2"/>
      <c r="D368" s="2"/>
      <c r="E368" s="2"/>
      <c r="F368" s="2"/>
    </row>
    <row r="369" spans="2:6" ht="15.75" customHeight="1">
      <c r="B369" s="2"/>
      <c r="C369" s="2"/>
      <c r="D369" s="2"/>
      <c r="E369" s="2"/>
      <c r="F369" s="2"/>
    </row>
    <row r="370" spans="2:6" ht="15.75" customHeight="1">
      <c r="B370" s="2"/>
      <c r="C370" s="2"/>
      <c r="D370" s="2"/>
      <c r="E370" s="2"/>
      <c r="F370" s="2"/>
    </row>
    <row r="371" spans="2:6" ht="15.75" customHeight="1">
      <c r="B371" s="2"/>
      <c r="C371" s="2"/>
      <c r="D371" s="2"/>
      <c r="E371" s="2"/>
      <c r="F371" s="2"/>
    </row>
    <row r="372" spans="2:6" ht="15.75" customHeight="1">
      <c r="B372" s="2"/>
      <c r="C372" s="2"/>
      <c r="D372" s="2"/>
      <c r="E372" s="2"/>
      <c r="F372" s="2"/>
    </row>
    <row r="373" spans="2:6" ht="15.75" customHeight="1">
      <c r="B373" s="2"/>
      <c r="C373" s="2"/>
      <c r="D373" s="2"/>
      <c r="E373" s="2"/>
      <c r="F373" s="2"/>
    </row>
    <row r="374" spans="2:6" ht="15.75" customHeight="1">
      <c r="B374" s="2"/>
      <c r="C374" s="2"/>
      <c r="D374" s="2"/>
      <c r="E374" s="2"/>
      <c r="F374" s="2"/>
    </row>
    <row r="375" spans="2:6" ht="15.75" customHeight="1">
      <c r="B375" s="2"/>
      <c r="C375" s="2"/>
      <c r="D375" s="2"/>
      <c r="E375" s="2"/>
      <c r="F375" s="2"/>
    </row>
    <row r="376" spans="2:6" ht="15.75" customHeight="1">
      <c r="B376" s="2"/>
      <c r="C376" s="2"/>
      <c r="D376" s="2"/>
      <c r="E376" s="2"/>
      <c r="F376" s="2"/>
    </row>
    <row r="377" spans="2:6" ht="15.75" customHeight="1">
      <c r="B377" s="2"/>
      <c r="C377" s="2"/>
      <c r="D377" s="2"/>
      <c r="E377" s="2"/>
      <c r="F377" s="2"/>
    </row>
    <row r="378" spans="2:6" ht="15.75" customHeight="1">
      <c r="B378" s="2"/>
      <c r="C378" s="2"/>
      <c r="D378" s="2"/>
      <c r="E378" s="2"/>
      <c r="F378" s="2"/>
    </row>
    <row r="379" spans="2:6" ht="15.75" customHeight="1">
      <c r="B379" s="2"/>
      <c r="C379" s="2"/>
      <c r="D379" s="2"/>
      <c r="E379" s="2"/>
      <c r="F379" s="2"/>
    </row>
    <row r="380" spans="2:6" ht="15.75" customHeight="1">
      <c r="B380" s="2"/>
      <c r="C380" s="2"/>
      <c r="D380" s="2"/>
      <c r="E380" s="2"/>
      <c r="F380" s="2"/>
    </row>
    <row r="381" spans="2:6" ht="15.75" customHeight="1">
      <c r="B381" s="2"/>
      <c r="C381" s="2"/>
      <c r="D381" s="2"/>
      <c r="E381" s="2"/>
      <c r="F381" s="2"/>
    </row>
    <row r="382" spans="2:6" ht="15.75" customHeight="1">
      <c r="B382" s="2"/>
      <c r="C382" s="2"/>
      <c r="D382" s="2"/>
      <c r="E382" s="2"/>
      <c r="F382" s="2"/>
    </row>
    <row r="383" spans="2:6" ht="15.75" customHeight="1">
      <c r="B383" s="2"/>
      <c r="C383" s="2"/>
      <c r="D383" s="2"/>
      <c r="E383" s="2"/>
      <c r="F383" s="2"/>
    </row>
    <row r="384" spans="2:6" ht="15.75" customHeight="1">
      <c r="B384" s="2"/>
      <c r="C384" s="2"/>
      <c r="D384" s="2"/>
      <c r="E384" s="2"/>
      <c r="F384" s="2"/>
    </row>
    <row r="385" spans="2:6" ht="15.75" customHeight="1">
      <c r="B385" s="2"/>
      <c r="C385" s="2"/>
      <c r="D385" s="2"/>
      <c r="E385" s="2"/>
      <c r="F385" s="2"/>
    </row>
    <row r="386" spans="2:6" ht="15.75" customHeight="1">
      <c r="B386" s="2"/>
      <c r="C386" s="2"/>
      <c r="D386" s="2"/>
      <c r="E386" s="2"/>
      <c r="F386" s="2"/>
    </row>
    <row r="387" spans="2:6" ht="15.75" customHeight="1">
      <c r="B387" s="2"/>
      <c r="C387" s="2"/>
      <c r="D387" s="2"/>
      <c r="E387" s="2"/>
      <c r="F387" s="2"/>
    </row>
    <row r="388" spans="2:6" ht="15.75" customHeight="1">
      <c r="B388" s="2"/>
      <c r="C388" s="2"/>
      <c r="D388" s="2"/>
      <c r="E388" s="2"/>
      <c r="F388" s="2"/>
    </row>
    <row r="389" spans="2:6" ht="15.75" customHeight="1">
      <c r="B389" s="2"/>
      <c r="C389" s="2"/>
      <c r="D389" s="2"/>
      <c r="E389" s="2"/>
      <c r="F389" s="2"/>
    </row>
    <row r="390" spans="2:6" ht="15.75" customHeight="1">
      <c r="B390" s="2"/>
      <c r="C390" s="2"/>
      <c r="D390" s="2"/>
      <c r="E390" s="2"/>
      <c r="F390" s="2"/>
    </row>
    <row r="391" spans="2:6" ht="15.75" customHeight="1">
      <c r="B391" s="2"/>
      <c r="C391" s="2"/>
      <c r="D391" s="2"/>
      <c r="E391" s="2"/>
      <c r="F391" s="2"/>
    </row>
    <row r="392" spans="2:6" ht="15.75" customHeight="1">
      <c r="B392" s="2"/>
      <c r="C392" s="2"/>
      <c r="D392" s="2"/>
      <c r="E392" s="2"/>
      <c r="F392" s="2"/>
    </row>
    <row r="393" spans="2:6" ht="15.75" customHeight="1">
      <c r="B393" s="2"/>
      <c r="C393" s="2"/>
      <c r="D393" s="2"/>
      <c r="E393" s="2"/>
      <c r="F393" s="2"/>
    </row>
    <row r="394" spans="2:6" ht="15.75" customHeight="1">
      <c r="B394" s="2"/>
      <c r="C394" s="2"/>
      <c r="D394" s="2"/>
      <c r="E394" s="2"/>
      <c r="F394" s="2"/>
    </row>
    <row r="395" spans="2:6" ht="15.75" customHeight="1">
      <c r="B395" s="2"/>
      <c r="C395" s="2"/>
      <c r="D395" s="2"/>
      <c r="E395" s="2"/>
      <c r="F395" s="2"/>
    </row>
    <row r="396" spans="2:6" ht="15.75" customHeight="1">
      <c r="B396" s="2"/>
      <c r="C396" s="2"/>
      <c r="D396" s="2"/>
      <c r="E396" s="2"/>
      <c r="F396" s="2"/>
    </row>
    <row r="397" spans="2:6" ht="15.75" customHeight="1">
      <c r="B397" s="2"/>
      <c r="C397" s="2"/>
      <c r="D397" s="2"/>
      <c r="E397" s="2"/>
      <c r="F397" s="2"/>
    </row>
    <row r="398" spans="2:6" ht="15.75" customHeight="1">
      <c r="B398" s="2"/>
      <c r="C398" s="2"/>
      <c r="D398" s="2"/>
      <c r="E398" s="2"/>
      <c r="F398" s="2"/>
    </row>
    <row r="399" spans="2:6" ht="15.75" customHeight="1">
      <c r="B399" s="2"/>
      <c r="C399" s="2"/>
      <c r="D399" s="2"/>
      <c r="E399" s="2"/>
      <c r="F399" s="2"/>
    </row>
    <row r="400" spans="2:6" ht="15.75" customHeight="1">
      <c r="B400" s="2"/>
      <c r="C400" s="2"/>
      <c r="D400" s="2"/>
      <c r="E400" s="2"/>
      <c r="F400" s="2"/>
    </row>
    <row r="401" spans="2:6" ht="15.75" customHeight="1">
      <c r="B401" s="2"/>
      <c r="C401" s="2"/>
      <c r="D401" s="2"/>
      <c r="E401" s="2"/>
      <c r="F401" s="2"/>
    </row>
    <row r="402" spans="2:6" ht="15.75" customHeight="1">
      <c r="B402" s="2"/>
      <c r="C402" s="2"/>
      <c r="D402" s="2"/>
      <c r="E402" s="2"/>
      <c r="F402" s="2"/>
    </row>
    <row r="403" spans="2:6" ht="15.75" customHeight="1">
      <c r="B403" s="2"/>
      <c r="C403" s="2"/>
      <c r="D403" s="2"/>
      <c r="E403" s="2"/>
      <c r="F403" s="2"/>
    </row>
    <row r="404" spans="2:6" ht="15.75" customHeight="1">
      <c r="B404" s="2"/>
      <c r="C404" s="2"/>
      <c r="D404" s="2"/>
      <c r="E404" s="2"/>
      <c r="F404" s="2"/>
    </row>
    <row r="405" spans="2:6" ht="15.75" customHeight="1">
      <c r="B405" s="2"/>
      <c r="C405" s="2"/>
      <c r="D405" s="2"/>
      <c r="E405" s="2"/>
      <c r="F405" s="2"/>
    </row>
    <row r="406" spans="2:6" ht="15.75" customHeight="1">
      <c r="B406" s="2"/>
      <c r="C406" s="2"/>
      <c r="D406" s="2"/>
      <c r="E406" s="2"/>
      <c r="F406" s="2"/>
    </row>
    <row r="407" spans="2:6" ht="15.75" customHeight="1">
      <c r="B407" s="2"/>
      <c r="C407" s="2"/>
      <c r="D407" s="2"/>
      <c r="E407" s="2"/>
      <c r="F407" s="2"/>
    </row>
    <row r="408" spans="2:6" ht="15.75" customHeight="1">
      <c r="B408" s="2"/>
      <c r="C408" s="2"/>
      <c r="D408" s="2"/>
      <c r="E408" s="2"/>
      <c r="F408" s="2"/>
    </row>
    <row r="409" spans="2:6" ht="15.75" customHeight="1">
      <c r="B409" s="2"/>
      <c r="C409" s="2"/>
      <c r="D409" s="2"/>
      <c r="E409" s="2"/>
      <c r="F409" s="2"/>
    </row>
    <row r="410" spans="2:6" ht="15.75" customHeight="1">
      <c r="B410" s="2"/>
      <c r="C410" s="2"/>
      <c r="D410" s="2"/>
      <c r="E410" s="2"/>
      <c r="F410" s="2"/>
    </row>
    <row r="411" spans="2:6" ht="15.75" customHeight="1">
      <c r="B411" s="2"/>
      <c r="C411" s="2"/>
      <c r="D411" s="2"/>
      <c r="E411" s="2"/>
      <c r="F411" s="2"/>
    </row>
    <row r="412" spans="2:6" ht="15.75" customHeight="1">
      <c r="B412" s="2"/>
      <c r="C412" s="2"/>
      <c r="D412" s="2"/>
      <c r="E412" s="2"/>
      <c r="F412" s="2"/>
    </row>
    <row r="413" spans="2:6" ht="15.75" customHeight="1">
      <c r="B413" s="2"/>
      <c r="C413" s="2"/>
      <c r="D413" s="2"/>
      <c r="E413" s="2"/>
      <c r="F413" s="2"/>
    </row>
    <row r="414" spans="2:6" ht="15.75" customHeight="1">
      <c r="B414" s="2"/>
      <c r="C414" s="2"/>
      <c r="D414" s="2"/>
      <c r="E414" s="2"/>
      <c r="F414" s="2"/>
    </row>
    <row r="415" spans="2:6" ht="15.75" customHeight="1">
      <c r="B415" s="2"/>
      <c r="C415" s="2"/>
      <c r="D415" s="2"/>
      <c r="E415" s="2"/>
      <c r="F415" s="2"/>
    </row>
    <row r="416" spans="2:6" ht="15.75" customHeight="1">
      <c r="B416" s="2"/>
      <c r="C416" s="2"/>
      <c r="D416" s="2"/>
      <c r="E416" s="2"/>
      <c r="F416" s="2"/>
    </row>
    <row r="417" spans="2:6" ht="15.75" customHeight="1">
      <c r="B417" s="2"/>
      <c r="C417" s="2"/>
      <c r="D417" s="2"/>
      <c r="E417" s="2"/>
      <c r="F417" s="2"/>
    </row>
    <row r="418" spans="2:6" ht="15.75" customHeight="1">
      <c r="B418" s="2"/>
      <c r="C418" s="2"/>
      <c r="D418" s="2"/>
      <c r="E418" s="2"/>
      <c r="F418" s="2"/>
    </row>
    <row r="419" spans="2:6" ht="15.75" customHeight="1">
      <c r="B419" s="2"/>
      <c r="C419" s="2"/>
      <c r="D419" s="2"/>
      <c r="E419" s="2"/>
      <c r="F419" s="2"/>
    </row>
    <row r="420" spans="2:6" ht="15.75" customHeight="1">
      <c r="B420" s="2"/>
      <c r="C420" s="2"/>
      <c r="D420" s="2"/>
      <c r="E420" s="2"/>
      <c r="F420" s="2"/>
    </row>
    <row r="421" spans="2:6" ht="15.75" customHeight="1">
      <c r="B421" s="2"/>
      <c r="C421" s="2"/>
      <c r="D421" s="2"/>
      <c r="E421" s="2"/>
      <c r="F421" s="2"/>
    </row>
    <row r="422" spans="2:6" ht="15.75" customHeight="1">
      <c r="B422" s="2"/>
      <c r="C422" s="2"/>
      <c r="D422" s="2"/>
      <c r="E422" s="2"/>
      <c r="F422" s="2"/>
    </row>
    <row r="423" spans="2:6" ht="15.75" customHeight="1">
      <c r="B423" s="2"/>
      <c r="C423" s="2"/>
      <c r="D423" s="2"/>
      <c r="E423" s="2"/>
      <c r="F423" s="2"/>
    </row>
    <row r="424" spans="2:6" ht="15.75" customHeight="1">
      <c r="B424" s="2"/>
      <c r="C424" s="2"/>
      <c r="D424" s="2"/>
      <c r="E424" s="2"/>
      <c r="F424" s="2"/>
    </row>
    <row r="425" spans="2:6" ht="15.75" customHeight="1">
      <c r="B425" s="2"/>
      <c r="C425" s="2"/>
      <c r="D425" s="2"/>
      <c r="E425" s="2"/>
      <c r="F425" s="2"/>
    </row>
    <row r="426" spans="2:6" ht="15.75" customHeight="1">
      <c r="B426" s="2"/>
      <c r="C426" s="2"/>
      <c r="D426" s="2"/>
      <c r="E426" s="2"/>
      <c r="F426" s="2"/>
    </row>
    <row r="427" spans="2:6" ht="15.75" customHeight="1">
      <c r="B427" s="2"/>
      <c r="C427" s="2"/>
      <c r="D427" s="2"/>
      <c r="E427" s="2"/>
      <c r="F427" s="2"/>
    </row>
    <row r="428" spans="2:6" ht="15.75" customHeight="1">
      <c r="B428" s="2"/>
      <c r="C428" s="2"/>
      <c r="D428" s="2"/>
      <c r="E428" s="2"/>
      <c r="F428" s="2"/>
    </row>
    <row r="429" spans="2:6" ht="15.75" customHeight="1">
      <c r="B429" s="2"/>
      <c r="C429" s="2"/>
      <c r="D429" s="2"/>
      <c r="E429" s="2"/>
      <c r="F429" s="2"/>
    </row>
    <row r="430" spans="2:6" ht="15.75" customHeight="1">
      <c r="B430" s="2"/>
      <c r="C430" s="2"/>
      <c r="D430" s="2"/>
      <c r="E430" s="2"/>
      <c r="F430" s="2"/>
    </row>
    <row r="431" spans="2:6" ht="15.75" customHeight="1">
      <c r="B431" s="2"/>
      <c r="C431" s="2"/>
      <c r="D431" s="2"/>
      <c r="E431" s="2"/>
      <c r="F431" s="2"/>
    </row>
    <row r="432" spans="2:6" ht="15.75" customHeight="1">
      <c r="B432" s="2"/>
      <c r="C432" s="2"/>
      <c r="D432" s="2"/>
      <c r="E432" s="2"/>
      <c r="F432" s="2"/>
    </row>
    <row r="433" spans="2:6" ht="15.75" customHeight="1">
      <c r="B433" s="2"/>
      <c r="C433" s="2"/>
      <c r="D433" s="2"/>
      <c r="E433" s="2"/>
      <c r="F433" s="2"/>
    </row>
    <row r="434" spans="2:6" ht="15.75" customHeight="1">
      <c r="B434" s="2"/>
      <c r="C434" s="2"/>
      <c r="D434" s="2"/>
      <c r="E434" s="2"/>
      <c r="F434" s="2"/>
    </row>
    <row r="435" spans="2:6" ht="15.75" customHeight="1">
      <c r="B435" s="2"/>
      <c r="C435" s="2"/>
      <c r="D435" s="2"/>
      <c r="E435" s="2"/>
      <c r="F435" s="2"/>
    </row>
    <row r="436" spans="2:6" ht="15.75" customHeight="1">
      <c r="B436" s="2"/>
      <c r="C436" s="2"/>
      <c r="D436" s="2"/>
      <c r="E436" s="2"/>
      <c r="F436" s="2"/>
    </row>
    <row r="437" spans="2:6" ht="15.75" customHeight="1">
      <c r="B437" s="2"/>
      <c r="C437" s="2"/>
      <c r="D437" s="2"/>
      <c r="E437" s="2"/>
      <c r="F437" s="2"/>
    </row>
    <row r="438" spans="2:6" ht="15.75" customHeight="1">
      <c r="B438" s="2"/>
      <c r="C438" s="2"/>
      <c r="D438" s="2"/>
      <c r="E438" s="2"/>
      <c r="F438" s="2"/>
    </row>
    <row r="439" spans="2:6" ht="15.75" customHeight="1">
      <c r="B439" s="2"/>
      <c r="C439" s="2"/>
      <c r="D439" s="2"/>
      <c r="E439" s="2"/>
      <c r="F439" s="2"/>
    </row>
    <row r="440" spans="2:6" ht="15.75" customHeight="1">
      <c r="B440" s="2"/>
      <c r="C440" s="2"/>
      <c r="D440" s="2"/>
      <c r="E440" s="2"/>
      <c r="F440" s="2"/>
    </row>
    <row r="441" spans="2:6" ht="15.75" customHeight="1">
      <c r="B441" s="2"/>
      <c r="C441" s="2"/>
      <c r="D441" s="2"/>
      <c r="E441" s="2"/>
      <c r="F441" s="2"/>
    </row>
    <row r="442" spans="2:6" ht="15.75" customHeight="1">
      <c r="B442" s="2"/>
      <c r="C442" s="2"/>
      <c r="D442" s="2"/>
      <c r="E442" s="2"/>
      <c r="F442" s="2"/>
    </row>
    <row r="443" spans="2:6" ht="15.75" customHeight="1">
      <c r="B443" s="2"/>
      <c r="C443" s="2"/>
      <c r="D443" s="2"/>
      <c r="E443" s="2"/>
      <c r="F443" s="2"/>
    </row>
    <row r="444" spans="2:6" ht="15.75" customHeight="1">
      <c r="B444" s="2"/>
      <c r="C444" s="2"/>
      <c r="D444" s="2"/>
      <c r="E444" s="2"/>
      <c r="F444" s="2"/>
    </row>
    <row r="445" spans="2:6" ht="15.75" customHeight="1">
      <c r="B445" s="2"/>
      <c r="C445" s="2"/>
      <c r="D445" s="2"/>
      <c r="E445" s="2"/>
      <c r="F445" s="2"/>
    </row>
    <row r="446" spans="2:6" ht="15.75" customHeight="1">
      <c r="B446" s="2"/>
      <c r="C446" s="2"/>
      <c r="D446" s="2"/>
      <c r="E446" s="2"/>
      <c r="F446" s="2"/>
    </row>
    <row r="447" spans="2:6" ht="15.75" customHeight="1">
      <c r="B447" s="2"/>
      <c r="C447" s="2"/>
      <c r="D447" s="2"/>
      <c r="E447" s="2"/>
      <c r="F447" s="2"/>
    </row>
    <row r="448" spans="2:6" ht="15.75" customHeight="1">
      <c r="B448" s="2"/>
      <c r="C448" s="2"/>
      <c r="D448" s="2"/>
      <c r="E448" s="2"/>
      <c r="F448" s="2"/>
    </row>
    <row r="449" spans="2:6" ht="15.75" customHeight="1">
      <c r="B449" s="2"/>
      <c r="C449" s="2"/>
      <c r="D449" s="2"/>
      <c r="E449" s="2"/>
      <c r="F449" s="2"/>
    </row>
    <row r="450" spans="2:6" ht="15.75" customHeight="1">
      <c r="B450" s="2"/>
      <c r="C450" s="2"/>
      <c r="D450" s="2"/>
      <c r="E450" s="2"/>
      <c r="F450" s="2"/>
    </row>
    <row r="451" spans="2:6" ht="15.75" customHeight="1">
      <c r="B451" s="2"/>
      <c r="C451" s="2"/>
      <c r="D451" s="2"/>
      <c r="E451" s="2"/>
      <c r="F451" s="2"/>
    </row>
    <row r="452" spans="2:6" ht="15.75" customHeight="1">
      <c r="B452" s="2"/>
      <c r="C452" s="2"/>
      <c r="D452" s="2"/>
      <c r="E452" s="2"/>
      <c r="F452" s="2"/>
    </row>
    <row r="453" spans="2:6" ht="15.75" customHeight="1">
      <c r="B453" s="2"/>
      <c r="C453" s="2"/>
      <c r="D453" s="2"/>
      <c r="E453" s="2"/>
      <c r="F453" s="2"/>
    </row>
    <row r="454" spans="2:6" ht="15.75" customHeight="1">
      <c r="B454" s="2"/>
      <c r="C454" s="2"/>
      <c r="D454" s="2"/>
      <c r="E454" s="2"/>
      <c r="F454" s="2"/>
    </row>
    <row r="455" spans="2:6" ht="15.75" customHeight="1">
      <c r="B455" s="2"/>
      <c r="C455" s="2"/>
      <c r="D455" s="2"/>
      <c r="E455" s="2"/>
      <c r="F455" s="2"/>
    </row>
    <row r="456" spans="2:6" ht="15.75" customHeight="1">
      <c r="B456" s="2"/>
      <c r="C456" s="2"/>
      <c r="D456" s="2"/>
      <c r="E456" s="2"/>
      <c r="F456" s="2"/>
    </row>
    <row r="457" spans="2:6" ht="15.75" customHeight="1">
      <c r="B457" s="2"/>
      <c r="C457" s="2"/>
      <c r="D457" s="2"/>
      <c r="E457" s="2"/>
      <c r="F457" s="2"/>
    </row>
    <row r="458" spans="2:6" ht="15.75" customHeight="1">
      <c r="B458" s="2"/>
      <c r="C458" s="2"/>
      <c r="D458" s="2"/>
      <c r="E458" s="2"/>
      <c r="F458" s="2"/>
    </row>
    <row r="459" spans="2:6" ht="15.75" customHeight="1">
      <c r="B459" s="2"/>
      <c r="C459" s="2"/>
      <c r="D459" s="2"/>
      <c r="E459" s="2"/>
      <c r="F459" s="2"/>
    </row>
    <row r="460" spans="2:6" ht="15.75" customHeight="1">
      <c r="B460" s="2"/>
      <c r="C460" s="2"/>
      <c r="D460" s="2"/>
      <c r="E460" s="2"/>
      <c r="F460" s="2"/>
    </row>
    <row r="461" spans="2:6" ht="15.75" customHeight="1">
      <c r="B461" s="2"/>
      <c r="C461" s="2"/>
      <c r="D461" s="2"/>
      <c r="E461" s="2"/>
      <c r="F461" s="2"/>
    </row>
    <row r="462" spans="2:6" ht="15.75" customHeight="1">
      <c r="B462" s="2"/>
      <c r="C462" s="2"/>
      <c r="D462" s="2"/>
      <c r="E462" s="2"/>
      <c r="F462" s="2"/>
    </row>
    <row r="463" spans="2:6" ht="15.75" customHeight="1">
      <c r="B463" s="2"/>
      <c r="C463" s="2"/>
      <c r="D463" s="2"/>
      <c r="E463" s="2"/>
      <c r="F463" s="2"/>
    </row>
    <row r="464" spans="2:6" ht="15.75" customHeight="1">
      <c r="B464" s="2"/>
      <c r="C464" s="2"/>
      <c r="D464" s="2"/>
      <c r="E464" s="2"/>
      <c r="F464" s="2"/>
    </row>
    <row r="465" spans="2:6" ht="15.75" customHeight="1">
      <c r="B465" s="2"/>
      <c r="C465" s="2"/>
      <c r="D465" s="2"/>
      <c r="E465" s="2"/>
      <c r="F465" s="2"/>
    </row>
    <row r="466" spans="2:6" ht="15.75" customHeight="1">
      <c r="B466" s="2"/>
      <c r="C466" s="2"/>
      <c r="D466" s="2"/>
      <c r="E466" s="2"/>
      <c r="F466" s="2"/>
    </row>
    <row r="467" spans="2:6" ht="15.75" customHeight="1">
      <c r="B467" s="2"/>
      <c r="C467" s="2"/>
      <c r="D467" s="2"/>
      <c r="E467" s="2"/>
      <c r="F467" s="2"/>
    </row>
    <row r="468" spans="2:6" ht="15.75" customHeight="1">
      <c r="B468" s="2"/>
      <c r="C468" s="2"/>
      <c r="D468" s="2"/>
      <c r="E468" s="2"/>
      <c r="F468" s="2"/>
    </row>
    <row r="469" spans="2:6" ht="15.75" customHeight="1">
      <c r="B469" s="2"/>
      <c r="C469" s="2"/>
      <c r="D469" s="2"/>
      <c r="E469" s="2"/>
      <c r="F469" s="2"/>
    </row>
    <row r="470" spans="2:6" ht="15.75" customHeight="1">
      <c r="B470" s="2"/>
      <c r="C470" s="2"/>
      <c r="D470" s="2"/>
      <c r="E470" s="2"/>
      <c r="F470" s="2"/>
    </row>
    <row r="471" spans="2:6" ht="15.75" customHeight="1">
      <c r="B471" s="2"/>
      <c r="C471" s="2"/>
      <c r="D471" s="2"/>
      <c r="E471" s="2"/>
      <c r="F471" s="2"/>
    </row>
    <row r="472" spans="2:6" ht="15.75" customHeight="1">
      <c r="B472" s="2"/>
      <c r="C472" s="2"/>
      <c r="D472" s="2"/>
      <c r="E472" s="2"/>
      <c r="F472" s="2"/>
    </row>
    <row r="473" spans="2:6" ht="15.75" customHeight="1">
      <c r="B473" s="2"/>
      <c r="C473" s="2"/>
      <c r="D473" s="2"/>
      <c r="E473" s="2"/>
      <c r="F473" s="2"/>
    </row>
    <row r="474" spans="2:6" ht="15.75" customHeight="1">
      <c r="B474" s="2"/>
      <c r="C474" s="2"/>
      <c r="D474" s="2"/>
      <c r="E474" s="2"/>
      <c r="F474" s="2"/>
    </row>
    <row r="475" spans="2:6" ht="15.75" customHeight="1">
      <c r="B475" s="2"/>
      <c r="C475" s="2"/>
      <c r="D475" s="2"/>
      <c r="E475" s="2"/>
      <c r="F475" s="2"/>
    </row>
    <row r="476" spans="2:6" ht="15.75" customHeight="1">
      <c r="B476" s="2"/>
      <c r="C476" s="2"/>
      <c r="D476" s="2"/>
      <c r="E476" s="2"/>
      <c r="F476" s="2"/>
    </row>
    <row r="477" spans="2:6" ht="15.75" customHeight="1">
      <c r="B477" s="2"/>
      <c r="C477" s="2"/>
      <c r="D477" s="2"/>
      <c r="E477" s="2"/>
      <c r="F477" s="2"/>
    </row>
    <row r="478" spans="2:6" ht="15.75" customHeight="1">
      <c r="B478" s="2"/>
      <c r="C478" s="2"/>
      <c r="D478" s="2"/>
      <c r="E478" s="2"/>
      <c r="F478" s="2"/>
    </row>
    <row r="479" spans="2:6" ht="15.75" customHeight="1">
      <c r="B479" s="2"/>
      <c r="C479" s="2"/>
      <c r="D479" s="2"/>
      <c r="E479" s="2"/>
      <c r="F479" s="2"/>
    </row>
    <row r="480" spans="2:6" ht="15.75" customHeight="1">
      <c r="B480" s="2"/>
      <c r="C480" s="2"/>
      <c r="D480" s="2"/>
      <c r="E480" s="2"/>
      <c r="F480" s="2"/>
    </row>
    <row r="481" spans="2:6" ht="15.75" customHeight="1">
      <c r="B481" s="2"/>
      <c r="C481" s="2"/>
      <c r="D481" s="2"/>
      <c r="E481" s="2"/>
      <c r="F481" s="2"/>
    </row>
    <row r="482" spans="2:6" ht="15.75" customHeight="1">
      <c r="B482" s="2"/>
      <c r="C482" s="2"/>
      <c r="D482" s="2"/>
      <c r="E482" s="2"/>
      <c r="F482" s="2"/>
    </row>
    <row r="483" spans="2:6" ht="15.75" customHeight="1">
      <c r="B483" s="2"/>
      <c r="C483" s="2"/>
      <c r="D483" s="2"/>
      <c r="E483" s="2"/>
      <c r="F483" s="2"/>
    </row>
    <row r="484" spans="2:6" ht="15.75" customHeight="1">
      <c r="B484" s="2"/>
      <c r="C484" s="2"/>
      <c r="D484" s="2"/>
      <c r="E484" s="2"/>
      <c r="F484" s="2"/>
    </row>
    <row r="485" spans="2:6" ht="15.75" customHeight="1">
      <c r="B485" s="2"/>
      <c r="C485" s="2"/>
      <c r="D485" s="2"/>
      <c r="E485" s="2"/>
      <c r="F485" s="2"/>
    </row>
    <row r="486" spans="2:6" ht="15.75" customHeight="1">
      <c r="B486" s="2"/>
      <c r="C486" s="2"/>
      <c r="D486" s="2"/>
      <c r="E486" s="2"/>
      <c r="F486" s="2"/>
    </row>
    <row r="487" spans="2:6" ht="15.75" customHeight="1">
      <c r="B487" s="2"/>
      <c r="C487" s="2"/>
      <c r="D487" s="2"/>
      <c r="E487" s="2"/>
      <c r="F487" s="2"/>
    </row>
    <row r="488" spans="2:6" ht="15.75" customHeight="1">
      <c r="B488" s="2"/>
      <c r="C488" s="2"/>
      <c r="D488" s="2"/>
      <c r="E488" s="2"/>
      <c r="F488" s="2"/>
    </row>
    <row r="489" spans="2:6" ht="15.75" customHeight="1">
      <c r="B489" s="2"/>
      <c r="C489" s="2"/>
      <c r="D489" s="2"/>
      <c r="E489" s="2"/>
      <c r="F489" s="2"/>
    </row>
    <row r="490" spans="2:6" ht="15.75" customHeight="1">
      <c r="B490" s="2"/>
      <c r="C490" s="2"/>
      <c r="D490" s="2"/>
      <c r="E490" s="2"/>
      <c r="F490" s="2"/>
    </row>
    <row r="491" spans="2:6" ht="15.75" customHeight="1">
      <c r="B491" s="2"/>
      <c r="C491" s="2"/>
      <c r="D491" s="2"/>
      <c r="E491" s="2"/>
      <c r="F491" s="2"/>
    </row>
    <row r="492" spans="2:6" ht="15.75" customHeight="1">
      <c r="B492" s="2"/>
      <c r="C492" s="2"/>
      <c r="D492" s="2"/>
      <c r="E492" s="2"/>
      <c r="F492" s="2"/>
    </row>
    <row r="493" spans="2:6" ht="15.75" customHeight="1">
      <c r="B493" s="2"/>
      <c r="C493" s="2"/>
      <c r="D493" s="2"/>
      <c r="E493" s="2"/>
      <c r="F493" s="2"/>
    </row>
    <row r="494" spans="2:6" ht="15.75" customHeight="1">
      <c r="B494" s="2"/>
      <c r="C494" s="2"/>
      <c r="D494" s="2"/>
      <c r="E494" s="2"/>
      <c r="F494" s="2"/>
    </row>
    <row r="495" spans="2:6" ht="15.75" customHeight="1">
      <c r="B495" s="2"/>
      <c r="C495" s="2"/>
      <c r="D495" s="2"/>
      <c r="E495" s="2"/>
      <c r="F495" s="2"/>
    </row>
    <row r="496" spans="2:6" ht="15.75" customHeight="1">
      <c r="B496" s="2"/>
      <c r="C496" s="2"/>
      <c r="D496" s="2"/>
      <c r="E496" s="2"/>
      <c r="F496" s="2"/>
    </row>
    <row r="497" spans="2:6" ht="15.75" customHeight="1">
      <c r="B497" s="2"/>
      <c r="C497" s="2"/>
      <c r="D497" s="2"/>
      <c r="E497" s="2"/>
      <c r="F497" s="2"/>
    </row>
    <row r="498" spans="2:6" ht="15.75" customHeight="1">
      <c r="B498" s="2"/>
      <c r="C498" s="2"/>
      <c r="D498" s="2"/>
      <c r="E498" s="2"/>
      <c r="F498" s="2"/>
    </row>
    <row r="499" spans="2:6" ht="15.75" customHeight="1">
      <c r="B499" s="2"/>
      <c r="C499" s="2"/>
      <c r="D499" s="2"/>
      <c r="E499" s="2"/>
      <c r="F499" s="2"/>
    </row>
    <row r="500" spans="2:6" ht="15.75" customHeight="1">
      <c r="B500" s="2"/>
      <c r="C500" s="2"/>
      <c r="D500" s="2"/>
      <c r="E500" s="2"/>
      <c r="F500" s="2"/>
    </row>
    <row r="501" spans="2:6" ht="15.75" customHeight="1">
      <c r="B501" s="2"/>
      <c r="C501" s="2"/>
      <c r="D501" s="2"/>
      <c r="E501" s="2"/>
      <c r="F501" s="2"/>
    </row>
    <row r="502" spans="2:6" ht="15.75" customHeight="1">
      <c r="B502" s="2"/>
      <c r="C502" s="2"/>
      <c r="D502" s="2"/>
      <c r="E502" s="2"/>
      <c r="F502" s="2"/>
    </row>
    <row r="503" spans="2:6" ht="15.75" customHeight="1">
      <c r="B503" s="2"/>
      <c r="C503" s="2"/>
      <c r="D503" s="2"/>
      <c r="E503" s="2"/>
      <c r="F503" s="2"/>
    </row>
    <row r="504" spans="2:6" ht="15.75" customHeight="1">
      <c r="B504" s="2"/>
      <c r="C504" s="2"/>
      <c r="D504" s="2"/>
      <c r="E504" s="2"/>
      <c r="F504" s="2"/>
    </row>
    <row r="505" spans="2:6" ht="15.75" customHeight="1">
      <c r="B505" s="2"/>
      <c r="C505" s="2"/>
      <c r="D505" s="2"/>
      <c r="E505" s="2"/>
      <c r="F505" s="2"/>
    </row>
    <row r="506" spans="2:6" ht="15.75" customHeight="1">
      <c r="B506" s="2"/>
      <c r="C506" s="2"/>
      <c r="D506" s="2"/>
      <c r="E506" s="2"/>
      <c r="F506" s="2"/>
    </row>
    <row r="507" spans="2:6" ht="15.75" customHeight="1">
      <c r="B507" s="2"/>
      <c r="C507" s="2"/>
      <c r="D507" s="2"/>
      <c r="E507" s="2"/>
      <c r="F507" s="2"/>
    </row>
    <row r="508" spans="2:6" ht="15.75" customHeight="1">
      <c r="B508" s="2"/>
      <c r="C508" s="2"/>
      <c r="D508" s="2"/>
      <c r="E508" s="2"/>
      <c r="F508" s="2"/>
    </row>
    <row r="509" spans="2:6" ht="15.75" customHeight="1">
      <c r="B509" s="2"/>
      <c r="C509" s="2"/>
      <c r="D509" s="2"/>
      <c r="E509" s="2"/>
      <c r="F509" s="2"/>
    </row>
    <row r="510" spans="2:6" ht="15.75" customHeight="1">
      <c r="B510" s="2"/>
      <c r="C510" s="2"/>
      <c r="D510" s="2"/>
      <c r="E510" s="2"/>
      <c r="F510" s="2"/>
    </row>
    <row r="511" spans="2:6" ht="15.75" customHeight="1">
      <c r="B511" s="2"/>
      <c r="C511" s="2"/>
      <c r="D511" s="2"/>
      <c r="E511" s="2"/>
      <c r="F511" s="2"/>
    </row>
    <row r="512" spans="2:6" ht="15.75" customHeight="1">
      <c r="B512" s="2"/>
      <c r="C512" s="2"/>
      <c r="D512" s="2"/>
      <c r="E512" s="2"/>
      <c r="F512" s="2"/>
    </row>
    <row r="513" spans="2:6" ht="15.75" customHeight="1">
      <c r="B513" s="2"/>
      <c r="C513" s="2"/>
      <c r="D513" s="2"/>
      <c r="E513" s="2"/>
      <c r="F513" s="2"/>
    </row>
    <row r="514" spans="2:6" ht="15.75" customHeight="1">
      <c r="B514" s="2"/>
      <c r="C514" s="2"/>
      <c r="D514" s="2"/>
      <c r="E514" s="2"/>
      <c r="F514" s="2"/>
    </row>
    <row r="515" spans="2:6" ht="15.75" customHeight="1">
      <c r="B515" s="2"/>
      <c r="C515" s="2"/>
      <c r="D515" s="2"/>
      <c r="E515" s="2"/>
      <c r="F515" s="2"/>
    </row>
    <row r="516" spans="2:6" ht="15.75" customHeight="1">
      <c r="B516" s="2"/>
      <c r="C516" s="2"/>
      <c r="D516" s="2"/>
      <c r="E516" s="2"/>
      <c r="F516" s="2"/>
    </row>
    <row r="517" spans="2:6" ht="15.75" customHeight="1">
      <c r="B517" s="2"/>
      <c r="C517" s="2"/>
      <c r="D517" s="2"/>
      <c r="E517" s="2"/>
      <c r="F517" s="2"/>
    </row>
    <row r="518" spans="2:6" ht="15.75" customHeight="1">
      <c r="B518" s="2"/>
      <c r="C518" s="2"/>
      <c r="D518" s="2"/>
      <c r="E518" s="2"/>
      <c r="F518" s="2"/>
    </row>
    <row r="519" spans="2:6" ht="15.75" customHeight="1">
      <c r="B519" s="2"/>
      <c r="C519" s="2"/>
      <c r="D519" s="2"/>
      <c r="E519" s="2"/>
      <c r="F519" s="2"/>
    </row>
    <row r="520" spans="2:6" ht="15.75" customHeight="1">
      <c r="B520" s="2"/>
      <c r="C520" s="2"/>
      <c r="D520" s="2"/>
      <c r="E520" s="2"/>
      <c r="F520" s="2"/>
    </row>
    <row r="521" spans="2:6" ht="15.75" customHeight="1">
      <c r="B521" s="2"/>
      <c r="C521" s="2"/>
      <c r="D521" s="2"/>
      <c r="E521" s="2"/>
      <c r="F521" s="2"/>
    </row>
    <row r="522" spans="2:6" ht="15.75" customHeight="1">
      <c r="B522" s="2"/>
      <c r="C522" s="2"/>
      <c r="D522" s="2"/>
      <c r="E522" s="2"/>
      <c r="F522" s="2"/>
    </row>
    <row r="523" spans="2:6" ht="15.75" customHeight="1">
      <c r="B523" s="2"/>
      <c r="C523" s="2"/>
      <c r="D523" s="2"/>
      <c r="E523" s="2"/>
      <c r="F523" s="2"/>
    </row>
    <row r="524" spans="2:6" ht="15.75" customHeight="1">
      <c r="B524" s="2"/>
      <c r="C524" s="2"/>
      <c r="D524" s="2"/>
      <c r="E524" s="2"/>
      <c r="F524" s="2"/>
    </row>
    <row r="525" spans="2:6" ht="15.75" customHeight="1">
      <c r="B525" s="2"/>
      <c r="C525" s="2"/>
      <c r="D525" s="2"/>
      <c r="E525" s="2"/>
      <c r="F525" s="2"/>
    </row>
    <row r="526" spans="2:6" ht="15.75" customHeight="1">
      <c r="B526" s="2"/>
      <c r="C526" s="2"/>
      <c r="D526" s="2"/>
      <c r="E526" s="2"/>
      <c r="F526" s="2"/>
    </row>
    <row r="527" spans="2:6" ht="15.75" customHeight="1">
      <c r="B527" s="2"/>
      <c r="C527" s="2"/>
      <c r="D527" s="2"/>
      <c r="E527" s="2"/>
      <c r="F527" s="2"/>
    </row>
    <row r="528" spans="2:6" ht="15.75" customHeight="1">
      <c r="B528" s="2"/>
      <c r="C528" s="2"/>
      <c r="D528" s="2"/>
      <c r="E528" s="2"/>
      <c r="F528" s="2"/>
    </row>
    <row r="529" spans="2:6" ht="15.75" customHeight="1">
      <c r="B529" s="2"/>
      <c r="C529" s="2"/>
      <c r="D529" s="2"/>
      <c r="E529" s="2"/>
      <c r="F529" s="2"/>
    </row>
    <row r="530" spans="2:6" ht="15.75" customHeight="1">
      <c r="B530" s="2"/>
      <c r="C530" s="2"/>
      <c r="D530" s="2"/>
      <c r="E530" s="2"/>
      <c r="F530" s="2"/>
    </row>
    <row r="531" spans="2:6" ht="15.75" customHeight="1">
      <c r="B531" s="2"/>
      <c r="C531" s="2"/>
      <c r="D531" s="2"/>
      <c r="E531" s="2"/>
      <c r="F531" s="2"/>
    </row>
    <row r="532" spans="2:6" ht="15.75" customHeight="1">
      <c r="B532" s="2"/>
      <c r="C532" s="2"/>
      <c r="D532" s="2"/>
      <c r="E532" s="2"/>
      <c r="F532" s="2"/>
    </row>
    <row r="533" spans="2:6" ht="15.75" customHeight="1">
      <c r="B533" s="2"/>
      <c r="C533" s="2"/>
      <c r="D533" s="2"/>
      <c r="E533" s="2"/>
      <c r="F533" s="2"/>
    </row>
    <row r="534" spans="2:6" ht="15.75" customHeight="1">
      <c r="B534" s="2"/>
      <c r="C534" s="2"/>
      <c r="D534" s="2"/>
      <c r="E534" s="2"/>
      <c r="F534" s="2"/>
    </row>
    <row r="535" spans="2:6" ht="15.75" customHeight="1">
      <c r="B535" s="2"/>
      <c r="C535" s="2"/>
      <c r="D535" s="2"/>
      <c r="E535" s="2"/>
      <c r="F535" s="2"/>
    </row>
    <row r="536" spans="2:6" ht="15.75" customHeight="1">
      <c r="B536" s="2"/>
      <c r="C536" s="2"/>
      <c r="D536" s="2"/>
      <c r="E536" s="2"/>
      <c r="F536" s="2"/>
    </row>
    <row r="537" spans="2:6" ht="15.75" customHeight="1">
      <c r="B537" s="2"/>
      <c r="C537" s="2"/>
      <c r="D537" s="2"/>
      <c r="E537" s="2"/>
      <c r="F537" s="2"/>
    </row>
    <row r="538" spans="2:6" ht="15.75" customHeight="1">
      <c r="B538" s="2"/>
      <c r="C538" s="2"/>
      <c r="D538" s="2"/>
      <c r="E538" s="2"/>
      <c r="F538" s="2"/>
    </row>
    <row r="539" spans="2:6" ht="15.75" customHeight="1">
      <c r="B539" s="2"/>
      <c r="C539" s="2"/>
      <c r="D539" s="2"/>
      <c r="E539" s="2"/>
      <c r="F539" s="2"/>
    </row>
    <row r="540" spans="2:6" ht="15.75" customHeight="1">
      <c r="B540" s="2"/>
      <c r="C540" s="2"/>
      <c r="D540" s="2"/>
      <c r="E540" s="2"/>
      <c r="F540" s="2"/>
    </row>
    <row r="541" spans="2:6" ht="15.75" customHeight="1">
      <c r="B541" s="2"/>
      <c r="C541" s="2"/>
      <c r="D541" s="2"/>
      <c r="E541" s="2"/>
      <c r="F541" s="2"/>
    </row>
    <row r="542" spans="2:6" ht="15.75" customHeight="1">
      <c r="B542" s="2"/>
      <c r="C542" s="2"/>
      <c r="D542" s="2"/>
      <c r="E542" s="2"/>
      <c r="F542" s="2"/>
    </row>
    <row r="543" spans="2:6" ht="15.75" customHeight="1">
      <c r="B543" s="2"/>
      <c r="C543" s="2"/>
      <c r="D543" s="2"/>
      <c r="E543" s="2"/>
      <c r="F543" s="2"/>
    </row>
    <row r="544" spans="2:6" ht="15.75" customHeight="1">
      <c r="B544" s="2"/>
      <c r="C544" s="2"/>
      <c r="D544" s="2"/>
      <c r="E544" s="2"/>
      <c r="F544" s="2"/>
    </row>
    <row r="545" spans="2:6" ht="15.75" customHeight="1">
      <c r="B545" s="2"/>
      <c r="C545" s="2"/>
      <c r="D545" s="2"/>
      <c r="E545" s="2"/>
      <c r="F545" s="2"/>
    </row>
    <row r="546" spans="2:6" ht="15.75" customHeight="1">
      <c r="B546" s="2"/>
      <c r="C546" s="2"/>
      <c r="D546" s="2"/>
      <c r="E546" s="2"/>
      <c r="F546" s="2"/>
    </row>
    <row r="547" spans="2:6" ht="15.75" customHeight="1">
      <c r="B547" s="2"/>
      <c r="C547" s="2"/>
      <c r="D547" s="2"/>
      <c r="E547" s="2"/>
      <c r="F547" s="2"/>
    </row>
    <row r="548" spans="2:6" ht="15.75" customHeight="1">
      <c r="B548" s="2"/>
      <c r="C548" s="2"/>
      <c r="D548" s="2"/>
      <c r="E548" s="2"/>
      <c r="F548" s="2"/>
    </row>
    <row r="549" spans="2:6" ht="15.75" customHeight="1">
      <c r="B549" s="2"/>
      <c r="C549" s="2"/>
      <c r="D549" s="2"/>
      <c r="E549" s="2"/>
      <c r="F549" s="2"/>
    </row>
    <row r="550" spans="2:6" ht="15.75" customHeight="1">
      <c r="B550" s="2"/>
      <c r="C550" s="2"/>
      <c r="D550" s="2"/>
      <c r="E550" s="2"/>
      <c r="F550" s="2"/>
    </row>
    <row r="551" spans="2:6" ht="15.75" customHeight="1">
      <c r="B551" s="2"/>
      <c r="C551" s="2"/>
      <c r="D551" s="2"/>
      <c r="E551" s="2"/>
      <c r="F551" s="2"/>
    </row>
    <row r="552" spans="2:6" ht="15.75" customHeight="1">
      <c r="B552" s="2"/>
      <c r="C552" s="2"/>
      <c r="D552" s="2"/>
      <c r="E552" s="2"/>
      <c r="F552" s="2"/>
    </row>
    <row r="553" spans="2:6" ht="15.75" customHeight="1">
      <c r="B553" s="2"/>
      <c r="C553" s="2"/>
      <c r="D553" s="2"/>
      <c r="E553" s="2"/>
      <c r="F553" s="2"/>
    </row>
    <row r="554" spans="2:6" ht="15.75" customHeight="1">
      <c r="B554" s="2"/>
      <c r="C554" s="2"/>
      <c r="D554" s="2"/>
      <c r="E554" s="2"/>
      <c r="F554" s="2"/>
    </row>
    <row r="555" spans="2:6" ht="15.75" customHeight="1">
      <c r="B555" s="2"/>
      <c r="C555" s="2"/>
      <c r="D555" s="2"/>
      <c r="E555" s="2"/>
      <c r="F555" s="2"/>
    </row>
    <row r="556" spans="2:6" ht="15.75" customHeight="1">
      <c r="B556" s="2"/>
      <c r="C556" s="2"/>
      <c r="D556" s="2"/>
      <c r="E556" s="2"/>
      <c r="F556" s="2"/>
    </row>
    <row r="557" spans="2:6" ht="15.75" customHeight="1">
      <c r="B557" s="2"/>
      <c r="C557" s="2"/>
      <c r="D557" s="2"/>
      <c r="E557" s="2"/>
      <c r="F557" s="2"/>
    </row>
    <row r="558" spans="2:6" ht="15.75" customHeight="1">
      <c r="B558" s="2"/>
      <c r="C558" s="2"/>
      <c r="D558" s="2"/>
      <c r="E558" s="2"/>
      <c r="F558" s="2"/>
    </row>
    <row r="559" spans="2:6" ht="15.75" customHeight="1">
      <c r="B559" s="2"/>
      <c r="C559" s="2"/>
      <c r="D559" s="2"/>
      <c r="E559" s="2"/>
      <c r="F559" s="2"/>
    </row>
    <row r="560" spans="2:6" ht="15.75" customHeight="1">
      <c r="B560" s="2"/>
      <c r="C560" s="2"/>
      <c r="D560" s="2"/>
      <c r="E560" s="2"/>
      <c r="F560" s="2"/>
    </row>
    <row r="561" spans="2:6" ht="15.75" customHeight="1">
      <c r="B561" s="2"/>
      <c r="C561" s="2"/>
      <c r="D561" s="2"/>
      <c r="E561" s="2"/>
      <c r="F561" s="2"/>
    </row>
    <row r="562" spans="2:6" ht="15.75" customHeight="1">
      <c r="B562" s="2"/>
      <c r="C562" s="2"/>
      <c r="D562" s="2"/>
      <c r="E562" s="2"/>
      <c r="F562" s="2"/>
    </row>
    <row r="563" spans="2:6" ht="15.75" customHeight="1">
      <c r="B563" s="2"/>
      <c r="C563" s="2"/>
      <c r="D563" s="2"/>
      <c r="E563" s="2"/>
      <c r="F563" s="2"/>
    </row>
    <row r="564" spans="2:6" ht="15.75" customHeight="1">
      <c r="B564" s="2"/>
      <c r="C564" s="2"/>
      <c r="D564" s="2"/>
      <c r="E564" s="2"/>
      <c r="F564" s="2"/>
    </row>
    <row r="565" spans="2:6" ht="15.75" customHeight="1">
      <c r="B565" s="2"/>
      <c r="C565" s="2"/>
      <c r="D565" s="2"/>
      <c r="E565" s="2"/>
      <c r="F565" s="2"/>
    </row>
    <row r="566" spans="2:6" ht="15.75" customHeight="1">
      <c r="B566" s="2"/>
      <c r="C566" s="2"/>
      <c r="D566" s="2"/>
      <c r="E566" s="2"/>
      <c r="F566" s="2"/>
    </row>
    <row r="567" spans="2:6" ht="15.75" customHeight="1">
      <c r="B567" s="2"/>
      <c r="C567" s="2"/>
      <c r="D567" s="2"/>
      <c r="E567" s="2"/>
      <c r="F567" s="2"/>
    </row>
    <row r="568" spans="2:6" ht="15.75" customHeight="1">
      <c r="B568" s="2"/>
      <c r="C568" s="2"/>
      <c r="D568" s="2"/>
      <c r="E568" s="2"/>
      <c r="F568" s="2"/>
    </row>
    <row r="569" spans="2:6" ht="15.75" customHeight="1">
      <c r="B569" s="2"/>
      <c r="C569" s="2"/>
      <c r="D569" s="2"/>
      <c r="E569" s="2"/>
      <c r="F569" s="2"/>
    </row>
    <row r="570" spans="2:6" ht="15.75" customHeight="1">
      <c r="B570" s="2"/>
      <c r="C570" s="2"/>
      <c r="D570" s="2"/>
      <c r="E570" s="2"/>
      <c r="F570" s="2"/>
    </row>
    <row r="571" spans="2:6" ht="15.75" customHeight="1">
      <c r="B571" s="2"/>
      <c r="C571" s="2"/>
      <c r="D571" s="2"/>
      <c r="E571" s="2"/>
      <c r="F571" s="2"/>
    </row>
    <row r="572" spans="2:6" ht="15.75" customHeight="1">
      <c r="B572" s="2"/>
      <c r="C572" s="2"/>
      <c r="D572" s="2"/>
      <c r="E572" s="2"/>
      <c r="F572" s="2"/>
    </row>
    <row r="573" spans="2:6" ht="15.75" customHeight="1">
      <c r="B573" s="2"/>
      <c r="C573" s="2"/>
      <c r="D573" s="2"/>
      <c r="E573" s="2"/>
      <c r="F573" s="2"/>
    </row>
    <row r="574" spans="2:6" ht="15.75" customHeight="1">
      <c r="B574" s="2"/>
      <c r="C574" s="2"/>
      <c r="D574" s="2"/>
      <c r="E574" s="2"/>
      <c r="F574" s="2"/>
    </row>
    <row r="575" spans="2:6" ht="15.75" customHeight="1">
      <c r="B575" s="2"/>
      <c r="C575" s="2"/>
      <c r="D575" s="2"/>
      <c r="E575" s="2"/>
      <c r="F575" s="2"/>
    </row>
    <row r="576" spans="2:6" ht="15.75" customHeight="1">
      <c r="B576" s="2"/>
      <c r="C576" s="2"/>
      <c r="D576" s="2"/>
      <c r="E576" s="2"/>
      <c r="F576" s="2"/>
    </row>
    <row r="577" spans="2:6" ht="15.75" customHeight="1">
      <c r="B577" s="2"/>
      <c r="C577" s="2"/>
      <c r="D577" s="2"/>
      <c r="E577" s="2"/>
      <c r="F577" s="2"/>
    </row>
    <row r="578" spans="2:6" ht="15.75" customHeight="1">
      <c r="B578" s="2"/>
      <c r="C578" s="2"/>
      <c r="D578" s="2"/>
      <c r="E578" s="2"/>
      <c r="F578" s="2"/>
    </row>
    <row r="579" spans="2:6" ht="15.75" customHeight="1">
      <c r="B579" s="2"/>
      <c r="C579" s="2"/>
      <c r="D579" s="2"/>
      <c r="E579" s="2"/>
      <c r="F579" s="2"/>
    </row>
    <row r="580" spans="2:6" ht="15.75" customHeight="1">
      <c r="B580" s="2"/>
      <c r="C580" s="2"/>
      <c r="D580" s="2"/>
      <c r="E580" s="2"/>
      <c r="F580" s="2"/>
    </row>
    <row r="581" spans="2:6" ht="15.75" customHeight="1">
      <c r="B581" s="2"/>
      <c r="C581" s="2"/>
      <c r="D581" s="2"/>
      <c r="E581" s="2"/>
      <c r="F581" s="2"/>
    </row>
    <row r="582" spans="2:6" ht="15.75" customHeight="1">
      <c r="B582" s="2"/>
      <c r="C582" s="2"/>
      <c r="D582" s="2"/>
      <c r="E582" s="2"/>
      <c r="F582" s="2"/>
    </row>
    <row r="583" spans="2:6" ht="15.75" customHeight="1">
      <c r="B583" s="2"/>
      <c r="C583" s="2"/>
      <c r="D583" s="2"/>
      <c r="E583" s="2"/>
      <c r="F583" s="2"/>
    </row>
    <row r="584" spans="2:6" ht="15.75" customHeight="1">
      <c r="B584" s="2"/>
      <c r="C584" s="2"/>
      <c r="D584" s="2"/>
      <c r="E584" s="2"/>
      <c r="F584" s="2"/>
    </row>
    <row r="585" spans="2:6" ht="15.75" customHeight="1">
      <c r="B585" s="2"/>
      <c r="C585" s="2"/>
      <c r="D585" s="2"/>
      <c r="E585" s="2"/>
      <c r="F585" s="2"/>
    </row>
    <row r="586" spans="2:6" ht="15.75" customHeight="1">
      <c r="B586" s="2"/>
      <c r="C586" s="2"/>
      <c r="D586" s="2"/>
      <c r="E586" s="2"/>
      <c r="F586" s="2"/>
    </row>
    <row r="587" spans="2:6" ht="15.75" customHeight="1">
      <c r="B587" s="2"/>
      <c r="C587" s="2"/>
      <c r="D587" s="2"/>
      <c r="E587" s="2"/>
      <c r="F587" s="2"/>
    </row>
    <row r="588" spans="2:6" ht="15.75" customHeight="1">
      <c r="B588" s="2"/>
      <c r="C588" s="2"/>
      <c r="D588" s="2"/>
      <c r="E588" s="2"/>
      <c r="F588" s="2"/>
    </row>
    <row r="589" spans="2:6" ht="15.75" customHeight="1">
      <c r="B589" s="2"/>
      <c r="C589" s="2"/>
      <c r="D589" s="2"/>
      <c r="E589" s="2"/>
      <c r="F589" s="2"/>
    </row>
    <row r="590" spans="2:6" ht="15.75" customHeight="1">
      <c r="B590" s="2"/>
      <c r="C590" s="2"/>
      <c r="D590" s="2"/>
      <c r="E590" s="2"/>
      <c r="F590" s="2"/>
    </row>
    <row r="591" spans="2:6" ht="15.75" customHeight="1">
      <c r="B591" s="2"/>
      <c r="C591" s="2"/>
      <c r="D591" s="2"/>
      <c r="E591" s="2"/>
      <c r="F591" s="2"/>
    </row>
    <row r="592" spans="2:6" ht="15.75" customHeight="1">
      <c r="B592" s="2"/>
      <c r="C592" s="2"/>
      <c r="D592" s="2"/>
      <c r="E592" s="2"/>
      <c r="F592" s="2"/>
    </row>
    <row r="593" spans="2:6" ht="15.75" customHeight="1">
      <c r="B593" s="2"/>
      <c r="C593" s="2"/>
      <c r="D593" s="2"/>
      <c r="E593" s="2"/>
      <c r="F593" s="2"/>
    </row>
    <row r="594" spans="2:6" ht="15.75" customHeight="1">
      <c r="B594" s="2"/>
      <c r="C594" s="2"/>
      <c r="D594" s="2"/>
      <c r="E594" s="2"/>
      <c r="F594" s="2"/>
    </row>
    <row r="595" spans="2:6" ht="15.75" customHeight="1">
      <c r="B595" s="2"/>
      <c r="C595" s="2"/>
      <c r="D595" s="2"/>
      <c r="E595" s="2"/>
      <c r="F595" s="2"/>
    </row>
    <row r="596" spans="2:6" ht="15.75" customHeight="1">
      <c r="B596" s="2"/>
      <c r="C596" s="2"/>
      <c r="D596" s="2"/>
      <c r="E596" s="2"/>
      <c r="F596" s="2"/>
    </row>
    <row r="597" spans="2:6" ht="15.75" customHeight="1">
      <c r="B597" s="2"/>
      <c r="C597" s="2"/>
      <c r="D597" s="2"/>
      <c r="E597" s="2"/>
      <c r="F597" s="2"/>
    </row>
    <row r="598" spans="2:6" ht="15.75" customHeight="1">
      <c r="B598" s="2"/>
      <c r="C598" s="2"/>
      <c r="D598" s="2"/>
      <c r="E598" s="2"/>
      <c r="F598" s="2"/>
    </row>
    <row r="599" spans="2:6" ht="15.75" customHeight="1">
      <c r="B599" s="2"/>
      <c r="C599" s="2"/>
      <c r="D599" s="2"/>
      <c r="E599" s="2"/>
      <c r="F599" s="2"/>
    </row>
    <row r="600" spans="2:6" ht="15.75" customHeight="1">
      <c r="B600" s="2"/>
      <c r="C600" s="2"/>
      <c r="D600" s="2"/>
      <c r="E600" s="2"/>
      <c r="F600" s="2"/>
    </row>
    <row r="601" spans="2:6" ht="15.75" customHeight="1">
      <c r="B601" s="2"/>
      <c r="C601" s="2"/>
      <c r="D601" s="2"/>
      <c r="E601" s="2"/>
      <c r="F601" s="2"/>
    </row>
    <row r="602" spans="2:6" ht="15.75" customHeight="1">
      <c r="B602" s="2"/>
      <c r="C602" s="2"/>
      <c r="D602" s="2"/>
      <c r="E602" s="2"/>
      <c r="F602" s="2"/>
    </row>
    <row r="603" spans="2:6" ht="15.75" customHeight="1">
      <c r="B603" s="2"/>
      <c r="C603" s="2"/>
      <c r="D603" s="2"/>
      <c r="E603" s="2"/>
      <c r="F603" s="2"/>
    </row>
    <row r="604" spans="2:6" ht="15.75" customHeight="1">
      <c r="B604" s="2"/>
      <c r="C604" s="2"/>
      <c r="D604" s="2"/>
      <c r="E604" s="2"/>
      <c r="F604" s="2"/>
    </row>
    <row r="605" spans="2:6" ht="15.75" customHeight="1">
      <c r="B605" s="2"/>
      <c r="C605" s="2"/>
      <c r="D605" s="2"/>
      <c r="E605" s="2"/>
      <c r="F605" s="2"/>
    </row>
    <row r="606" spans="2:6" ht="15.75" customHeight="1">
      <c r="B606" s="2"/>
      <c r="C606" s="2"/>
      <c r="D606" s="2"/>
      <c r="E606" s="2"/>
      <c r="F606" s="2"/>
    </row>
    <row r="607" spans="2:6" ht="15.75" customHeight="1">
      <c r="B607" s="2"/>
      <c r="C607" s="2"/>
      <c r="D607" s="2"/>
      <c r="E607" s="2"/>
      <c r="F607" s="2"/>
    </row>
    <row r="608" spans="2:6" ht="15.75" customHeight="1">
      <c r="B608" s="2"/>
      <c r="C608" s="2"/>
      <c r="D608" s="2"/>
      <c r="E608" s="2"/>
      <c r="F608" s="2"/>
    </row>
    <row r="609" spans="2:6" ht="15.75" customHeight="1">
      <c r="B609" s="2"/>
      <c r="C609" s="2"/>
      <c r="D609" s="2"/>
      <c r="E609" s="2"/>
      <c r="F609" s="2"/>
    </row>
    <row r="610" spans="2:6" ht="15.75" customHeight="1">
      <c r="B610" s="2"/>
      <c r="C610" s="2"/>
      <c r="D610" s="2"/>
      <c r="E610" s="2"/>
      <c r="F610" s="2"/>
    </row>
    <row r="611" spans="2:6" ht="15.75" customHeight="1">
      <c r="B611" s="2"/>
      <c r="C611" s="2"/>
      <c r="D611" s="2"/>
      <c r="E611" s="2"/>
      <c r="F611" s="2"/>
    </row>
    <row r="612" spans="2:6" ht="15.75" customHeight="1">
      <c r="B612" s="2"/>
      <c r="C612" s="2"/>
      <c r="D612" s="2"/>
      <c r="E612" s="2"/>
      <c r="F612" s="2"/>
    </row>
    <row r="613" spans="2:6" ht="15.75" customHeight="1">
      <c r="B613" s="2"/>
      <c r="C613" s="2"/>
      <c r="D613" s="2"/>
      <c r="E613" s="2"/>
      <c r="F613" s="2"/>
    </row>
    <row r="614" spans="2:6" ht="15.75" customHeight="1">
      <c r="B614" s="2"/>
      <c r="C614" s="2"/>
      <c r="D614" s="2"/>
      <c r="E614" s="2"/>
      <c r="F614" s="2"/>
    </row>
    <row r="615" spans="2:6" ht="15.75" customHeight="1">
      <c r="B615" s="2"/>
      <c r="C615" s="2"/>
      <c r="D615" s="2"/>
      <c r="E615" s="2"/>
      <c r="F615" s="2"/>
    </row>
    <row r="616" spans="2:6" ht="15.75" customHeight="1">
      <c r="B616" s="2"/>
      <c r="C616" s="2"/>
      <c r="D616" s="2"/>
      <c r="E616" s="2"/>
      <c r="F616" s="2"/>
    </row>
    <row r="617" spans="2:6" ht="15.75" customHeight="1">
      <c r="B617" s="2"/>
      <c r="C617" s="2"/>
      <c r="D617" s="2"/>
      <c r="E617" s="2"/>
      <c r="F617" s="2"/>
    </row>
    <row r="618" spans="2:6" ht="15.75" customHeight="1">
      <c r="B618" s="2"/>
      <c r="C618" s="2"/>
      <c r="D618" s="2"/>
      <c r="E618" s="2"/>
      <c r="F618" s="2"/>
    </row>
    <row r="619" spans="2:6" ht="15.75" customHeight="1">
      <c r="B619" s="2"/>
      <c r="C619" s="2"/>
      <c r="D619" s="2"/>
      <c r="E619" s="2"/>
      <c r="F619" s="2"/>
    </row>
    <row r="620" spans="2:6" ht="15.75" customHeight="1">
      <c r="B620" s="2"/>
      <c r="C620" s="2"/>
      <c r="D620" s="2"/>
      <c r="E620" s="2"/>
      <c r="F620" s="2"/>
    </row>
    <row r="621" spans="2:6" ht="15.75" customHeight="1">
      <c r="B621" s="2"/>
      <c r="C621" s="2"/>
      <c r="D621" s="2"/>
      <c r="E621" s="2"/>
      <c r="F621" s="2"/>
    </row>
    <row r="622" spans="2:6" ht="15.75" customHeight="1">
      <c r="B622" s="2"/>
      <c r="C622" s="2"/>
      <c r="D622" s="2"/>
      <c r="E622" s="2"/>
      <c r="F622" s="2"/>
    </row>
    <row r="623" spans="2:6" ht="15.75" customHeight="1">
      <c r="B623" s="2"/>
      <c r="C623" s="2"/>
      <c r="D623" s="2"/>
      <c r="E623" s="2"/>
      <c r="F623" s="2"/>
    </row>
    <row r="624" spans="2:6" ht="15.75" customHeight="1">
      <c r="B624" s="2"/>
      <c r="C624" s="2"/>
      <c r="D624" s="2"/>
      <c r="E624" s="2"/>
      <c r="F624" s="2"/>
    </row>
    <row r="625" spans="2:6" ht="15.75" customHeight="1">
      <c r="B625" s="2"/>
      <c r="C625" s="2"/>
      <c r="D625" s="2"/>
      <c r="E625" s="2"/>
      <c r="F625" s="2"/>
    </row>
    <row r="626" spans="2:6" ht="15.75" customHeight="1">
      <c r="B626" s="2"/>
      <c r="C626" s="2"/>
      <c r="D626" s="2"/>
      <c r="E626" s="2"/>
      <c r="F626" s="2"/>
    </row>
    <row r="627" spans="2:6" ht="15.75" customHeight="1">
      <c r="B627" s="2"/>
      <c r="C627" s="2"/>
      <c r="D627" s="2"/>
      <c r="E627" s="2"/>
      <c r="F627" s="2"/>
    </row>
    <row r="628" spans="2:6" ht="15.75" customHeight="1">
      <c r="B628" s="2"/>
      <c r="C628" s="2"/>
      <c r="D628" s="2"/>
      <c r="E628" s="2"/>
      <c r="F628" s="2"/>
    </row>
    <row r="629" spans="2:6" ht="15.75" customHeight="1">
      <c r="B629" s="2"/>
      <c r="C629" s="2"/>
      <c r="D629" s="2"/>
      <c r="E629" s="2"/>
      <c r="F629" s="2"/>
    </row>
    <row r="630" spans="2:6" ht="15.75" customHeight="1">
      <c r="B630" s="2"/>
      <c r="C630" s="2"/>
      <c r="D630" s="2"/>
      <c r="E630" s="2"/>
      <c r="F630" s="2"/>
    </row>
    <row r="631" spans="2:6" ht="15.75" customHeight="1">
      <c r="B631" s="2"/>
      <c r="C631" s="2"/>
      <c r="D631" s="2"/>
      <c r="E631" s="2"/>
      <c r="F631" s="2"/>
    </row>
    <row r="632" spans="2:6" ht="15.75" customHeight="1">
      <c r="B632" s="2"/>
      <c r="C632" s="2"/>
      <c r="D632" s="2"/>
      <c r="E632" s="2"/>
      <c r="F632" s="2"/>
    </row>
    <row r="633" spans="2:6" ht="15.75" customHeight="1">
      <c r="B633" s="2"/>
      <c r="C633" s="2"/>
      <c r="D633" s="2"/>
      <c r="E633" s="2"/>
      <c r="F633" s="2"/>
    </row>
    <row r="634" spans="2:6" ht="15.75" customHeight="1">
      <c r="B634" s="2"/>
      <c r="C634" s="2"/>
      <c r="D634" s="2"/>
      <c r="E634" s="2"/>
      <c r="F634" s="2"/>
    </row>
    <row r="635" spans="2:6" ht="15.75" customHeight="1">
      <c r="B635" s="2"/>
      <c r="C635" s="2"/>
      <c r="D635" s="2"/>
      <c r="E635" s="2"/>
      <c r="F635" s="2"/>
    </row>
    <row r="636" spans="2:6" ht="15.75" customHeight="1">
      <c r="B636" s="2"/>
      <c r="C636" s="2"/>
      <c r="D636" s="2"/>
      <c r="E636" s="2"/>
      <c r="F636" s="2"/>
    </row>
    <row r="637" spans="2:6" ht="15.75" customHeight="1">
      <c r="B637" s="2"/>
      <c r="C637" s="2"/>
      <c r="D637" s="2"/>
      <c r="E637" s="2"/>
      <c r="F637" s="2"/>
    </row>
    <row r="638" spans="2:6" ht="15.75" customHeight="1">
      <c r="B638" s="2"/>
      <c r="C638" s="2"/>
      <c r="D638" s="2"/>
      <c r="E638" s="2"/>
      <c r="F638" s="2"/>
    </row>
    <row r="639" spans="2:6" ht="15.75" customHeight="1">
      <c r="B639" s="2"/>
      <c r="C639" s="2"/>
      <c r="D639" s="2"/>
      <c r="E639" s="2"/>
      <c r="F639" s="2"/>
    </row>
    <row r="640" spans="2:6" ht="15.75" customHeight="1">
      <c r="B640" s="2"/>
      <c r="C640" s="2"/>
      <c r="D640" s="2"/>
      <c r="E640" s="2"/>
      <c r="F640" s="2"/>
    </row>
    <row r="641" spans="2:6" ht="15.75" customHeight="1">
      <c r="B641" s="2"/>
      <c r="C641" s="2"/>
      <c r="D641" s="2"/>
      <c r="E641" s="2"/>
      <c r="F641" s="2"/>
    </row>
    <row r="642" spans="2:6" ht="15.75" customHeight="1">
      <c r="B642" s="2"/>
      <c r="C642" s="2"/>
      <c r="D642" s="2"/>
      <c r="E642" s="2"/>
      <c r="F642" s="2"/>
    </row>
    <row r="643" spans="2:6" ht="15.75" customHeight="1">
      <c r="B643" s="2"/>
      <c r="C643" s="2"/>
      <c r="D643" s="2"/>
      <c r="E643" s="2"/>
      <c r="F643" s="2"/>
    </row>
    <row r="644" spans="2:6" ht="15.75" customHeight="1">
      <c r="B644" s="2"/>
      <c r="C644" s="2"/>
      <c r="D644" s="2"/>
      <c r="E644" s="2"/>
      <c r="F644" s="2"/>
    </row>
    <row r="645" spans="2:6" ht="15.75" customHeight="1">
      <c r="B645" s="2"/>
      <c r="C645" s="2"/>
      <c r="D645" s="2"/>
      <c r="E645" s="2"/>
      <c r="F645" s="2"/>
    </row>
    <row r="646" spans="2:6" ht="15.75" customHeight="1">
      <c r="B646" s="2"/>
      <c r="C646" s="2"/>
      <c r="D646" s="2"/>
      <c r="E646" s="2"/>
      <c r="F646" s="2"/>
    </row>
    <row r="647" spans="2:6" ht="15.75" customHeight="1">
      <c r="B647" s="2"/>
      <c r="C647" s="2"/>
      <c r="D647" s="2"/>
      <c r="E647" s="2"/>
      <c r="F647" s="2"/>
    </row>
    <row r="648" spans="2:6" ht="15.75" customHeight="1">
      <c r="B648" s="2"/>
      <c r="C648" s="2"/>
      <c r="D648" s="2"/>
      <c r="E648" s="2"/>
      <c r="F648" s="2"/>
    </row>
    <row r="649" spans="2:6" ht="15.75" customHeight="1">
      <c r="B649" s="2"/>
      <c r="C649" s="2"/>
      <c r="D649" s="2"/>
      <c r="E649" s="2"/>
      <c r="F649" s="2"/>
    </row>
    <row r="650" spans="2:6" ht="15.75" customHeight="1">
      <c r="B650" s="2"/>
      <c r="C650" s="2"/>
      <c r="D650" s="2"/>
      <c r="E650" s="2"/>
      <c r="F650" s="2"/>
    </row>
    <row r="651" spans="2:6" ht="15.75" customHeight="1">
      <c r="B651" s="2"/>
      <c r="C651" s="2"/>
      <c r="D651" s="2"/>
      <c r="E651" s="2"/>
      <c r="F651" s="2"/>
    </row>
    <row r="652" spans="2:6" ht="15.75" customHeight="1">
      <c r="B652" s="2"/>
      <c r="C652" s="2"/>
      <c r="D652" s="2"/>
      <c r="E652" s="2"/>
      <c r="F652" s="2"/>
    </row>
    <row r="653" spans="2:6" ht="15.75" customHeight="1">
      <c r="B653" s="2"/>
      <c r="C653" s="2"/>
      <c r="D653" s="2"/>
      <c r="E653" s="2"/>
      <c r="F653" s="2"/>
    </row>
    <row r="654" spans="2:6" ht="15.75" customHeight="1">
      <c r="B654" s="2"/>
      <c r="C654" s="2"/>
      <c r="D654" s="2"/>
      <c r="E654" s="2"/>
      <c r="F654" s="2"/>
    </row>
    <row r="655" spans="2:6" ht="15.75" customHeight="1">
      <c r="B655" s="2"/>
      <c r="C655" s="2"/>
      <c r="D655" s="2"/>
      <c r="E655" s="2"/>
      <c r="F655" s="2"/>
    </row>
    <row r="656" spans="2:6" ht="15.75" customHeight="1">
      <c r="B656" s="2"/>
      <c r="C656" s="2"/>
      <c r="D656" s="2"/>
      <c r="E656" s="2"/>
      <c r="F656" s="2"/>
    </row>
    <row r="657" spans="2:6" ht="15.75" customHeight="1">
      <c r="B657" s="2"/>
      <c r="C657" s="2"/>
      <c r="D657" s="2"/>
      <c r="E657" s="2"/>
      <c r="F657" s="2"/>
    </row>
    <row r="658" spans="2:6" ht="15.75" customHeight="1">
      <c r="B658" s="2"/>
      <c r="C658" s="2"/>
      <c r="D658" s="2"/>
      <c r="E658" s="2"/>
      <c r="F658" s="2"/>
    </row>
    <row r="659" spans="2:6" ht="15.75" customHeight="1">
      <c r="B659" s="2"/>
      <c r="C659" s="2"/>
      <c r="D659" s="2"/>
      <c r="E659" s="2"/>
      <c r="F659" s="2"/>
    </row>
    <row r="660" spans="2:6" ht="15.75" customHeight="1">
      <c r="B660" s="2"/>
      <c r="C660" s="2"/>
      <c r="D660" s="2"/>
      <c r="E660" s="2"/>
      <c r="F660" s="2"/>
    </row>
    <row r="661" spans="2:6" ht="15.75" customHeight="1">
      <c r="B661" s="2"/>
      <c r="C661" s="2"/>
      <c r="D661" s="2"/>
      <c r="E661" s="2"/>
      <c r="F661" s="2"/>
    </row>
    <row r="662" spans="2:6" ht="15.75" customHeight="1">
      <c r="B662" s="2"/>
      <c r="C662" s="2"/>
      <c r="D662" s="2"/>
      <c r="E662" s="2"/>
      <c r="F662" s="2"/>
    </row>
    <row r="663" spans="2:6" ht="15.75" customHeight="1">
      <c r="B663" s="2"/>
      <c r="C663" s="2"/>
      <c r="D663" s="2"/>
      <c r="E663" s="2"/>
      <c r="F663" s="2"/>
    </row>
    <row r="664" spans="2:6" ht="15.75" customHeight="1">
      <c r="B664" s="2"/>
      <c r="C664" s="2"/>
      <c r="D664" s="2"/>
      <c r="E664" s="2"/>
      <c r="F664" s="2"/>
    </row>
    <row r="665" spans="2:6" ht="15.75" customHeight="1">
      <c r="B665" s="2"/>
      <c r="C665" s="2"/>
      <c r="D665" s="2"/>
      <c r="E665" s="2"/>
      <c r="F665" s="2"/>
    </row>
    <row r="666" spans="2:6" ht="15.75" customHeight="1">
      <c r="B666" s="2"/>
      <c r="C666" s="2"/>
      <c r="D666" s="2"/>
      <c r="E666" s="2"/>
      <c r="F666" s="2"/>
    </row>
    <row r="667" spans="2:6" ht="15.75" customHeight="1">
      <c r="B667" s="2"/>
      <c r="C667" s="2"/>
      <c r="D667" s="2"/>
      <c r="E667" s="2"/>
      <c r="F667" s="2"/>
    </row>
    <row r="668" spans="2:6" ht="15.75" customHeight="1">
      <c r="B668" s="2"/>
      <c r="C668" s="2"/>
      <c r="D668" s="2"/>
      <c r="E668" s="2"/>
      <c r="F668" s="2"/>
    </row>
    <row r="669" spans="2:6" ht="15.75" customHeight="1">
      <c r="B669" s="2"/>
      <c r="C669" s="2"/>
      <c r="D669" s="2"/>
      <c r="E669" s="2"/>
      <c r="F669" s="2"/>
    </row>
    <row r="670" spans="2:6" ht="15.75" customHeight="1">
      <c r="B670" s="2"/>
      <c r="C670" s="2"/>
      <c r="D670" s="2"/>
      <c r="E670" s="2"/>
      <c r="F670" s="2"/>
    </row>
    <row r="671" spans="2:6" ht="15.75" customHeight="1">
      <c r="B671" s="2"/>
      <c r="C671" s="2"/>
      <c r="D671" s="2"/>
      <c r="E671" s="2"/>
      <c r="F671" s="2"/>
    </row>
    <row r="672" spans="2:6" ht="15.75" customHeight="1">
      <c r="B672" s="2"/>
      <c r="C672" s="2"/>
      <c r="D672" s="2"/>
      <c r="E672" s="2"/>
      <c r="F672" s="2"/>
    </row>
    <row r="673" spans="2:6" ht="15.75" customHeight="1">
      <c r="B673" s="2"/>
      <c r="C673" s="2"/>
      <c r="D673" s="2"/>
      <c r="E673" s="2"/>
      <c r="F673" s="2"/>
    </row>
    <row r="674" spans="2:6" ht="15.75" customHeight="1">
      <c r="B674" s="2"/>
      <c r="C674" s="2"/>
      <c r="D674" s="2"/>
      <c r="E674" s="2"/>
      <c r="F674" s="2"/>
    </row>
    <row r="675" spans="2:6" ht="15.75" customHeight="1">
      <c r="B675" s="2"/>
      <c r="C675" s="2"/>
      <c r="D675" s="2"/>
      <c r="E675" s="2"/>
      <c r="F675" s="2"/>
    </row>
    <row r="676" spans="2:6" ht="15.75" customHeight="1">
      <c r="B676" s="2"/>
      <c r="C676" s="2"/>
      <c r="D676" s="2"/>
      <c r="E676" s="2"/>
      <c r="F676" s="2"/>
    </row>
    <row r="677" spans="2:6" ht="15.75" customHeight="1">
      <c r="B677" s="2"/>
      <c r="C677" s="2"/>
      <c r="D677" s="2"/>
      <c r="E677" s="2"/>
      <c r="F677" s="2"/>
    </row>
    <row r="678" spans="2:6" ht="15.75" customHeight="1">
      <c r="B678" s="2"/>
      <c r="C678" s="2"/>
      <c r="D678" s="2"/>
      <c r="E678" s="2"/>
      <c r="F678" s="2"/>
    </row>
    <row r="679" spans="2:6" ht="15.75" customHeight="1">
      <c r="B679" s="2"/>
      <c r="C679" s="2"/>
      <c r="D679" s="2"/>
      <c r="E679" s="2"/>
      <c r="F679" s="2"/>
    </row>
    <row r="680" spans="2:6" ht="15.75" customHeight="1">
      <c r="B680" s="2"/>
      <c r="C680" s="2"/>
      <c r="D680" s="2"/>
      <c r="E680" s="2"/>
      <c r="F680" s="2"/>
    </row>
    <row r="681" spans="2:6" ht="15.75" customHeight="1">
      <c r="B681" s="2"/>
      <c r="C681" s="2"/>
      <c r="D681" s="2"/>
      <c r="E681" s="2"/>
      <c r="F681" s="2"/>
    </row>
    <row r="682" spans="2:6" ht="15.75" customHeight="1">
      <c r="B682" s="2"/>
      <c r="C682" s="2"/>
      <c r="D682" s="2"/>
      <c r="E682" s="2"/>
      <c r="F682" s="2"/>
    </row>
    <row r="683" spans="2:6" ht="15.75" customHeight="1">
      <c r="B683" s="2"/>
      <c r="C683" s="2"/>
      <c r="D683" s="2"/>
      <c r="E683" s="2"/>
      <c r="F683" s="2"/>
    </row>
    <row r="684" spans="2:6" ht="15.75" customHeight="1">
      <c r="B684" s="2"/>
      <c r="C684" s="2"/>
      <c r="D684" s="2"/>
      <c r="E684" s="2"/>
      <c r="F684" s="2"/>
    </row>
    <row r="685" spans="2:6" ht="15.75" customHeight="1">
      <c r="B685" s="2"/>
      <c r="C685" s="2"/>
      <c r="D685" s="2"/>
      <c r="E685" s="2"/>
      <c r="F685" s="2"/>
    </row>
    <row r="686" spans="2:6" ht="15.75" customHeight="1">
      <c r="B686" s="2"/>
      <c r="C686" s="2"/>
      <c r="D686" s="2"/>
      <c r="E686" s="2"/>
      <c r="F686" s="2"/>
    </row>
    <row r="687" spans="2:6" ht="15.75" customHeight="1">
      <c r="B687" s="2"/>
      <c r="C687" s="2"/>
      <c r="D687" s="2"/>
      <c r="E687" s="2"/>
      <c r="F687" s="2"/>
    </row>
    <row r="688" spans="2:6" ht="15.75" customHeight="1">
      <c r="B688" s="2"/>
      <c r="C688" s="2"/>
      <c r="D688" s="2"/>
      <c r="E688" s="2"/>
      <c r="F688" s="2"/>
    </row>
    <row r="689" spans="2:6" ht="15.75" customHeight="1">
      <c r="B689" s="2"/>
      <c r="C689" s="2"/>
      <c r="D689" s="2"/>
      <c r="E689" s="2"/>
      <c r="F689" s="2"/>
    </row>
    <row r="690" spans="2:6" ht="15.75" customHeight="1">
      <c r="B690" s="2"/>
      <c r="C690" s="2"/>
      <c r="D690" s="2"/>
      <c r="E690" s="2"/>
      <c r="F690" s="2"/>
    </row>
    <row r="691" spans="2:6" ht="15.75" customHeight="1">
      <c r="B691" s="2"/>
      <c r="C691" s="2"/>
      <c r="D691" s="2"/>
      <c r="E691" s="2"/>
      <c r="F691" s="2"/>
    </row>
    <row r="692" spans="2:6" ht="15.75" customHeight="1">
      <c r="B692" s="2"/>
      <c r="C692" s="2"/>
      <c r="D692" s="2"/>
      <c r="E692" s="2"/>
      <c r="F692" s="2"/>
    </row>
    <row r="693" spans="2:6" ht="15.75" customHeight="1">
      <c r="B693" s="2"/>
      <c r="C693" s="2"/>
      <c r="D693" s="2"/>
      <c r="E693" s="2"/>
      <c r="F693" s="2"/>
    </row>
    <row r="694" spans="2:6" ht="15.75" customHeight="1">
      <c r="B694" s="2"/>
      <c r="C694" s="2"/>
      <c r="D694" s="2"/>
      <c r="E694" s="2"/>
      <c r="F694" s="2"/>
    </row>
    <row r="695" spans="2:6" ht="15.75" customHeight="1">
      <c r="B695" s="2"/>
      <c r="C695" s="2"/>
      <c r="D695" s="2"/>
      <c r="E695" s="2"/>
      <c r="F695" s="2"/>
    </row>
    <row r="696" spans="2:6" ht="15.75" customHeight="1">
      <c r="B696" s="2"/>
      <c r="C696" s="2"/>
      <c r="D696" s="2"/>
      <c r="E696" s="2"/>
      <c r="F696" s="2"/>
    </row>
    <row r="697" spans="2:6" ht="15.75" customHeight="1">
      <c r="B697" s="2"/>
      <c r="C697" s="2"/>
      <c r="D697" s="2"/>
      <c r="E697" s="2"/>
      <c r="F697" s="2"/>
    </row>
    <row r="698" spans="2:6" ht="15.75" customHeight="1">
      <c r="B698" s="2"/>
      <c r="C698" s="2"/>
      <c r="D698" s="2"/>
      <c r="E698" s="2"/>
      <c r="F698" s="2"/>
    </row>
    <row r="699" spans="2:6" ht="15.75" customHeight="1">
      <c r="B699" s="2"/>
      <c r="C699" s="2"/>
      <c r="D699" s="2"/>
      <c r="E699" s="2"/>
      <c r="F699" s="2"/>
    </row>
    <row r="700" spans="2:6" ht="15.75" customHeight="1">
      <c r="B700" s="2"/>
      <c r="C700" s="2"/>
      <c r="D700" s="2"/>
      <c r="E700" s="2"/>
      <c r="F700" s="2"/>
    </row>
    <row r="701" spans="2:6" ht="15.75" customHeight="1">
      <c r="B701" s="2"/>
      <c r="C701" s="2"/>
      <c r="D701" s="2"/>
      <c r="E701" s="2"/>
      <c r="F701" s="2"/>
    </row>
    <row r="702" spans="2:6" ht="15.75" customHeight="1">
      <c r="B702" s="2"/>
      <c r="C702" s="2"/>
      <c r="D702" s="2"/>
      <c r="E702" s="2"/>
      <c r="F702" s="2"/>
    </row>
    <row r="703" spans="2:6" ht="15.75" customHeight="1">
      <c r="B703" s="2"/>
      <c r="C703" s="2"/>
      <c r="D703" s="2"/>
      <c r="E703" s="2"/>
      <c r="F703" s="2"/>
    </row>
    <row r="704" spans="2:6" ht="15.75" customHeight="1">
      <c r="B704" s="2"/>
      <c r="C704" s="2"/>
      <c r="D704" s="2"/>
      <c r="E704" s="2"/>
      <c r="F704" s="2"/>
    </row>
    <row r="705" spans="2:6" ht="15.75" customHeight="1">
      <c r="B705" s="2"/>
      <c r="C705" s="2"/>
      <c r="D705" s="2"/>
      <c r="E705" s="2"/>
      <c r="F705" s="2"/>
    </row>
    <row r="706" spans="2:6" ht="15.75" customHeight="1">
      <c r="B706" s="2"/>
      <c r="C706" s="2"/>
      <c r="D706" s="2"/>
      <c r="E706" s="2"/>
      <c r="F706" s="2"/>
    </row>
    <row r="707" spans="2:6" ht="15.75" customHeight="1">
      <c r="B707" s="2"/>
      <c r="C707" s="2"/>
      <c r="D707" s="2"/>
      <c r="E707" s="2"/>
      <c r="F707" s="2"/>
    </row>
    <row r="708" spans="2:6" ht="15.75" customHeight="1">
      <c r="B708" s="2"/>
      <c r="C708" s="2"/>
      <c r="D708" s="2"/>
      <c r="E708" s="2"/>
      <c r="F708" s="2"/>
    </row>
    <row r="709" spans="2:6" ht="15.75" customHeight="1">
      <c r="B709" s="2"/>
      <c r="C709" s="2"/>
      <c r="D709" s="2"/>
      <c r="E709" s="2"/>
      <c r="F709" s="2"/>
    </row>
    <row r="710" spans="2:6" ht="15.75" customHeight="1">
      <c r="B710" s="2"/>
      <c r="C710" s="2"/>
      <c r="D710" s="2"/>
      <c r="E710" s="2"/>
      <c r="F710" s="2"/>
    </row>
    <row r="711" spans="2:6" ht="15.75" customHeight="1">
      <c r="B711" s="2"/>
      <c r="C711" s="2"/>
      <c r="D711" s="2"/>
      <c r="E711" s="2"/>
      <c r="F711" s="2"/>
    </row>
    <row r="712" spans="2:6" ht="15.75" customHeight="1">
      <c r="B712" s="2"/>
      <c r="C712" s="2"/>
      <c r="D712" s="2"/>
      <c r="E712" s="2"/>
      <c r="F712" s="2"/>
    </row>
    <row r="713" spans="2:6" ht="15.75" customHeight="1">
      <c r="B713" s="2"/>
      <c r="C713" s="2"/>
      <c r="D713" s="2"/>
      <c r="E713" s="2"/>
      <c r="F713" s="2"/>
    </row>
    <row r="714" spans="2:6" ht="15.75" customHeight="1">
      <c r="B714" s="2"/>
      <c r="C714" s="2"/>
      <c r="D714" s="2"/>
      <c r="E714" s="2"/>
      <c r="F714" s="2"/>
    </row>
    <row r="715" spans="2:6" ht="15.75" customHeight="1">
      <c r="B715" s="2"/>
      <c r="C715" s="2"/>
      <c r="D715" s="2"/>
      <c r="E715" s="2"/>
      <c r="F715" s="2"/>
    </row>
    <row r="716" spans="2:6" ht="15.75" customHeight="1">
      <c r="B716" s="2"/>
      <c r="C716" s="2"/>
      <c r="D716" s="2"/>
      <c r="E716" s="2"/>
      <c r="F716" s="2"/>
    </row>
    <row r="717" spans="2:6" ht="15.75" customHeight="1">
      <c r="B717" s="2"/>
      <c r="C717" s="2"/>
      <c r="D717" s="2"/>
      <c r="E717" s="2"/>
      <c r="F717" s="2"/>
    </row>
    <row r="718" spans="2:6" ht="15.75" customHeight="1">
      <c r="B718" s="2"/>
      <c r="C718" s="2"/>
      <c r="D718" s="2"/>
      <c r="E718" s="2"/>
      <c r="F718" s="2"/>
    </row>
    <row r="719" spans="2:6" ht="15.75" customHeight="1">
      <c r="B719" s="2"/>
      <c r="C719" s="2"/>
      <c r="D719" s="2"/>
      <c r="E719" s="2"/>
      <c r="F719" s="2"/>
    </row>
    <row r="720" spans="2:6" ht="15.75" customHeight="1">
      <c r="B720" s="2"/>
      <c r="C720" s="2"/>
      <c r="D720" s="2"/>
      <c r="E720" s="2"/>
      <c r="F720" s="2"/>
    </row>
    <row r="721" spans="2:6" ht="15.75" customHeight="1">
      <c r="B721" s="2"/>
      <c r="C721" s="2"/>
      <c r="D721" s="2"/>
      <c r="E721" s="2"/>
      <c r="F721" s="2"/>
    </row>
    <row r="722" spans="2:6" ht="15.75" customHeight="1">
      <c r="B722" s="2"/>
      <c r="C722" s="2"/>
      <c r="D722" s="2"/>
      <c r="E722" s="2"/>
      <c r="F722" s="2"/>
    </row>
    <row r="723" spans="2:6" ht="15.75" customHeight="1">
      <c r="B723" s="2"/>
      <c r="C723" s="2"/>
      <c r="D723" s="2"/>
      <c r="E723" s="2"/>
      <c r="F723" s="2"/>
    </row>
    <row r="724" spans="2:6" ht="15.75" customHeight="1">
      <c r="B724" s="2"/>
      <c r="C724" s="2"/>
      <c r="D724" s="2"/>
      <c r="E724" s="2"/>
      <c r="F724" s="2"/>
    </row>
    <row r="725" spans="2:6" ht="15.75" customHeight="1">
      <c r="B725" s="2"/>
      <c r="C725" s="2"/>
      <c r="D725" s="2"/>
      <c r="E725" s="2"/>
      <c r="F725" s="2"/>
    </row>
    <row r="726" spans="2:6" ht="15.75" customHeight="1">
      <c r="B726" s="2"/>
      <c r="C726" s="2"/>
      <c r="D726" s="2"/>
      <c r="E726" s="2"/>
      <c r="F726" s="2"/>
    </row>
    <row r="727" spans="2:6" ht="15.75" customHeight="1">
      <c r="B727" s="2"/>
      <c r="C727" s="2"/>
      <c r="D727" s="2"/>
      <c r="E727" s="2"/>
      <c r="F727" s="2"/>
    </row>
    <row r="728" spans="2:6" ht="15.75" customHeight="1">
      <c r="B728" s="2"/>
      <c r="C728" s="2"/>
      <c r="D728" s="2"/>
      <c r="E728" s="2"/>
      <c r="F728" s="2"/>
    </row>
    <row r="729" spans="2:6" ht="15.75" customHeight="1">
      <c r="B729" s="2"/>
      <c r="C729" s="2"/>
      <c r="D729" s="2"/>
      <c r="E729" s="2"/>
      <c r="F729" s="2"/>
    </row>
    <row r="730" spans="2:6" ht="15.75" customHeight="1">
      <c r="B730" s="2"/>
      <c r="C730" s="2"/>
      <c r="D730" s="2"/>
      <c r="E730" s="2"/>
      <c r="F730" s="2"/>
    </row>
    <row r="731" spans="2:6" ht="15.75" customHeight="1">
      <c r="B731" s="2"/>
      <c r="C731" s="2"/>
      <c r="D731" s="2"/>
      <c r="E731" s="2"/>
      <c r="F731" s="2"/>
    </row>
    <row r="732" spans="2:6" ht="15.75" customHeight="1">
      <c r="B732" s="2"/>
      <c r="C732" s="2"/>
      <c r="D732" s="2"/>
      <c r="E732" s="2"/>
      <c r="F732" s="2"/>
    </row>
    <row r="733" spans="2:6" ht="15.75" customHeight="1">
      <c r="B733" s="2"/>
      <c r="C733" s="2"/>
      <c r="D733" s="2"/>
      <c r="E733" s="2"/>
      <c r="F733" s="2"/>
    </row>
    <row r="734" spans="2:6" ht="15.75" customHeight="1">
      <c r="B734" s="2"/>
      <c r="C734" s="2"/>
      <c r="D734" s="2"/>
      <c r="E734" s="2"/>
      <c r="F734" s="2"/>
    </row>
    <row r="735" spans="2:6" ht="15.75" customHeight="1">
      <c r="B735" s="2"/>
      <c r="C735" s="2"/>
      <c r="D735" s="2"/>
      <c r="E735" s="2"/>
      <c r="F735" s="2"/>
    </row>
    <row r="736" spans="2:6" ht="15.75" customHeight="1">
      <c r="B736" s="2"/>
      <c r="C736" s="2"/>
      <c r="D736" s="2"/>
      <c r="E736" s="2"/>
      <c r="F736" s="2"/>
    </row>
    <row r="737" spans="2:6" ht="15.75" customHeight="1">
      <c r="B737" s="2"/>
      <c r="C737" s="2"/>
      <c r="D737" s="2"/>
      <c r="E737" s="2"/>
      <c r="F737" s="2"/>
    </row>
    <row r="738" spans="2:6" ht="15.75" customHeight="1">
      <c r="B738" s="2"/>
      <c r="C738" s="2"/>
      <c r="D738" s="2"/>
      <c r="E738" s="2"/>
      <c r="F738" s="2"/>
    </row>
    <row r="739" spans="2:6" ht="15.75" customHeight="1">
      <c r="B739" s="2"/>
      <c r="C739" s="2"/>
      <c r="D739" s="2"/>
      <c r="E739" s="2"/>
      <c r="F739" s="2"/>
    </row>
    <row r="740" spans="2:6" ht="15.75" customHeight="1">
      <c r="B740" s="2"/>
      <c r="C740" s="2"/>
      <c r="D740" s="2"/>
      <c r="E740" s="2"/>
      <c r="F740" s="2"/>
    </row>
    <row r="741" spans="2:6" ht="15.75" customHeight="1">
      <c r="B741" s="2"/>
      <c r="C741" s="2"/>
      <c r="D741" s="2"/>
      <c r="E741" s="2"/>
      <c r="F741" s="2"/>
    </row>
    <row r="742" spans="2:6" ht="15.75" customHeight="1">
      <c r="B742" s="2"/>
      <c r="C742" s="2"/>
      <c r="D742" s="2"/>
      <c r="E742" s="2"/>
      <c r="F742" s="2"/>
    </row>
    <row r="743" spans="2:6" ht="15.75" customHeight="1">
      <c r="B743" s="2"/>
      <c r="C743" s="2"/>
      <c r="D743" s="2"/>
      <c r="E743" s="2"/>
      <c r="F743" s="2"/>
    </row>
    <row r="744" spans="2:6" ht="15.75" customHeight="1">
      <c r="B744" s="2"/>
      <c r="C744" s="2"/>
      <c r="D744" s="2"/>
      <c r="E744" s="2"/>
      <c r="F744" s="2"/>
    </row>
    <row r="745" spans="2:6" ht="15.75" customHeight="1">
      <c r="B745" s="2"/>
      <c r="C745" s="2"/>
      <c r="D745" s="2"/>
      <c r="E745" s="2"/>
      <c r="F745" s="2"/>
    </row>
    <row r="746" spans="2:6" ht="15.75" customHeight="1">
      <c r="B746" s="2"/>
      <c r="C746" s="2"/>
      <c r="D746" s="2"/>
      <c r="E746" s="2"/>
      <c r="F746" s="2"/>
    </row>
    <row r="747" spans="2:6" ht="15.75" customHeight="1">
      <c r="B747" s="2"/>
      <c r="C747" s="2"/>
      <c r="D747" s="2"/>
      <c r="E747" s="2"/>
      <c r="F747" s="2"/>
    </row>
    <row r="748" spans="2:6" ht="15.75" customHeight="1">
      <c r="B748" s="2"/>
      <c r="C748" s="2"/>
      <c r="D748" s="2"/>
      <c r="E748" s="2"/>
      <c r="F748" s="2"/>
    </row>
    <row r="749" spans="2:6" ht="15.75" customHeight="1">
      <c r="B749" s="2"/>
      <c r="C749" s="2"/>
      <c r="D749" s="2"/>
      <c r="E749" s="2"/>
      <c r="F749" s="2"/>
    </row>
    <row r="750" spans="2:6" ht="15.75" customHeight="1">
      <c r="B750" s="2"/>
      <c r="C750" s="2"/>
      <c r="D750" s="2"/>
      <c r="E750" s="2"/>
      <c r="F750" s="2"/>
    </row>
    <row r="751" spans="2:6" ht="15.75" customHeight="1">
      <c r="B751" s="2"/>
      <c r="C751" s="2"/>
      <c r="D751" s="2"/>
      <c r="E751" s="2"/>
      <c r="F751" s="2"/>
    </row>
    <row r="752" spans="2:6" ht="15.75" customHeight="1">
      <c r="B752" s="2"/>
      <c r="C752" s="2"/>
      <c r="D752" s="2"/>
      <c r="E752" s="2"/>
      <c r="F752" s="2"/>
    </row>
    <row r="753" spans="2:6" ht="15.75" customHeight="1">
      <c r="B753" s="2"/>
      <c r="C753" s="2"/>
      <c r="D753" s="2"/>
      <c r="E753" s="2"/>
      <c r="F753" s="2"/>
    </row>
    <row r="754" spans="2:6" ht="15.75" customHeight="1">
      <c r="B754" s="2"/>
      <c r="C754" s="2"/>
      <c r="D754" s="2"/>
      <c r="E754" s="2"/>
      <c r="F754" s="2"/>
    </row>
    <row r="755" spans="2:6" ht="15.75" customHeight="1">
      <c r="B755" s="2"/>
      <c r="C755" s="2"/>
      <c r="D755" s="2"/>
      <c r="E755" s="2"/>
      <c r="F755" s="2"/>
    </row>
    <row r="756" spans="2:6" ht="15.75" customHeight="1">
      <c r="B756" s="2"/>
      <c r="C756" s="2"/>
      <c r="D756" s="2"/>
      <c r="E756" s="2"/>
      <c r="F756" s="2"/>
    </row>
    <row r="757" spans="2:6" ht="15.75" customHeight="1">
      <c r="B757" s="2"/>
      <c r="C757" s="2"/>
      <c r="D757" s="2"/>
      <c r="E757" s="2"/>
      <c r="F757" s="2"/>
    </row>
    <row r="758" spans="2:6" ht="15.75" customHeight="1">
      <c r="B758" s="2"/>
      <c r="C758" s="2"/>
      <c r="D758" s="2"/>
      <c r="E758" s="2"/>
      <c r="F758" s="2"/>
    </row>
    <row r="759" spans="2:6" ht="15.75" customHeight="1">
      <c r="B759" s="2"/>
      <c r="C759" s="2"/>
      <c r="D759" s="2"/>
      <c r="E759" s="2"/>
      <c r="F759" s="2"/>
    </row>
    <row r="760" spans="2:6" ht="15.75" customHeight="1">
      <c r="B760" s="2"/>
      <c r="C760" s="2"/>
      <c r="D760" s="2"/>
      <c r="E760" s="2"/>
      <c r="F760" s="2"/>
    </row>
    <row r="761" spans="2:6" ht="15.75" customHeight="1">
      <c r="B761" s="2"/>
      <c r="C761" s="2"/>
      <c r="D761" s="2"/>
      <c r="E761" s="2"/>
      <c r="F761" s="2"/>
    </row>
    <row r="762" spans="2:6" ht="15.75" customHeight="1">
      <c r="B762" s="2"/>
      <c r="C762" s="2"/>
      <c r="D762" s="2"/>
      <c r="E762" s="2"/>
      <c r="F762" s="2"/>
    </row>
    <row r="763" spans="2:6" ht="15.75" customHeight="1">
      <c r="B763" s="2"/>
      <c r="C763" s="2"/>
      <c r="D763" s="2"/>
      <c r="E763" s="2"/>
      <c r="F763" s="2"/>
    </row>
    <row r="764" spans="2:6" ht="15.75" customHeight="1">
      <c r="B764" s="2"/>
      <c r="C764" s="2"/>
      <c r="D764" s="2"/>
      <c r="E764" s="2"/>
      <c r="F764" s="2"/>
    </row>
    <row r="765" spans="2:6" ht="15.75" customHeight="1">
      <c r="B765" s="2"/>
      <c r="C765" s="2"/>
      <c r="D765" s="2"/>
      <c r="E765" s="2"/>
      <c r="F765" s="2"/>
    </row>
    <row r="766" spans="2:6" ht="15.75" customHeight="1">
      <c r="B766" s="2"/>
      <c r="C766" s="2"/>
      <c r="D766" s="2"/>
      <c r="E766" s="2"/>
      <c r="F766" s="2"/>
    </row>
    <row r="767" spans="2:6" ht="15.75" customHeight="1">
      <c r="B767" s="2"/>
      <c r="C767" s="2"/>
      <c r="D767" s="2"/>
      <c r="E767" s="2"/>
      <c r="F767" s="2"/>
    </row>
    <row r="768" spans="2:6" ht="15.75" customHeight="1">
      <c r="B768" s="2"/>
      <c r="C768" s="2"/>
      <c r="D768" s="2"/>
      <c r="E768" s="2"/>
      <c r="F768" s="2"/>
    </row>
    <row r="769" spans="2:6" ht="15.75" customHeight="1">
      <c r="B769" s="2"/>
      <c r="C769" s="2"/>
      <c r="D769" s="2"/>
      <c r="E769" s="2"/>
      <c r="F769" s="2"/>
    </row>
    <row r="770" spans="2:6" ht="15.75" customHeight="1">
      <c r="B770" s="2"/>
      <c r="C770" s="2"/>
      <c r="D770" s="2"/>
      <c r="E770" s="2"/>
      <c r="F770" s="2"/>
    </row>
    <row r="771" spans="2:6" ht="15.75" customHeight="1">
      <c r="B771" s="2"/>
      <c r="C771" s="2"/>
      <c r="D771" s="2"/>
      <c r="E771" s="2"/>
      <c r="F771" s="2"/>
    </row>
    <row r="772" spans="2:6" ht="15.75" customHeight="1">
      <c r="B772" s="2"/>
      <c r="C772" s="2"/>
      <c r="D772" s="2"/>
      <c r="E772" s="2"/>
      <c r="F772" s="2"/>
    </row>
    <row r="773" spans="2:6" ht="15.75" customHeight="1">
      <c r="B773" s="2"/>
      <c r="C773" s="2"/>
      <c r="D773" s="2"/>
      <c r="E773" s="2"/>
      <c r="F773" s="2"/>
    </row>
    <row r="774" spans="2:6" ht="15.75" customHeight="1">
      <c r="B774" s="2"/>
      <c r="C774" s="2"/>
      <c r="D774" s="2"/>
      <c r="E774" s="2"/>
      <c r="F774" s="2"/>
    </row>
    <row r="775" spans="2:6" ht="15.75" customHeight="1">
      <c r="B775" s="2"/>
      <c r="C775" s="2"/>
      <c r="D775" s="2"/>
      <c r="E775" s="2"/>
      <c r="F775" s="2"/>
    </row>
    <row r="776" spans="2:6" ht="15.75" customHeight="1">
      <c r="B776" s="2"/>
      <c r="C776" s="2"/>
      <c r="D776" s="2"/>
      <c r="E776" s="2"/>
      <c r="F776" s="2"/>
    </row>
    <row r="777" spans="2:6" ht="15.75" customHeight="1">
      <c r="B777" s="2"/>
      <c r="C777" s="2"/>
      <c r="D777" s="2"/>
      <c r="E777" s="2"/>
      <c r="F777" s="2"/>
    </row>
    <row r="778" spans="2:6" ht="15.75" customHeight="1">
      <c r="B778" s="2"/>
      <c r="C778" s="2"/>
      <c r="D778" s="2"/>
      <c r="E778" s="2"/>
      <c r="F778" s="2"/>
    </row>
    <row r="779" spans="2:6" ht="15.75" customHeight="1">
      <c r="B779" s="2"/>
      <c r="C779" s="2"/>
      <c r="D779" s="2"/>
      <c r="E779" s="2"/>
      <c r="F779" s="2"/>
    </row>
    <row r="780" spans="2:6" ht="15.75" customHeight="1">
      <c r="B780" s="2"/>
      <c r="C780" s="2"/>
      <c r="D780" s="2"/>
      <c r="E780" s="2"/>
      <c r="F780" s="2"/>
    </row>
    <row r="781" spans="2:6" ht="15.75" customHeight="1">
      <c r="B781" s="2"/>
      <c r="C781" s="2"/>
      <c r="D781" s="2"/>
      <c r="E781" s="2"/>
      <c r="F781" s="2"/>
    </row>
    <row r="782" spans="2:6" ht="15.75" customHeight="1">
      <c r="B782" s="2"/>
      <c r="C782" s="2"/>
      <c r="D782" s="2"/>
      <c r="E782" s="2"/>
      <c r="F782" s="2"/>
    </row>
    <row r="783" spans="2:6" ht="15.75" customHeight="1">
      <c r="B783" s="2"/>
      <c r="C783" s="2"/>
      <c r="D783" s="2"/>
      <c r="E783" s="2"/>
      <c r="F783" s="2"/>
    </row>
    <row r="784" spans="2:6" ht="15.75" customHeight="1">
      <c r="B784" s="2"/>
      <c r="C784" s="2"/>
      <c r="D784" s="2"/>
      <c r="E784" s="2"/>
      <c r="F784" s="2"/>
    </row>
    <row r="785" spans="2:6" ht="15.75" customHeight="1">
      <c r="B785" s="2"/>
      <c r="C785" s="2"/>
      <c r="D785" s="2"/>
      <c r="E785" s="2"/>
      <c r="F785" s="2"/>
    </row>
    <row r="786" spans="2:6" ht="15.75" customHeight="1">
      <c r="B786" s="2"/>
      <c r="C786" s="2"/>
      <c r="D786" s="2"/>
      <c r="E786" s="2"/>
      <c r="F786" s="2"/>
    </row>
    <row r="787" spans="2:6" ht="15.75" customHeight="1">
      <c r="B787" s="2"/>
      <c r="C787" s="2"/>
      <c r="D787" s="2"/>
      <c r="E787" s="2"/>
      <c r="F787" s="2"/>
    </row>
    <row r="788" spans="2:6" ht="15.75" customHeight="1">
      <c r="B788" s="2"/>
      <c r="C788" s="2"/>
      <c r="D788" s="2"/>
      <c r="E788" s="2"/>
      <c r="F788" s="2"/>
    </row>
    <row r="789" spans="2:6" ht="15.75" customHeight="1">
      <c r="B789" s="2"/>
      <c r="C789" s="2"/>
      <c r="D789" s="2"/>
      <c r="E789" s="2"/>
      <c r="F789" s="2"/>
    </row>
    <row r="790" spans="2:6" ht="15.75" customHeight="1">
      <c r="B790" s="2"/>
      <c r="C790" s="2"/>
      <c r="D790" s="2"/>
      <c r="E790" s="2"/>
      <c r="F790" s="2"/>
    </row>
    <row r="791" spans="2:6" ht="15.75" customHeight="1">
      <c r="B791" s="2"/>
      <c r="C791" s="2"/>
      <c r="D791" s="2"/>
      <c r="E791" s="2"/>
      <c r="F791" s="2"/>
    </row>
    <row r="792" spans="2:6" ht="15.75" customHeight="1">
      <c r="B792" s="2"/>
      <c r="C792" s="2"/>
      <c r="D792" s="2"/>
      <c r="E792" s="2"/>
      <c r="F792" s="2"/>
    </row>
    <row r="793" spans="2:6" ht="15.75" customHeight="1">
      <c r="B793" s="2"/>
      <c r="C793" s="2"/>
      <c r="D793" s="2"/>
      <c r="E793" s="2"/>
      <c r="F793" s="2"/>
    </row>
    <row r="794" spans="2:6" ht="15.75" customHeight="1">
      <c r="B794" s="2"/>
      <c r="C794" s="2"/>
      <c r="D794" s="2"/>
      <c r="E794" s="2"/>
      <c r="F794" s="2"/>
    </row>
    <row r="795" spans="2:6" ht="15.75" customHeight="1">
      <c r="B795" s="2"/>
      <c r="C795" s="2"/>
      <c r="D795" s="2"/>
      <c r="E795" s="2"/>
      <c r="F795" s="2"/>
    </row>
    <row r="796" spans="2:6" ht="15.75" customHeight="1">
      <c r="B796" s="2"/>
      <c r="C796" s="2"/>
      <c r="D796" s="2"/>
      <c r="E796" s="2"/>
      <c r="F796" s="2"/>
    </row>
    <row r="797" spans="2:6" ht="15.75" customHeight="1">
      <c r="B797" s="2"/>
      <c r="C797" s="2"/>
      <c r="D797" s="2"/>
      <c r="E797" s="2"/>
      <c r="F797" s="2"/>
    </row>
    <row r="798" spans="2:6" ht="15.75" customHeight="1">
      <c r="B798" s="2"/>
      <c r="C798" s="2"/>
      <c r="D798" s="2"/>
      <c r="E798" s="2"/>
      <c r="F798" s="2"/>
    </row>
    <row r="799" spans="2:6" ht="15.75" customHeight="1">
      <c r="B799" s="2"/>
      <c r="C799" s="2"/>
      <c r="D799" s="2"/>
      <c r="E799" s="2"/>
      <c r="F799" s="2"/>
    </row>
    <row r="800" spans="2:6" ht="15.75" customHeight="1">
      <c r="B800" s="2"/>
      <c r="C800" s="2"/>
      <c r="D800" s="2"/>
      <c r="E800" s="2"/>
      <c r="F800" s="2"/>
    </row>
    <row r="801" spans="2:6" ht="15.75" customHeight="1">
      <c r="B801" s="2"/>
      <c r="C801" s="2"/>
      <c r="D801" s="2"/>
      <c r="E801" s="2"/>
      <c r="F801" s="2"/>
    </row>
    <row r="802" spans="2:6" ht="15.75" customHeight="1">
      <c r="B802" s="2"/>
      <c r="C802" s="2"/>
      <c r="D802" s="2"/>
      <c r="E802" s="2"/>
      <c r="F802" s="2"/>
    </row>
    <row r="803" spans="2:6" ht="15.75" customHeight="1">
      <c r="B803" s="2"/>
      <c r="C803" s="2"/>
      <c r="D803" s="2"/>
      <c r="E803" s="2"/>
      <c r="F803" s="2"/>
    </row>
    <row r="804" spans="2:6" ht="15.75" customHeight="1">
      <c r="B804" s="2"/>
      <c r="C804" s="2"/>
      <c r="D804" s="2"/>
      <c r="E804" s="2"/>
      <c r="F804" s="2"/>
    </row>
    <row r="805" spans="2:6" ht="15.75" customHeight="1">
      <c r="B805" s="2"/>
      <c r="C805" s="2"/>
      <c r="D805" s="2"/>
      <c r="E805" s="2"/>
      <c r="F805" s="2"/>
    </row>
    <row r="806" spans="2:6" ht="15.75" customHeight="1">
      <c r="B806" s="2"/>
      <c r="C806" s="2"/>
      <c r="D806" s="2"/>
      <c r="E806" s="2"/>
      <c r="F806" s="2"/>
    </row>
    <row r="807" spans="2:6" ht="15.75" customHeight="1">
      <c r="B807" s="2"/>
      <c r="C807" s="2"/>
      <c r="D807" s="2"/>
      <c r="E807" s="2"/>
      <c r="F807" s="2"/>
    </row>
    <row r="808" spans="2:6" ht="15.75" customHeight="1">
      <c r="B808" s="2"/>
      <c r="C808" s="2"/>
      <c r="D808" s="2"/>
      <c r="E808" s="2"/>
      <c r="F808" s="2"/>
    </row>
    <row r="809" spans="2:6" ht="15.75" customHeight="1">
      <c r="B809" s="2"/>
      <c r="C809" s="2"/>
      <c r="D809" s="2"/>
      <c r="E809" s="2"/>
      <c r="F809" s="2"/>
    </row>
    <row r="810" spans="2:6" ht="15.75" customHeight="1">
      <c r="B810" s="2"/>
      <c r="C810" s="2"/>
      <c r="D810" s="2"/>
      <c r="E810" s="2"/>
      <c r="F810" s="2"/>
    </row>
    <row r="811" spans="2:6" ht="15.75" customHeight="1">
      <c r="B811" s="2"/>
      <c r="C811" s="2"/>
      <c r="D811" s="2"/>
      <c r="E811" s="2"/>
      <c r="F811" s="2"/>
    </row>
    <row r="812" spans="2:6" ht="15.75" customHeight="1">
      <c r="B812" s="2"/>
      <c r="C812" s="2"/>
      <c r="D812" s="2"/>
      <c r="E812" s="2"/>
      <c r="F812" s="2"/>
    </row>
    <row r="813" spans="2:6" ht="15.75" customHeight="1">
      <c r="B813" s="2"/>
      <c r="C813" s="2"/>
      <c r="D813" s="2"/>
      <c r="E813" s="2"/>
      <c r="F813" s="2"/>
    </row>
    <row r="814" spans="2:6" ht="15.75" customHeight="1">
      <c r="B814" s="2"/>
      <c r="C814" s="2"/>
      <c r="D814" s="2"/>
      <c r="E814" s="2"/>
      <c r="F814" s="2"/>
    </row>
    <row r="815" spans="2:6" ht="15.75" customHeight="1">
      <c r="B815" s="2"/>
      <c r="C815" s="2"/>
      <c r="D815" s="2"/>
      <c r="E815" s="2"/>
      <c r="F815" s="2"/>
    </row>
    <row r="816" spans="2:6" ht="15.75" customHeight="1">
      <c r="B816" s="2"/>
      <c r="C816" s="2"/>
      <c r="D816" s="2"/>
      <c r="E816" s="2"/>
      <c r="F816" s="2"/>
    </row>
    <row r="817" spans="2:6" ht="15.75" customHeight="1">
      <c r="B817" s="2"/>
      <c r="C817" s="2"/>
      <c r="D817" s="2"/>
      <c r="E817" s="2"/>
      <c r="F817" s="2"/>
    </row>
    <row r="818" spans="2:6" ht="15.75" customHeight="1">
      <c r="B818" s="2"/>
      <c r="C818" s="2"/>
      <c r="D818" s="2"/>
      <c r="E818" s="2"/>
      <c r="F818" s="2"/>
    </row>
    <row r="819" spans="2:6" ht="15.75" customHeight="1">
      <c r="B819" s="2"/>
      <c r="C819" s="2"/>
      <c r="D819" s="2"/>
      <c r="E819" s="2"/>
      <c r="F819" s="2"/>
    </row>
    <row r="820" spans="2:6" ht="15.75" customHeight="1">
      <c r="B820" s="2"/>
      <c r="C820" s="2"/>
      <c r="D820" s="2"/>
      <c r="E820" s="2"/>
      <c r="F820" s="2"/>
    </row>
    <row r="821" spans="2:6" ht="15.75" customHeight="1">
      <c r="B821" s="2"/>
      <c r="C821" s="2"/>
      <c r="D821" s="2"/>
      <c r="E821" s="2"/>
      <c r="F821" s="2"/>
    </row>
    <row r="822" spans="2:6" ht="15.75" customHeight="1">
      <c r="B822" s="2"/>
      <c r="C822" s="2"/>
      <c r="D822" s="2"/>
      <c r="E822" s="2"/>
      <c r="F822" s="2"/>
    </row>
    <row r="823" spans="2:6" ht="15.75" customHeight="1">
      <c r="B823" s="2"/>
      <c r="C823" s="2"/>
      <c r="D823" s="2"/>
      <c r="E823" s="2"/>
      <c r="F823" s="2"/>
    </row>
    <row r="824" spans="2:6" ht="15.75" customHeight="1">
      <c r="B824" s="2"/>
      <c r="C824" s="2"/>
      <c r="D824" s="2"/>
      <c r="E824" s="2"/>
      <c r="F824" s="2"/>
    </row>
    <row r="825" spans="2:6" ht="15.75" customHeight="1">
      <c r="B825" s="2"/>
      <c r="C825" s="2"/>
      <c r="D825" s="2"/>
      <c r="E825" s="2"/>
      <c r="F825" s="2"/>
    </row>
    <row r="826" spans="2:6" ht="15.75" customHeight="1">
      <c r="B826" s="2"/>
      <c r="C826" s="2"/>
      <c r="D826" s="2"/>
      <c r="E826" s="2"/>
      <c r="F826" s="2"/>
    </row>
    <row r="827" spans="2:6" ht="15.75" customHeight="1">
      <c r="B827" s="2"/>
      <c r="C827" s="2"/>
      <c r="D827" s="2"/>
      <c r="E827" s="2"/>
      <c r="F827" s="2"/>
    </row>
    <row r="828" spans="2:6" ht="15.75" customHeight="1">
      <c r="B828" s="2"/>
      <c r="C828" s="2"/>
      <c r="D828" s="2"/>
      <c r="E828" s="2"/>
      <c r="F828" s="2"/>
    </row>
    <row r="829" spans="2:6" ht="15.75" customHeight="1">
      <c r="B829" s="2"/>
      <c r="C829" s="2"/>
      <c r="D829" s="2"/>
      <c r="E829" s="2"/>
      <c r="F829" s="2"/>
    </row>
    <row r="830" spans="2:6" ht="15.75" customHeight="1">
      <c r="B830" s="2"/>
      <c r="C830" s="2"/>
      <c r="D830" s="2"/>
      <c r="E830" s="2"/>
      <c r="F830" s="2"/>
    </row>
    <row r="831" spans="2:6" ht="15.75" customHeight="1">
      <c r="B831" s="2"/>
      <c r="C831" s="2"/>
      <c r="D831" s="2"/>
      <c r="E831" s="2"/>
      <c r="F831" s="2"/>
    </row>
    <row r="832" spans="2:6" ht="15.75" customHeight="1">
      <c r="B832" s="2"/>
      <c r="C832" s="2"/>
      <c r="D832" s="2"/>
      <c r="E832" s="2"/>
      <c r="F832" s="2"/>
    </row>
    <row r="833" spans="2:6" ht="15.75" customHeight="1">
      <c r="B833" s="2"/>
      <c r="C833" s="2"/>
      <c r="D833" s="2"/>
      <c r="E833" s="2"/>
      <c r="F833" s="2"/>
    </row>
    <row r="834" spans="2:6" ht="15.75" customHeight="1">
      <c r="B834" s="2"/>
      <c r="C834" s="2"/>
      <c r="D834" s="2"/>
      <c r="E834" s="2"/>
      <c r="F834" s="2"/>
    </row>
    <row r="835" spans="2:6" ht="15.75" customHeight="1">
      <c r="B835" s="2"/>
      <c r="C835" s="2"/>
      <c r="D835" s="2"/>
      <c r="E835" s="2"/>
      <c r="F835" s="2"/>
    </row>
    <row r="836" spans="2:6" ht="15.75" customHeight="1">
      <c r="B836" s="2"/>
      <c r="C836" s="2"/>
      <c r="D836" s="2"/>
      <c r="E836" s="2"/>
      <c r="F836" s="2"/>
    </row>
    <row r="837" spans="2:6" ht="15.75" customHeight="1">
      <c r="B837" s="2"/>
      <c r="C837" s="2"/>
      <c r="D837" s="2"/>
      <c r="E837" s="2"/>
      <c r="F837" s="2"/>
    </row>
    <row r="838" spans="2:6" ht="15.75" customHeight="1">
      <c r="B838" s="2"/>
      <c r="C838" s="2"/>
      <c r="D838" s="2"/>
      <c r="E838" s="2"/>
      <c r="F838" s="2"/>
    </row>
    <row r="839" spans="2:6" ht="15.75" customHeight="1">
      <c r="B839" s="2"/>
      <c r="C839" s="2"/>
      <c r="D839" s="2"/>
      <c r="E839" s="2"/>
      <c r="F839" s="2"/>
    </row>
    <row r="840" spans="2:6" ht="15.75" customHeight="1">
      <c r="B840" s="2"/>
      <c r="C840" s="2"/>
      <c r="D840" s="2"/>
      <c r="E840" s="2"/>
      <c r="F840" s="2"/>
    </row>
    <row r="841" spans="2:6" ht="15.75" customHeight="1">
      <c r="B841" s="2"/>
      <c r="C841" s="2"/>
      <c r="D841" s="2"/>
      <c r="E841" s="2"/>
      <c r="F841" s="2"/>
    </row>
    <row r="842" spans="2:6" ht="15.75" customHeight="1">
      <c r="B842" s="2"/>
      <c r="C842" s="2"/>
      <c r="D842" s="2"/>
      <c r="E842" s="2"/>
      <c r="F842" s="2"/>
    </row>
    <row r="843" spans="2:6" ht="15.75" customHeight="1">
      <c r="B843" s="2"/>
      <c r="C843" s="2"/>
      <c r="D843" s="2"/>
      <c r="E843" s="2"/>
      <c r="F843" s="2"/>
    </row>
    <row r="844" spans="2:6" ht="15.75" customHeight="1">
      <c r="B844" s="2"/>
      <c r="C844" s="2"/>
      <c r="D844" s="2"/>
      <c r="E844" s="2"/>
      <c r="F844" s="2"/>
    </row>
    <row r="845" spans="2:6" ht="15.75" customHeight="1">
      <c r="B845" s="2"/>
      <c r="C845" s="2"/>
      <c r="D845" s="2"/>
      <c r="E845" s="2"/>
      <c r="F845" s="2"/>
    </row>
    <row r="846" spans="2:6" ht="15.75" customHeight="1">
      <c r="B846" s="2"/>
      <c r="C846" s="2"/>
      <c r="D846" s="2"/>
      <c r="E846" s="2"/>
      <c r="F846" s="2"/>
    </row>
    <row r="847" spans="2:6" ht="15.75" customHeight="1">
      <c r="B847" s="2"/>
      <c r="C847" s="2"/>
      <c r="D847" s="2"/>
      <c r="E847" s="2"/>
      <c r="F847" s="2"/>
    </row>
    <row r="848" spans="2:6" ht="15.75" customHeight="1">
      <c r="B848" s="2"/>
      <c r="C848" s="2"/>
      <c r="D848" s="2"/>
      <c r="E848" s="2"/>
      <c r="F848" s="2"/>
    </row>
    <row r="849" spans="2:6" ht="15.75" customHeight="1">
      <c r="B849" s="2"/>
      <c r="C849" s="2"/>
      <c r="D849" s="2"/>
      <c r="E849" s="2"/>
      <c r="F849" s="2"/>
    </row>
    <row r="850" spans="2:6" ht="15.75" customHeight="1">
      <c r="B850" s="2"/>
      <c r="C850" s="2"/>
      <c r="D850" s="2"/>
      <c r="E850" s="2"/>
      <c r="F850" s="2"/>
    </row>
    <row r="851" spans="2:6" ht="15.75" customHeight="1">
      <c r="B851" s="2"/>
      <c r="C851" s="2"/>
      <c r="D851" s="2"/>
      <c r="E851" s="2"/>
      <c r="F851" s="2"/>
    </row>
    <row r="852" spans="2:6" ht="15.75" customHeight="1">
      <c r="B852" s="2"/>
      <c r="C852" s="2"/>
      <c r="D852" s="2"/>
      <c r="E852" s="2"/>
      <c r="F852" s="2"/>
    </row>
    <row r="853" spans="2:6" ht="15.75" customHeight="1">
      <c r="B853" s="2"/>
      <c r="C853" s="2"/>
      <c r="D853" s="2"/>
      <c r="E853" s="2"/>
      <c r="F853" s="2"/>
    </row>
    <row r="854" spans="2:6" ht="15.75" customHeight="1">
      <c r="B854" s="2"/>
      <c r="C854" s="2"/>
      <c r="D854" s="2"/>
      <c r="E854" s="2"/>
      <c r="F854" s="2"/>
    </row>
    <row r="855" spans="2:6" ht="15.75" customHeight="1">
      <c r="B855" s="2"/>
      <c r="C855" s="2"/>
      <c r="D855" s="2"/>
      <c r="E855" s="2"/>
      <c r="F855" s="2"/>
    </row>
    <row r="856" spans="2:6" ht="15.75" customHeight="1">
      <c r="B856" s="2"/>
      <c r="C856" s="2"/>
      <c r="D856" s="2"/>
      <c r="E856" s="2"/>
      <c r="F856" s="2"/>
    </row>
    <row r="857" spans="2:6" ht="15.75" customHeight="1">
      <c r="B857" s="2"/>
      <c r="C857" s="2"/>
      <c r="D857" s="2"/>
      <c r="E857" s="2"/>
      <c r="F857" s="2"/>
    </row>
    <row r="858" spans="2:6" ht="15.75" customHeight="1">
      <c r="B858" s="2"/>
      <c r="C858" s="2"/>
      <c r="D858" s="2"/>
      <c r="E858" s="2"/>
      <c r="F858" s="2"/>
    </row>
    <row r="859" spans="2:6" ht="15.75" customHeight="1">
      <c r="B859" s="2"/>
      <c r="C859" s="2"/>
      <c r="D859" s="2"/>
      <c r="E859" s="2"/>
      <c r="F859" s="2"/>
    </row>
    <row r="860" spans="2:6" ht="15.75" customHeight="1">
      <c r="B860" s="2"/>
      <c r="C860" s="2"/>
      <c r="D860" s="2"/>
      <c r="E860" s="2"/>
      <c r="F860" s="2"/>
    </row>
    <row r="861" spans="2:6" ht="15.75" customHeight="1">
      <c r="B861" s="2"/>
      <c r="C861" s="2"/>
      <c r="D861" s="2"/>
      <c r="E861" s="2"/>
      <c r="F861" s="2"/>
    </row>
    <row r="862" spans="2:6" ht="15.75" customHeight="1">
      <c r="B862" s="2"/>
      <c r="C862" s="2"/>
      <c r="D862" s="2"/>
      <c r="E862" s="2"/>
      <c r="F862" s="2"/>
    </row>
    <row r="863" spans="2:6" ht="15.75" customHeight="1">
      <c r="B863" s="2"/>
      <c r="C863" s="2"/>
      <c r="D863" s="2"/>
      <c r="E863" s="2"/>
      <c r="F863" s="2"/>
    </row>
    <row r="864" spans="2:6" ht="15.75" customHeight="1">
      <c r="B864" s="2"/>
      <c r="C864" s="2"/>
      <c r="D864" s="2"/>
      <c r="E864" s="2"/>
      <c r="F864" s="2"/>
    </row>
    <row r="865" spans="2:6" ht="15.75" customHeight="1">
      <c r="B865" s="2"/>
      <c r="C865" s="2"/>
      <c r="D865" s="2"/>
      <c r="E865" s="2"/>
      <c r="F865" s="2"/>
    </row>
    <row r="866" spans="2:6" ht="15.75" customHeight="1">
      <c r="B866" s="2"/>
      <c r="C866" s="2"/>
      <c r="D866" s="2"/>
      <c r="E866" s="2"/>
      <c r="F866" s="2"/>
    </row>
    <row r="867" spans="2:6" ht="15.75" customHeight="1">
      <c r="B867" s="2"/>
      <c r="C867" s="2"/>
      <c r="D867" s="2"/>
      <c r="E867" s="2"/>
      <c r="F867" s="2"/>
    </row>
    <row r="868" spans="2:6" ht="15.75" customHeight="1">
      <c r="B868" s="2"/>
      <c r="C868" s="2"/>
      <c r="D868" s="2"/>
      <c r="E868" s="2"/>
      <c r="F868" s="2"/>
    </row>
    <row r="869" spans="2:6" ht="15.75" customHeight="1">
      <c r="B869" s="2"/>
      <c r="C869" s="2"/>
      <c r="D869" s="2"/>
      <c r="E869" s="2"/>
      <c r="F869" s="2"/>
    </row>
    <row r="870" spans="2:6" ht="15.75" customHeight="1">
      <c r="B870" s="2"/>
      <c r="C870" s="2"/>
      <c r="D870" s="2"/>
      <c r="E870" s="2"/>
      <c r="F870" s="2"/>
    </row>
    <row r="871" spans="2:6" ht="15.75" customHeight="1">
      <c r="B871" s="2"/>
      <c r="C871" s="2"/>
      <c r="D871" s="2"/>
      <c r="E871" s="2"/>
      <c r="F871" s="2"/>
    </row>
    <row r="872" spans="2:6" ht="15.75" customHeight="1">
      <c r="B872" s="2"/>
      <c r="C872" s="2"/>
      <c r="D872" s="2"/>
      <c r="E872" s="2"/>
      <c r="F872" s="2"/>
    </row>
    <row r="873" spans="2:6" ht="15.75" customHeight="1">
      <c r="B873" s="2"/>
      <c r="C873" s="2"/>
      <c r="D873" s="2"/>
      <c r="E873" s="2"/>
      <c r="F873" s="2"/>
    </row>
    <row r="874" spans="2:6" ht="15.75" customHeight="1">
      <c r="B874" s="2"/>
      <c r="C874" s="2"/>
      <c r="D874" s="2"/>
      <c r="E874" s="2"/>
      <c r="F874" s="2"/>
    </row>
    <row r="875" spans="2:6" ht="15.75" customHeight="1">
      <c r="B875" s="2"/>
      <c r="C875" s="2"/>
      <c r="D875" s="2"/>
      <c r="E875" s="2"/>
      <c r="F875" s="2"/>
    </row>
    <row r="876" spans="2:6" ht="15.75" customHeight="1">
      <c r="B876" s="2"/>
      <c r="C876" s="2"/>
      <c r="D876" s="2"/>
      <c r="E876" s="2"/>
      <c r="F876" s="2"/>
    </row>
    <row r="877" spans="2:6" ht="15.75" customHeight="1">
      <c r="B877" s="2"/>
      <c r="C877" s="2"/>
      <c r="D877" s="2"/>
      <c r="E877" s="2"/>
      <c r="F877" s="2"/>
    </row>
    <row r="878" spans="2:6" ht="15.75" customHeight="1">
      <c r="B878" s="2"/>
      <c r="C878" s="2"/>
      <c r="D878" s="2"/>
      <c r="E878" s="2"/>
      <c r="F878" s="2"/>
    </row>
    <row r="879" spans="2:6" ht="15.75" customHeight="1">
      <c r="B879" s="2"/>
      <c r="C879" s="2"/>
      <c r="D879" s="2"/>
      <c r="E879" s="2"/>
      <c r="F879" s="2"/>
    </row>
    <row r="880" spans="2:6" ht="15.75" customHeight="1">
      <c r="B880" s="2"/>
      <c r="C880" s="2"/>
      <c r="D880" s="2"/>
      <c r="E880" s="2"/>
      <c r="F880" s="2"/>
    </row>
    <row r="881" spans="2:6" ht="15.75" customHeight="1">
      <c r="B881" s="2"/>
      <c r="C881" s="2"/>
      <c r="D881" s="2"/>
      <c r="E881" s="2"/>
      <c r="F881" s="2"/>
    </row>
    <row r="882" spans="2:6" ht="15.75" customHeight="1">
      <c r="B882" s="2"/>
      <c r="C882" s="2"/>
      <c r="D882" s="2"/>
      <c r="E882" s="2"/>
      <c r="F882" s="2"/>
    </row>
    <row r="883" spans="2:6" ht="15.75" customHeight="1">
      <c r="B883" s="2"/>
      <c r="C883" s="2"/>
      <c r="D883" s="2"/>
      <c r="E883" s="2"/>
      <c r="F883" s="2"/>
    </row>
    <row r="884" spans="2:6" ht="15.75" customHeight="1">
      <c r="B884" s="2"/>
      <c r="C884" s="2"/>
      <c r="D884" s="2"/>
      <c r="E884" s="2"/>
      <c r="F884" s="2"/>
    </row>
    <row r="885" spans="2:6" ht="15.75" customHeight="1">
      <c r="B885" s="2"/>
      <c r="C885" s="2"/>
      <c r="D885" s="2"/>
      <c r="E885" s="2"/>
      <c r="F885" s="2"/>
    </row>
    <row r="886" spans="2:6" ht="15.75" customHeight="1">
      <c r="B886" s="2"/>
      <c r="C886" s="2"/>
      <c r="D886" s="2"/>
      <c r="E886" s="2"/>
      <c r="F886" s="2"/>
    </row>
    <row r="887" spans="2:6" ht="15.75" customHeight="1">
      <c r="B887" s="2"/>
      <c r="C887" s="2"/>
      <c r="D887" s="2"/>
      <c r="E887" s="2"/>
      <c r="F887" s="2"/>
    </row>
    <row r="888" spans="2:6" ht="15.75" customHeight="1">
      <c r="B888" s="2"/>
      <c r="C888" s="2"/>
      <c r="D888" s="2"/>
      <c r="E888" s="2"/>
      <c r="F888" s="2"/>
    </row>
    <row r="889" spans="2:6" ht="15.75" customHeight="1">
      <c r="B889" s="2"/>
      <c r="C889" s="2"/>
      <c r="D889" s="2"/>
      <c r="E889" s="2"/>
      <c r="F889" s="2"/>
    </row>
    <row r="890" spans="2:6" ht="15.75" customHeight="1">
      <c r="B890" s="2"/>
      <c r="C890" s="2"/>
      <c r="D890" s="2"/>
      <c r="E890" s="2"/>
      <c r="F890" s="2"/>
    </row>
    <row r="891" spans="2:6" ht="15.75" customHeight="1">
      <c r="B891" s="2"/>
      <c r="C891" s="2"/>
      <c r="D891" s="2"/>
      <c r="E891" s="2"/>
      <c r="F891" s="2"/>
    </row>
    <row r="892" spans="2:6" ht="15.75" customHeight="1">
      <c r="B892" s="2"/>
      <c r="C892" s="2"/>
      <c r="D892" s="2"/>
      <c r="E892" s="2"/>
      <c r="F892" s="2"/>
    </row>
    <row r="893" spans="2:6" ht="15.75" customHeight="1">
      <c r="B893" s="2"/>
      <c r="C893" s="2"/>
      <c r="D893" s="2"/>
      <c r="E893" s="2"/>
      <c r="F893" s="2"/>
    </row>
    <row r="894" spans="2:6" ht="15.75" customHeight="1">
      <c r="B894" s="2"/>
      <c r="C894" s="2"/>
      <c r="D894" s="2"/>
      <c r="E894" s="2"/>
      <c r="F894" s="2"/>
    </row>
    <row r="895" spans="2:6" ht="15.75" customHeight="1">
      <c r="B895" s="2"/>
      <c r="C895" s="2"/>
      <c r="D895" s="2"/>
      <c r="E895" s="2"/>
      <c r="F895" s="2"/>
    </row>
    <row r="896" spans="2:6" ht="15.75" customHeight="1">
      <c r="B896" s="2"/>
      <c r="C896" s="2"/>
      <c r="D896" s="2"/>
      <c r="E896" s="2"/>
      <c r="F896" s="2"/>
    </row>
    <row r="897" spans="2:6" ht="15.75" customHeight="1">
      <c r="B897" s="2"/>
      <c r="C897" s="2"/>
      <c r="D897" s="2"/>
      <c r="E897" s="2"/>
      <c r="F897" s="2"/>
    </row>
    <row r="898" spans="2:6" ht="15.75" customHeight="1">
      <c r="B898" s="2"/>
      <c r="C898" s="2"/>
      <c r="D898" s="2"/>
      <c r="E898" s="2"/>
      <c r="F898" s="2"/>
    </row>
    <row r="899" spans="2:6" ht="15.75" customHeight="1">
      <c r="B899" s="2"/>
      <c r="C899" s="2"/>
      <c r="D899" s="2"/>
      <c r="E899" s="2"/>
      <c r="F899" s="2"/>
    </row>
    <row r="900" spans="2:6" ht="15.75" customHeight="1">
      <c r="B900" s="2"/>
      <c r="C900" s="2"/>
      <c r="D900" s="2"/>
      <c r="E900" s="2"/>
      <c r="F900" s="2"/>
    </row>
    <row r="901" spans="2:6" ht="15.75" customHeight="1">
      <c r="B901" s="2"/>
      <c r="C901" s="2"/>
      <c r="D901" s="2"/>
      <c r="E901" s="2"/>
      <c r="F901" s="2"/>
    </row>
    <row r="902" spans="2:6" ht="15.75" customHeight="1">
      <c r="B902" s="2"/>
      <c r="C902" s="2"/>
      <c r="D902" s="2"/>
      <c r="E902" s="2"/>
      <c r="F902" s="2"/>
    </row>
    <row r="903" spans="2:6" ht="15.75" customHeight="1">
      <c r="B903" s="2"/>
      <c r="C903" s="2"/>
      <c r="D903" s="2"/>
      <c r="E903" s="2"/>
      <c r="F903" s="2"/>
    </row>
    <row r="904" spans="2:6" ht="15.75" customHeight="1">
      <c r="B904" s="2"/>
      <c r="C904" s="2"/>
      <c r="D904" s="2"/>
      <c r="E904" s="2"/>
      <c r="F904" s="2"/>
    </row>
    <row r="905" spans="2:6" ht="15.75" customHeight="1">
      <c r="B905" s="2"/>
      <c r="C905" s="2"/>
      <c r="D905" s="2"/>
      <c r="E905" s="2"/>
      <c r="F905" s="2"/>
    </row>
    <row r="906" spans="2:6" ht="15.75" customHeight="1">
      <c r="B906" s="2"/>
      <c r="C906" s="2"/>
      <c r="D906" s="2"/>
      <c r="E906" s="2"/>
      <c r="F906" s="2"/>
    </row>
    <row r="907" spans="2:6" ht="15.75" customHeight="1">
      <c r="B907" s="2"/>
      <c r="C907" s="2"/>
      <c r="D907" s="2"/>
      <c r="E907" s="2"/>
      <c r="F907" s="2"/>
    </row>
    <row r="908" spans="2:6" ht="15.75" customHeight="1">
      <c r="B908" s="2"/>
      <c r="C908" s="2"/>
      <c r="D908" s="2"/>
      <c r="E908" s="2"/>
      <c r="F908" s="2"/>
    </row>
    <row r="909" spans="2:6" ht="15.75" customHeight="1">
      <c r="B909" s="2"/>
      <c r="C909" s="2"/>
      <c r="D909" s="2"/>
      <c r="E909" s="2"/>
      <c r="F909" s="2"/>
    </row>
    <row r="910" spans="2:6" ht="15.75" customHeight="1">
      <c r="B910" s="2"/>
      <c r="C910" s="2"/>
      <c r="D910" s="2"/>
      <c r="E910" s="2"/>
      <c r="F910" s="2"/>
    </row>
    <row r="911" spans="2:6" ht="15.75" customHeight="1">
      <c r="B911" s="2"/>
      <c r="C911" s="2"/>
      <c r="D911" s="2"/>
      <c r="E911" s="2"/>
      <c r="F911" s="2"/>
    </row>
    <row r="912" spans="2:6" ht="15.75" customHeight="1">
      <c r="B912" s="2"/>
      <c r="C912" s="2"/>
      <c r="D912" s="2"/>
      <c r="E912" s="2"/>
      <c r="F912" s="2"/>
    </row>
    <row r="913" spans="2:6" ht="15.75" customHeight="1">
      <c r="B913" s="2"/>
      <c r="C913" s="2"/>
      <c r="D913" s="2"/>
      <c r="E913" s="2"/>
      <c r="F913" s="2"/>
    </row>
    <row r="914" spans="2:6" ht="15.75" customHeight="1">
      <c r="B914" s="2"/>
      <c r="C914" s="2"/>
      <c r="D914" s="2"/>
      <c r="E914" s="2"/>
      <c r="F914" s="2"/>
    </row>
    <row r="915" spans="2:6" ht="15.75" customHeight="1">
      <c r="B915" s="2"/>
      <c r="C915" s="2"/>
      <c r="D915" s="2"/>
      <c r="E915" s="2"/>
      <c r="F915" s="2"/>
    </row>
    <row r="916" spans="2:6" ht="15.75" customHeight="1">
      <c r="B916" s="2"/>
      <c r="C916" s="2"/>
      <c r="D916" s="2"/>
      <c r="E916" s="2"/>
      <c r="F916" s="2"/>
    </row>
    <row r="917" spans="2:6" ht="15.75" customHeight="1">
      <c r="B917" s="2"/>
      <c r="C917" s="2"/>
      <c r="D917" s="2"/>
      <c r="E917" s="2"/>
      <c r="F917" s="2"/>
    </row>
    <row r="918" spans="2:6" ht="15.75" customHeight="1">
      <c r="B918" s="2"/>
      <c r="C918" s="2"/>
      <c r="D918" s="2"/>
      <c r="E918" s="2"/>
      <c r="F918" s="2"/>
    </row>
    <row r="919" spans="2:6" ht="15.75" customHeight="1">
      <c r="B919" s="2"/>
      <c r="C919" s="2"/>
      <c r="D919" s="2"/>
      <c r="E919" s="2"/>
      <c r="F919" s="2"/>
    </row>
    <row r="920" spans="2:6" ht="15.75" customHeight="1">
      <c r="B920" s="2"/>
      <c r="C920" s="2"/>
      <c r="D920" s="2"/>
      <c r="E920" s="2"/>
      <c r="F920" s="2"/>
    </row>
    <row r="921" spans="2:6" ht="15.75" customHeight="1">
      <c r="B921" s="2"/>
      <c r="C921" s="2"/>
      <c r="D921" s="2"/>
      <c r="E921" s="2"/>
      <c r="F921" s="2"/>
    </row>
    <row r="922" spans="2:6" ht="15.75" customHeight="1">
      <c r="B922" s="2"/>
      <c r="C922" s="2"/>
      <c r="D922" s="2"/>
      <c r="E922" s="2"/>
      <c r="F922" s="2"/>
    </row>
    <row r="923" spans="2:6" ht="15.75" customHeight="1">
      <c r="B923" s="2"/>
      <c r="C923" s="2"/>
      <c r="D923" s="2"/>
      <c r="E923" s="2"/>
      <c r="F923" s="2"/>
    </row>
    <row r="924" spans="2:6" ht="15.75" customHeight="1">
      <c r="B924" s="2"/>
      <c r="C924" s="2"/>
      <c r="D924" s="2"/>
      <c r="E924" s="2"/>
      <c r="F924" s="2"/>
    </row>
    <row r="925" spans="2:6" ht="15.75" customHeight="1">
      <c r="B925" s="2"/>
      <c r="C925" s="2"/>
      <c r="D925" s="2"/>
      <c r="E925" s="2"/>
      <c r="F925" s="2"/>
    </row>
    <row r="926" spans="2:6" ht="15.75" customHeight="1">
      <c r="B926" s="2"/>
      <c r="C926" s="2"/>
      <c r="D926" s="2"/>
      <c r="E926" s="2"/>
      <c r="F926" s="2"/>
    </row>
    <row r="927" spans="2:6" ht="15.75" customHeight="1">
      <c r="B927" s="2"/>
      <c r="C927" s="2"/>
      <c r="D927" s="2"/>
      <c r="E927" s="2"/>
      <c r="F927" s="2"/>
    </row>
    <row r="928" spans="2:6" ht="15.75" customHeight="1">
      <c r="B928" s="2"/>
      <c r="C928" s="2"/>
      <c r="D928" s="2"/>
      <c r="E928" s="2"/>
      <c r="F928" s="2"/>
    </row>
    <row r="929" spans="2:6" ht="15.75" customHeight="1">
      <c r="B929" s="2"/>
      <c r="C929" s="2"/>
      <c r="D929" s="2"/>
      <c r="E929" s="2"/>
      <c r="F929" s="2"/>
    </row>
    <row r="930" spans="2:6" ht="15.75" customHeight="1">
      <c r="B930" s="2"/>
      <c r="C930" s="2"/>
      <c r="D930" s="2"/>
      <c r="E930" s="2"/>
      <c r="F930" s="2"/>
    </row>
    <row r="931" spans="2:6" ht="15.75" customHeight="1">
      <c r="B931" s="2"/>
      <c r="C931" s="2"/>
      <c r="D931" s="2"/>
      <c r="E931" s="2"/>
      <c r="F931" s="2"/>
    </row>
    <row r="932" spans="2:6" ht="15.75" customHeight="1">
      <c r="B932" s="2"/>
      <c r="C932" s="2"/>
      <c r="D932" s="2"/>
      <c r="E932" s="2"/>
      <c r="F932" s="2"/>
    </row>
    <row r="933" spans="2:6" ht="15.75" customHeight="1">
      <c r="B933" s="2"/>
      <c r="C933" s="2"/>
      <c r="D933" s="2"/>
      <c r="E933" s="2"/>
      <c r="F933" s="2"/>
    </row>
    <row r="934" spans="2:6" ht="15.75" customHeight="1">
      <c r="B934" s="2"/>
      <c r="C934" s="2"/>
      <c r="D934" s="2"/>
      <c r="E934" s="2"/>
      <c r="F934" s="2"/>
    </row>
    <row r="935" spans="2:6" ht="15.75" customHeight="1">
      <c r="B935" s="2"/>
      <c r="C935" s="2"/>
      <c r="D935" s="2"/>
      <c r="E935" s="2"/>
      <c r="F935" s="2"/>
    </row>
    <row r="936" spans="2:6" ht="15.75" customHeight="1">
      <c r="B936" s="2"/>
      <c r="C936" s="2"/>
      <c r="D936" s="2"/>
      <c r="E936" s="2"/>
      <c r="F936" s="2"/>
    </row>
    <row r="937" spans="2:6" ht="15.75" customHeight="1">
      <c r="B937" s="2"/>
      <c r="C937" s="2"/>
      <c r="D937" s="2"/>
      <c r="E937" s="2"/>
      <c r="F937" s="2"/>
    </row>
    <row r="938" spans="2:6" ht="15.75" customHeight="1">
      <c r="B938" s="2"/>
      <c r="C938" s="2"/>
      <c r="D938" s="2"/>
      <c r="E938" s="2"/>
      <c r="F938" s="2"/>
    </row>
    <row r="939" spans="2:6" ht="15.75" customHeight="1">
      <c r="B939" s="2"/>
      <c r="C939" s="2"/>
      <c r="D939" s="2"/>
      <c r="E939" s="2"/>
      <c r="F939" s="2"/>
    </row>
    <row r="940" spans="2:6" ht="15.75" customHeight="1">
      <c r="B940" s="2"/>
      <c r="C940" s="2"/>
      <c r="D940" s="2"/>
      <c r="E940" s="2"/>
      <c r="F940" s="2"/>
    </row>
    <row r="941" spans="2:6" ht="15.75" customHeight="1">
      <c r="B941" s="2"/>
      <c r="C941" s="2"/>
      <c r="D941" s="2"/>
      <c r="E941" s="2"/>
      <c r="F941" s="2"/>
    </row>
    <row r="942" spans="2:6" ht="15.75" customHeight="1">
      <c r="B942" s="2"/>
      <c r="C942" s="2"/>
      <c r="D942" s="2"/>
      <c r="E942" s="2"/>
      <c r="F942" s="2"/>
    </row>
    <row r="943" spans="2:6" ht="15.75" customHeight="1">
      <c r="B943" s="2"/>
      <c r="C943" s="2"/>
      <c r="D943" s="2"/>
      <c r="E943" s="2"/>
      <c r="F943" s="2"/>
    </row>
    <row r="944" spans="2:6" ht="15.75" customHeight="1">
      <c r="B944" s="2"/>
      <c r="C944" s="2"/>
      <c r="D944" s="2"/>
      <c r="E944" s="2"/>
      <c r="F944" s="2"/>
    </row>
    <row r="945" spans="2:6" ht="15.75" customHeight="1">
      <c r="B945" s="2"/>
      <c r="C945" s="2"/>
      <c r="D945" s="2"/>
      <c r="E945" s="2"/>
      <c r="F945" s="2"/>
    </row>
    <row r="946" spans="2:6" ht="15.75" customHeight="1">
      <c r="B946" s="2"/>
      <c r="C946" s="2"/>
      <c r="D946" s="2"/>
      <c r="E946" s="2"/>
      <c r="F946" s="2"/>
    </row>
    <row r="947" spans="2:6" ht="15.75" customHeight="1">
      <c r="B947" s="2"/>
      <c r="C947" s="2"/>
      <c r="D947" s="2"/>
      <c r="E947" s="2"/>
      <c r="F947" s="2"/>
    </row>
    <row r="948" spans="2:6" ht="15.75" customHeight="1">
      <c r="B948" s="2"/>
      <c r="C948" s="2"/>
      <c r="D948" s="2"/>
      <c r="E948" s="2"/>
      <c r="F948" s="2"/>
    </row>
    <row r="949" spans="2:6" ht="15.75" customHeight="1">
      <c r="B949" s="2"/>
      <c r="C949" s="2"/>
      <c r="D949" s="2"/>
      <c r="E949" s="2"/>
      <c r="F949" s="2"/>
    </row>
    <row r="950" spans="2:6" ht="15.75" customHeight="1">
      <c r="B950" s="2"/>
      <c r="C950" s="2"/>
      <c r="D950" s="2"/>
      <c r="E950" s="2"/>
      <c r="F950" s="2"/>
    </row>
    <row r="951" spans="2:6" ht="15.75" customHeight="1">
      <c r="B951" s="2"/>
      <c r="C951" s="2"/>
      <c r="D951" s="2"/>
      <c r="E951" s="2"/>
      <c r="F951" s="2"/>
    </row>
    <row r="952" spans="2:6" ht="15.75" customHeight="1">
      <c r="B952" s="2"/>
      <c r="C952" s="2"/>
      <c r="D952" s="2"/>
      <c r="E952" s="2"/>
      <c r="F952" s="2"/>
    </row>
    <row r="953" spans="2:6" ht="15.75" customHeight="1">
      <c r="B953" s="2"/>
      <c r="C953" s="2"/>
      <c r="D953" s="2"/>
      <c r="E953" s="2"/>
      <c r="F953" s="2"/>
    </row>
    <row r="954" spans="2:6" ht="15.75" customHeight="1">
      <c r="B954" s="2"/>
      <c r="C954" s="2"/>
      <c r="D954" s="2"/>
      <c r="E954" s="2"/>
      <c r="F954" s="2"/>
    </row>
    <row r="955" spans="2:6" ht="15.75" customHeight="1">
      <c r="B955" s="2"/>
      <c r="C955" s="2"/>
      <c r="D955" s="2"/>
      <c r="E955" s="2"/>
      <c r="F955" s="2"/>
    </row>
    <row r="956" spans="2:6" ht="15.75" customHeight="1">
      <c r="B956" s="2"/>
      <c r="C956" s="2"/>
      <c r="D956" s="2"/>
      <c r="E956" s="2"/>
      <c r="F956" s="2"/>
    </row>
    <row r="957" spans="2:6" ht="15.75" customHeight="1">
      <c r="B957" s="2"/>
      <c r="C957" s="2"/>
      <c r="D957" s="2"/>
      <c r="E957" s="2"/>
      <c r="F957" s="2"/>
    </row>
    <row r="958" spans="2:6" ht="15.75" customHeight="1">
      <c r="B958" s="2"/>
      <c r="C958" s="2"/>
      <c r="D958" s="2"/>
      <c r="E958" s="2"/>
      <c r="F958" s="2"/>
    </row>
    <row r="959" spans="2:6" ht="15.75" customHeight="1">
      <c r="B959" s="2"/>
      <c r="C959" s="2"/>
      <c r="D959" s="2"/>
      <c r="E959" s="2"/>
      <c r="F959" s="2"/>
    </row>
    <row r="960" spans="2:6" ht="15.75" customHeight="1">
      <c r="B960" s="2"/>
      <c r="C960" s="2"/>
      <c r="D960" s="2"/>
      <c r="E960" s="2"/>
      <c r="F960" s="2"/>
    </row>
    <row r="961" spans="2:6" ht="15.75" customHeight="1">
      <c r="B961" s="2"/>
      <c r="C961" s="2"/>
      <c r="D961" s="2"/>
      <c r="E961" s="2"/>
      <c r="F961" s="2"/>
    </row>
    <row r="962" spans="2:6" ht="15.75" customHeight="1">
      <c r="B962" s="2"/>
      <c r="C962" s="2"/>
      <c r="D962" s="2"/>
      <c r="E962" s="2"/>
      <c r="F962" s="2"/>
    </row>
    <row r="963" spans="2:6" ht="15.75" customHeight="1">
      <c r="B963" s="2"/>
      <c r="C963" s="2"/>
      <c r="D963" s="2"/>
      <c r="E963" s="2"/>
      <c r="F963" s="2"/>
    </row>
    <row r="964" spans="2:6" ht="15.75" customHeight="1">
      <c r="B964" s="2"/>
      <c r="C964" s="2"/>
      <c r="D964" s="2"/>
      <c r="E964" s="2"/>
      <c r="F964" s="2"/>
    </row>
    <row r="965" spans="2:6" ht="15.75" customHeight="1">
      <c r="B965" s="2"/>
      <c r="C965" s="2"/>
      <c r="D965" s="2"/>
      <c r="E965" s="2"/>
      <c r="F965" s="2"/>
    </row>
    <row r="966" spans="2:6" ht="15.75" customHeight="1">
      <c r="B966" s="2"/>
      <c r="C966" s="2"/>
      <c r="D966" s="2"/>
      <c r="E966" s="2"/>
      <c r="F966" s="2"/>
    </row>
    <row r="967" spans="2:6" ht="15.75" customHeight="1">
      <c r="B967" s="2"/>
      <c r="C967" s="2"/>
      <c r="D967" s="2"/>
      <c r="E967" s="2"/>
      <c r="F967" s="2"/>
    </row>
    <row r="968" spans="2:6" ht="15.75" customHeight="1">
      <c r="B968" s="2"/>
      <c r="C968" s="2"/>
      <c r="D968" s="2"/>
      <c r="E968" s="2"/>
      <c r="F968" s="2"/>
    </row>
    <row r="969" spans="2:6" ht="15.75" customHeight="1">
      <c r="B969" s="2"/>
      <c r="C969" s="2"/>
      <c r="D969" s="2"/>
      <c r="E969" s="2"/>
      <c r="F969" s="2"/>
    </row>
    <row r="970" spans="2:6" ht="15.75" customHeight="1">
      <c r="B970" s="2"/>
      <c r="C970" s="2"/>
      <c r="D970" s="2"/>
      <c r="E970" s="2"/>
      <c r="F970" s="2"/>
    </row>
    <row r="971" spans="2:6" ht="15.75" customHeight="1">
      <c r="B971" s="2"/>
      <c r="C971" s="2"/>
      <c r="D971" s="2"/>
      <c r="E971" s="2"/>
      <c r="F971" s="2"/>
    </row>
    <row r="972" spans="2:6" ht="15.75" customHeight="1">
      <c r="B972" s="2"/>
      <c r="C972" s="2"/>
      <c r="D972" s="2"/>
      <c r="E972" s="2"/>
      <c r="F972" s="2"/>
    </row>
    <row r="973" spans="2:6" ht="15.75" customHeight="1">
      <c r="B973" s="2"/>
      <c r="C973" s="2"/>
      <c r="D973" s="2"/>
      <c r="E973" s="2"/>
      <c r="F973" s="2"/>
    </row>
    <row r="974" spans="2:6" ht="15.75" customHeight="1">
      <c r="B974" s="2"/>
      <c r="C974" s="2"/>
      <c r="D974" s="2"/>
      <c r="E974" s="2"/>
      <c r="F974" s="2"/>
    </row>
    <row r="975" spans="2:6" ht="15.75" customHeight="1">
      <c r="B975" s="2"/>
      <c r="C975" s="2"/>
      <c r="D975" s="2"/>
      <c r="E975" s="2"/>
      <c r="F975" s="2"/>
    </row>
    <row r="976" spans="2:6" ht="15.75" customHeight="1">
      <c r="B976" s="2"/>
      <c r="C976" s="2"/>
      <c r="D976" s="2"/>
      <c r="E976" s="2"/>
      <c r="F976" s="2"/>
    </row>
    <row r="977" spans="2:6" ht="15.75" customHeight="1">
      <c r="B977" s="2"/>
      <c r="C977" s="2"/>
      <c r="D977" s="2"/>
      <c r="E977" s="2"/>
      <c r="F977" s="2"/>
    </row>
    <row r="978" spans="2:6" ht="15.75" customHeight="1">
      <c r="B978" s="2"/>
      <c r="C978" s="2"/>
      <c r="D978" s="2"/>
      <c r="E978" s="2"/>
      <c r="F978" s="2"/>
    </row>
    <row r="979" spans="2:6" ht="15.75" customHeight="1">
      <c r="B979" s="2"/>
      <c r="C979" s="2"/>
      <c r="D979" s="2"/>
      <c r="E979" s="2"/>
      <c r="F979" s="2"/>
    </row>
    <row r="980" spans="2:6" ht="15.75" customHeight="1">
      <c r="B980" s="2"/>
      <c r="C980" s="2"/>
      <c r="D980" s="2"/>
      <c r="E980" s="2"/>
      <c r="F980" s="2"/>
    </row>
    <row r="981" spans="2:6" ht="15.75" customHeight="1">
      <c r="B981" s="2"/>
      <c r="C981" s="2"/>
      <c r="D981" s="2"/>
      <c r="E981" s="2"/>
      <c r="F981" s="2"/>
    </row>
    <row r="982" spans="2:6" ht="15.75" customHeight="1">
      <c r="B982" s="2"/>
      <c r="C982" s="2"/>
      <c r="D982" s="2"/>
      <c r="E982" s="2"/>
      <c r="F982" s="2"/>
    </row>
    <row r="983" spans="2:6" ht="15.75" customHeight="1">
      <c r="B983" s="2"/>
      <c r="C983" s="2"/>
      <c r="D983" s="2"/>
      <c r="E983" s="2"/>
      <c r="F983" s="2"/>
    </row>
    <row r="984" spans="2:6" ht="15.75" customHeight="1">
      <c r="B984" s="2"/>
      <c r="C984" s="2"/>
      <c r="D984" s="2"/>
      <c r="E984" s="2"/>
      <c r="F984" s="2"/>
    </row>
    <row r="985" spans="2:6" ht="15.75" customHeight="1">
      <c r="B985" s="2"/>
      <c r="C985" s="2"/>
      <c r="D985" s="2"/>
      <c r="E985" s="2"/>
      <c r="F985" s="2"/>
    </row>
    <row r="986" spans="2:6" ht="15.75" customHeight="1">
      <c r="B986" s="2"/>
      <c r="C986" s="2"/>
      <c r="D986" s="2"/>
      <c r="E986" s="2"/>
      <c r="F986" s="2"/>
    </row>
    <row r="987" spans="2:6" ht="15.75" customHeight="1">
      <c r="B987" s="2"/>
      <c r="C987" s="2"/>
      <c r="D987" s="2"/>
      <c r="E987" s="2"/>
      <c r="F987" s="2"/>
    </row>
    <row r="988" spans="2:6" ht="15.75" customHeight="1">
      <c r="B988" s="2"/>
      <c r="C988" s="2"/>
      <c r="D988" s="2"/>
      <c r="E988" s="2"/>
      <c r="F988" s="2"/>
    </row>
    <row r="989" spans="2:6" ht="15.75" customHeight="1">
      <c r="B989" s="2"/>
      <c r="C989" s="2"/>
      <c r="D989" s="2"/>
      <c r="E989" s="2"/>
      <c r="F989" s="2"/>
    </row>
    <row r="990" spans="2:6" ht="15.75" customHeight="1">
      <c r="B990" s="2"/>
      <c r="C990" s="2"/>
      <c r="D990" s="2"/>
      <c r="E990" s="2"/>
      <c r="F990" s="2"/>
    </row>
    <row r="991" spans="2:6" ht="15.75" customHeight="1">
      <c r="B991" s="2"/>
      <c r="C991" s="2"/>
      <c r="D991" s="2"/>
      <c r="E991" s="2"/>
      <c r="F991" s="2"/>
    </row>
    <row r="992" spans="2:6" ht="15.75" customHeight="1">
      <c r="B992" s="2"/>
      <c r="C992" s="2"/>
      <c r="D992" s="2"/>
      <c r="E992" s="2"/>
      <c r="F992" s="2"/>
    </row>
    <row r="993" spans="2:6" ht="15.75" customHeight="1">
      <c r="B993" s="2"/>
      <c r="C993" s="2"/>
      <c r="D993" s="2"/>
      <c r="E993" s="2"/>
      <c r="F993" s="2"/>
    </row>
    <row r="994" spans="2:6" ht="15.75" customHeight="1">
      <c r="B994" s="2"/>
      <c r="C994" s="2"/>
      <c r="D994" s="2"/>
      <c r="E994" s="2"/>
      <c r="F994" s="2"/>
    </row>
    <row r="995" spans="2:6" ht="15.75" customHeight="1">
      <c r="B995" s="2"/>
      <c r="C995" s="2"/>
      <c r="D995" s="2"/>
      <c r="E995" s="2"/>
      <c r="F995" s="2"/>
    </row>
    <row r="996" spans="2:6" ht="15.75" customHeight="1">
      <c r="B996" s="2"/>
      <c r="C996" s="2"/>
      <c r="D996" s="2"/>
      <c r="E996" s="2"/>
      <c r="F996" s="2"/>
    </row>
    <row r="997" spans="2:6" ht="15.75" customHeight="1">
      <c r="B997" s="2"/>
      <c r="C997" s="2"/>
      <c r="D997" s="2"/>
      <c r="E997" s="2"/>
      <c r="F997" s="2"/>
    </row>
    <row r="998" spans="2:6" ht="15.75" customHeight="1">
      <c r="B998" s="2"/>
      <c r="C998" s="2"/>
      <c r="D998" s="2"/>
      <c r="E998" s="2"/>
      <c r="F998" s="2"/>
    </row>
    <row r="999" spans="2:6" ht="15.75" customHeight="1">
      <c r="B999" s="2"/>
      <c r="C999" s="2"/>
      <c r="D999" s="2"/>
      <c r="E999" s="2"/>
      <c r="F999" s="2"/>
    </row>
    <row r="1000" spans="2:6" ht="15.75" customHeight="1">
      <c r="B1000" s="2"/>
      <c r="C1000" s="2"/>
      <c r="D1000" s="2"/>
      <c r="E1000" s="2"/>
      <c r="F1000" s="2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outlinePr summaryBelow="0" summaryRight="0"/>
  </sheetPr>
  <dimension ref="A1:I1000"/>
  <sheetViews>
    <sheetView workbookViewId="0"/>
  </sheetViews>
  <sheetFormatPr defaultColWidth="12.6640625" defaultRowHeight="15" customHeight="1"/>
  <cols>
    <col min="1" max="1" width="12.6640625" customWidth="1"/>
    <col min="2" max="2" width="34.88671875" customWidth="1"/>
    <col min="3" max="4" width="12.6640625" customWidth="1"/>
    <col min="5" max="5" width="14.77734375" customWidth="1"/>
    <col min="6" max="6" width="26.21875" customWidth="1"/>
  </cols>
  <sheetData>
    <row r="1" spans="1:9" ht="15.75" customHeight="1">
      <c r="A1" s="55" t="s">
        <v>1733</v>
      </c>
      <c r="B1" s="46" t="s">
        <v>1734</v>
      </c>
      <c r="C1" s="46" t="s">
        <v>1735</v>
      </c>
      <c r="D1" s="47"/>
      <c r="E1" s="2"/>
      <c r="F1" s="2"/>
      <c r="G1" s="46">
        <v>1</v>
      </c>
      <c r="H1" s="43" t="s">
        <v>1736</v>
      </c>
      <c r="I1" s="46" t="s">
        <v>1737</v>
      </c>
    </row>
    <row r="2" spans="1:9" ht="15.75" customHeight="1">
      <c r="A2" s="47">
        <v>1</v>
      </c>
      <c r="B2" s="47" t="s">
        <v>121</v>
      </c>
      <c r="C2" s="56" t="s">
        <v>94</v>
      </c>
      <c r="D2" s="56" t="s">
        <v>75</v>
      </c>
      <c r="E2" s="56" t="s">
        <v>89</v>
      </c>
      <c r="F2" s="2"/>
      <c r="G2" s="46">
        <v>2</v>
      </c>
      <c r="H2" s="56" t="s">
        <v>1738</v>
      </c>
    </row>
    <row r="3" spans="1:9" ht="15.75" customHeight="1">
      <c r="A3" s="47">
        <v>2</v>
      </c>
      <c r="B3" s="47" t="s">
        <v>1739</v>
      </c>
      <c r="C3" s="57" t="s">
        <v>12</v>
      </c>
      <c r="D3" s="1"/>
      <c r="E3" s="2"/>
      <c r="F3" s="2"/>
      <c r="G3" s="46">
        <v>3</v>
      </c>
      <c r="H3" s="58" t="s">
        <v>1740</v>
      </c>
    </row>
    <row r="4" spans="1:9" ht="15.75" customHeight="1">
      <c r="A4" s="47">
        <v>3</v>
      </c>
      <c r="B4" s="47" t="s">
        <v>79</v>
      </c>
      <c r="C4" s="57" t="s">
        <v>1554</v>
      </c>
      <c r="D4" s="56" t="s">
        <v>80</v>
      </c>
      <c r="E4" s="2"/>
      <c r="F4" s="2"/>
      <c r="G4" s="46">
        <v>4</v>
      </c>
      <c r="H4" s="1" t="s">
        <v>1741</v>
      </c>
    </row>
    <row r="5" spans="1:9" ht="15.75" customHeight="1">
      <c r="A5" s="47">
        <v>4</v>
      </c>
      <c r="B5" s="47" t="s">
        <v>1742</v>
      </c>
      <c r="C5" s="57" t="s">
        <v>1743</v>
      </c>
      <c r="E5" s="2"/>
      <c r="F5" s="2"/>
      <c r="G5" s="46">
        <v>5</v>
      </c>
      <c r="H5" s="56" t="s">
        <v>75</v>
      </c>
    </row>
    <row r="6" spans="1:9" ht="15.75" customHeight="1">
      <c r="A6" s="47">
        <v>5</v>
      </c>
      <c r="B6" s="47" t="s">
        <v>1744</v>
      </c>
      <c r="C6" s="56" t="s">
        <v>491</v>
      </c>
      <c r="D6" s="57" t="s">
        <v>1745</v>
      </c>
      <c r="E6" s="2"/>
      <c r="F6" s="2"/>
      <c r="G6" s="46">
        <v>6</v>
      </c>
      <c r="H6" s="1" t="s">
        <v>1746</v>
      </c>
    </row>
    <row r="7" spans="1:9" ht="15.75" customHeight="1">
      <c r="A7" s="47">
        <v>6</v>
      </c>
      <c r="B7" s="47" t="s">
        <v>11</v>
      </c>
      <c r="C7" s="56" t="s">
        <v>85</v>
      </c>
      <c r="E7" s="2"/>
      <c r="F7" s="2"/>
      <c r="G7" s="46">
        <v>7</v>
      </c>
      <c r="H7" s="1" t="s">
        <v>1747</v>
      </c>
    </row>
    <row r="8" spans="1:9" ht="15.75" customHeight="1">
      <c r="A8" s="47">
        <v>7</v>
      </c>
      <c r="B8" s="47" t="s">
        <v>119</v>
      </c>
      <c r="C8" s="56" t="s">
        <v>40</v>
      </c>
      <c r="E8" s="2"/>
      <c r="F8" s="2"/>
      <c r="G8" s="46">
        <v>8</v>
      </c>
      <c r="H8" s="1" t="s">
        <v>1748</v>
      </c>
    </row>
    <row r="9" spans="1:9" ht="15.75" customHeight="1">
      <c r="A9" s="47">
        <v>8</v>
      </c>
      <c r="B9" s="47" t="s">
        <v>1749</v>
      </c>
      <c r="C9" s="56" t="s">
        <v>40</v>
      </c>
      <c r="E9" s="2"/>
      <c r="F9" s="2"/>
      <c r="G9" s="46">
        <v>9</v>
      </c>
      <c r="H9" s="1" t="s">
        <v>1750</v>
      </c>
    </row>
    <row r="10" spans="1:9" ht="15.75" customHeight="1">
      <c r="A10" s="47">
        <v>9</v>
      </c>
      <c r="B10" s="47" t="s">
        <v>1751</v>
      </c>
      <c r="C10" s="56" t="s">
        <v>98</v>
      </c>
      <c r="D10" s="57" t="s">
        <v>1752</v>
      </c>
      <c r="E10" s="2"/>
      <c r="F10" s="2"/>
      <c r="G10" s="46">
        <v>10</v>
      </c>
      <c r="H10" s="56" t="s">
        <v>83</v>
      </c>
    </row>
    <row r="11" spans="1:9" ht="15.75" customHeight="1">
      <c r="A11" s="47">
        <v>10</v>
      </c>
      <c r="B11" s="47" t="s">
        <v>1753</v>
      </c>
      <c r="C11" s="57" t="s">
        <v>1754</v>
      </c>
      <c r="D11" s="44"/>
      <c r="E11" s="2"/>
      <c r="F11" s="2"/>
      <c r="G11" s="46">
        <v>11</v>
      </c>
      <c r="H11" s="1" t="s">
        <v>231</v>
      </c>
    </row>
    <row r="12" spans="1:9" ht="15.75" customHeight="1">
      <c r="A12" s="47">
        <v>11</v>
      </c>
      <c r="B12" s="47" t="s">
        <v>72</v>
      </c>
      <c r="C12" s="56" t="s">
        <v>32</v>
      </c>
      <c r="E12" s="2"/>
      <c r="F12" s="2"/>
      <c r="G12" s="46">
        <v>12</v>
      </c>
      <c r="H12" s="1" t="s">
        <v>1755</v>
      </c>
    </row>
    <row r="13" spans="1:9" ht="15.75" customHeight="1">
      <c r="A13" s="47">
        <v>12</v>
      </c>
      <c r="B13" s="47" t="s">
        <v>1756</v>
      </c>
      <c r="C13" s="56" t="s">
        <v>32</v>
      </c>
      <c r="E13" s="2"/>
      <c r="F13" s="2"/>
      <c r="G13" s="47"/>
    </row>
    <row r="14" spans="1:9" ht="15.75" customHeight="1">
      <c r="A14" s="47">
        <v>13</v>
      </c>
      <c r="B14" s="47" t="s">
        <v>43</v>
      </c>
      <c r="C14" s="56" t="s">
        <v>32</v>
      </c>
      <c r="E14" s="2"/>
      <c r="F14" s="2"/>
    </row>
    <row r="15" spans="1:9" ht="15.75" customHeight="1">
      <c r="A15" s="47">
        <v>14</v>
      </c>
      <c r="B15" s="47" t="s">
        <v>1757</v>
      </c>
      <c r="C15" s="56" t="s">
        <v>32</v>
      </c>
      <c r="E15" s="2"/>
      <c r="F15" s="2"/>
    </row>
    <row r="16" spans="1:9" ht="15.75" customHeight="1">
      <c r="A16" s="47">
        <v>15</v>
      </c>
      <c r="B16" s="47" t="s">
        <v>1758</v>
      </c>
      <c r="C16" s="56" t="s">
        <v>32</v>
      </c>
      <c r="E16" s="2"/>
      <c r="F16" s="2"/>
    </row>
    <row r="17" spans="1:6" ht="15.75" customHeight="1">
      <c r="A17" s="47">
        <v>16</v>
      </c>
      <c r="B17" s="47" t="s">
        <v>1759</v>
      </c>
      <c r="C17" s="56" t="s">
        <v>32</v>
      </c>
      <c r="E17" s="2"/>
      <c r="F17" s="2"/>
    </row>
    <row r="18" spans="1:6" ht="15.75" customHeight="1">
      <c r="A18" s="47">
        <v>17</v>
      </c>
      <c r="B18" s="47" t="s">
        <v>19</v>
      </c>
      <c r="C18" s="44"/>
      <c r="E18" s="2"/>
      <c r="F18" s="2"/>
    </row>
    <row r="19" spans="1:6" ht="15.75" customHeight="1">
      <c r="A19" s="47">
        <v>18</v>
      </c>
      <c r="B19" s="47" t="s">
        <v>1760</v>
      </c>
      <c r="C19" s="56" t="s">
        <v>32</v>
      </c>
      <c r="E19" s="2"/>
      <c r="F19" s="2"/>
    </row>
    <row r="20" spans="1:6" ht="15.75" customHeight="1">
      <c r="A20" s="47">
        <v>19</v>
      </c>
      <c r="B20" s="47" t="s">
        <v>1717</v>
      </c>
      <c r="C20" s="56" t="s">
        <v>40</v>
      </c>
      <c r="E20" s="2"/>
      <c r="F20" s="2"/>
    </row>
    <row r="21" spans="1:6" ht="15.75" customHeight="1">
      <c r="A21" s="47">
        <v>20</v>
      </c>
      <c r="B21" s="47" t="s">
        <v>1761</v>
      </c>
      <c r="C21" s="57" t="s">
        <v>1762</v>
      </c>
      <c r="D21" s="57" t="s">
        <v>1763</v>
      </c>
      <c r="E21" s="57" t="s">
        <v>1764</v>
      </c>
      <c r="F21" s="57" t="s">
        <v>1765</v>
      </c>
    </row>
    <row r="22" spans="1:6" ht="15.75" customHeight="1">
      <c r="A22" s="47">
        <v>21</v>
      </c>
      <c r="B22" s="47" t="s">
        <v>1766</v>
      </c>
      <c r="C22" s="56" t="s">
        <v>1722</v>
      </c>
      <c r="D22" s="57" t="s">
        <v>1767</v>
      </c>
      <c r="E22" s="2"/>
      <c r="F22" s="2"/>
    </row>
    <row r="23" spans="1:6" ht="15.75" customHeight="1">
      <c r="A23" s="47">
        <v>22</v>
      </c>
      <c r="B23" s="47" t="s">
        <v>1768</v>
      </c>
      <c r="C23" s="1" t="s">
        <v>32</v>
      </c>
      <c r="E23" s="2"/>
      <c r="F23" s="2"/>
    </row>
    <row r="24" spans="1:6" ht="15.75" customHeight="1">
      <c r="A24" s="47">
        <v>23</v>
      </c>
      <c r="B24" s="47" t="s">
        <v>1769</v>
      </c>
      <c r="C24" s="1" t="s">
        <v>491</v>
      </c>
      <c r="D24" s="1" t="s">
        <v>40</v>
      </c>
      <c r="E24" s="2"/>
      <c r="F24" s="2"/>
    </row>
    <row r="25" spans="1:6" ht="15.75" customHeight="1">
      <c r="A25" s="47">
        <v>24</v>
      </c>
      <c r="B25" s="47" t="s">
        <v>1770</v>
      </c>
      <c r="E25" s="2"/>
      <c r="F25" s="2"/>
    </row>
    <row r="26" spans="1:6" ht="15.75" customHeight="1">
      <c r="A26" s="47">
        <v>25</v>
      </c>
      <c r="B26" s="47" t="s">
        <v>1771</v>
      </c>
      <c r="E26" s="2"/>
      <c r="F26" s="2"/>
    </row>
    <row r="27" spans="1:6" ht="15.75" customHeight="1">
      <c r="A27" s="47">
        <v>26</v>
      </c>
      <c r="B27" s="47" t="s">
        <v>1772</v>
      </c>
      <c r="C27" s="1" t="s">
        <v>1773</v>
      </c>
      <c r="D27" s="57" t="s">
        <v>1774</v>
      </c>
      <c r="E27" s="2"/>
      <c r="F27" s="2"/>
    </row>
    <row r="28" spans="1:6" ht="15.75" customHeight="1">
      <c r="A28" s="47">
        <v>27</v>
      </c>
      <c r="B28" s="47" t="s">
        <v>1775</v>
      </c>
      <c r="E28" s="2"/>
      <c r="F28" s="2"/>
    </row>
    <row r="29" spans="1:6" ht="15.75" customHeight="1">
      <c r="A29" s="47">
        <v>28</v>
      </c>
      <c r="B29" s="47" t="s">
        <v>1776</v>
      </c>
      <c r="C29" s="1" t="s">
        <v>32</v>
      </c>
      <c r="E29" s="2"/>
      <c r="F29" s="2"/>
    </row>
    <row r="30" spans="1:6" ht="15.75" customHeight="1">
      <c r="A30" s="47">
        <v>29</v>
      </c>
      <c r="B30" s="47" t="s">
        <v>1777</v>
      </c>
      <c r="C30" s="1" t="s">
        <v>32</v>
      </c>
      <c r="E30" s="2"/>
      <c r="F30" s="2"/>
    </row>
    <row r="31" spans="1:6" ht="15.75" customHeight="1">
      <c r="A31" s="47">
        <v>30</v>
      </c>
      <c r="B31" s="47" t="s">
        <v>135</v>
      </c>
      <c r="C31" s="1" t="s">
        <v>32</v>
      </c>
      <c r="E31" s="2"/>
      <c r="F31" s="2"/>
    </row>
    <row r="32" spans="1:6" ht="15.75" customHeight="1">
      <c r="A32" s="47">
        <v>31</v>
      </c>
      <c r="B32" s="47" t="s">
        <v>1553</v>
      </c>
      <c r="E32" s="2"/>
      <c r="F32" s="2"/>
    </row>
    <row r="33" spans="1:6" ht="15.75" customHeight="1">
      <c r="A33" s="47">
        <v>32</v>
      </c>
      <c r="B33" s="47" t="s">
        <v>1778</v>
      </c>
      <c r="C33" s="44" t="s">
        <v>40</v>
      </c>
      <c r="E33" s="2"/>
      <c r="F33" s="2"/>
    </row>
    <row r="34" spans="1:6" ht="15.75" customHeight="1">
      <c r="A34" s="47">
        <v>33</v>
      </c>
      <c r="B34" s="47" t="s">
        <v>1779</v>
      </c>
      <c r="C34" s="44" t="s">
        <v>40</v>
      </c>
      <c r="E34" s="2"/>
      <c r="F34" s="2"/>
    </row>
    <row r="35" spans="1:6" ht="15.75" customHeight="1">
      <c r="A35" s="47">
        <v>34</v>
      </c>
      <c r="B35" s="47" t="s">
        <v>624</v>
      </c>
      <c r="C35" s="1" t="s">
        <v>32</v>
      </c>
      <c r="E35" s="2"/>
      <c r="F35" s="2"/>
    </row>
    <row r="36" spans="1:6" ht="15.75" customHeight="1">
      <c r="A36" s="47">
        <v>35</v>
      </c>
      <c r="B36" s="47" t="s">
        <v>523</v>
      </c>
      <c r="C36" s="44" t="s">
        <v>40</v>
      </c>
      <c r="E36" s="2"/>
      <c r="F36" s="2"/>
    </row>
    <row r="37" spans="1:6" ht="15.75" customHeight="1">
      <c r="A37" s="47">
        <v>36</v>
      </c>
      <c r="B37" s="47" t="s">
        <v>1780</v>
      </c>
      <c r="E37" s="2"/>
      <c r="F37" s="2"/>
    </row>
    <row r="38" spans="1:6" ht="15.75" customHeight="1">
      <c r="A38" s="47">
        <v>37</v>
      </c>
      <c r="B38" s="47" t="s">
        <v>1781</v>
      </c>
      <c r="D38" s="57" t="s">
        <v>1782</v>
      </c>
      <c r="E38" s="57" t="s">
        <v>1783</v>
      </c>
      <c r="F38" s="2"/>
    </row>
    <row r="39" spans="1:6" ht="15.75" customHeight="1">
      <c r="A39" s="47">
        <v>38</v>
      </c>
      <c r="B39" s="47" t="s">
        <v>1784</v>
      </c>
      <c r="C39" s="57" t="s">
        <v>1785</v>
      </c>
      <c r="D39" s="59">
        <v>9996928517</v>
      </c>
      <c r="E39" s="60" t="s">
        <v>1786</v>
      </c>
      <c r="F39" s="61" t="s">
        <v>1787</v>
      </c>
    </row>
    <row r="40" spans="1:6" ht="15.75" customHeight="1">
      <c r="A40" s="47">
        <v>39</v>
      </c>
      <c r="B40" s="47" t="s">
        <v>1788</v>
      </c>
      <c r="C40" s="57" t="s">
        <v>231</v>
      </c>
      <c r="E40" s="2"/>
      <c r="F40" s="62"/>
    </row>
    <row r="41" spans="1:6" ht="15.75" customHeight="1">
      <c r="A41" s="47">
        <v>40</v>
      </c>
      <c r="B41" s="47" t="s">
        <v>1789</v>
      </c>
      <c r="C41" s="57" t="s">
        <v>1790</v>
      </c>
      <c r="E41" s="2"/>
      <c r="F41" s="2"/>
    </row>
    <row r="42" spans="1:6" ht="15.75" customHeight="1">
      <c r="A42" s="47">
        <v>41</v>
      </c>
      <c r="B42" s="47" t="s">
        <v>1791</v>
      </c>
      <c r="C42" s="1" t="s">
        <v>32</v>
      </c>
      <c r="E42" s="2"/>
      <c r="F42" s="2"/>
    </row>
    <row r="43" spans="1:6" ht="15.75" customHeight="1">
      <c r="A43" s="47">
        <v>42</v>
      </c>
      <c r="B43" s="47" t="s">
        <v>1792</v>
      </c>
      <c r="C43" s="57" t="s">
        <v>1793</v>
      </c>
      <c r="E43" s="2"/>
      <c r="F43" s="2"/>
    </row>
    <row r="44" spans="1:6" ht="15.75" customHeight="1">
      <c r="A44" s="47">
        <v>43</v>
      </c>
      <c r="B44" s="47" t="s">
        <v>1794</v>
      </c>
      <c r="C44" s="1" t="s">
        <v>32</v>
      </c>
      <c r="E44" s="2"/>
      <c r="F44" s="2"/>
    </row>
    <row r="45" spans="1:6" ht="15.75" customHeight="1">
      <c r="A45" s="47">
        <v>44</v>
      </c>
      <c r="B45" s="47" t="s">
        <v>1795</v>
      </c>
      <c r="C45" s="1" t="s">
        <v>32</v>
      </c>
      <c r="E45" s="2"/>
      <c r="F45" s="2"/>
    </row>
    <row r="46" spans="1:6" ht="15.75" customHeight="1">
      <c r="A46" s="47">
        <v>45</v>
      </c>
      <c r="B46" s="47" t="s">
        <v>1796</v>
      </c>
      <c r="C46" s="56" t="s">
        <v>83</v>
      </c>
      <c r="E46" s="2"/>
      <c r="F46" s="2"/>
    </row>
    <row r="47" spans="1:6" ht="15.75" customHeight="1">
      <c r="A47" s="47">
        <v>46</v>
      </c>
      <c r="B47" s="47" t="s">
        <v>1797</v>
      </c>
      <c r="C47" s="57" t="s">
        <v>1798</v>
      </c>
      <c r="E47" s="2"/>
      <c r="F47" s="2"/>
    </row>
    <row r="48" spans="1:6" ht="15.75" customHeight="1">
      <c r="A48" s="47">
        <v>47</v>
      </c>
      <c r="B48" s="47" t="s">
        <v>1799</v>
      </c>
      <c r="C48" s="57" t="s">
        <v>1800</v>
      </c>
      <c r="E48" s="2"/>
      <c r="F48" s="2"/>
    </row>
    <row r="49" spans="1:6" ht="15.75" customHeight="1">
      <c r="A49" s="47">
        <v>48</v>
      </c>
      <c r="B49" s="47" t="s">
        <v>1801</v>
      </c>
      <c r="C49" s="57" t="s">
        <v>1747</v>
      </c>
      <c r="D49" s="57" t="s">
        <v>1802</v>
      </c>
      <c r="E49" s="2"/>
      <c r="F49" s="2"/>
    </row>
    <row r="50" spans="1:6" ht="15.75" customHeight="1">
      <c r="A50" s="47">
        <v>49</v>
      </c>
      <c r="B50" s="47" t="s">
        <v>1803</v>
      </c>
      <c r="C50" s="57" t="s">
        <v>1755</v>
      </c>
      <c r="E50" s="2"/>
      <c r="F50" s="2"/>
    </row>
    <row r="51" spans="1:6" ht="15.75" customHeight="1">
      <c r="A51" s="47">
        <v>50</v>
      </c>
      <c r="B51" s="47" t="s">
        <v>1804</v>
      </c>
      <c r="C51" s="1" t="s">
        <v>32</v>
      </c>
      <c r="E51" s="2"/>
      <c r="F51" s="2"/>
    </row>
    <row r="52" spans="1:6" ht="15.75" customHeight="1">
      <c r="A52" s="47">
        <v>51</v>
      </c>
      <c r="B52" s="47" t="s">
        <v>125</v>
      </c>
      <c r="C52" s="56" t="s">
        <v>126</v>
      </c>
      <c r="E52" s="2"/>
      <c r="F52" s="2"/>
    </row>
    <row r="53" spans="1:6" ht="15.75" customHeight="1">
      <c r="A53" s="47">
        <v>52</v>
      </c>
      <c r="B53" s="46" t="s">
        <v>1805</v>
      </c>
      <c r="C53" s="1" t="s">
        <v>1806</v>
      </c>
      <c r="E53" s="2"/>
      <c r="F53" s="2"/>
    </row>
    <row r="54" spans="1:6" ht="15.75" customHeight="1">
      <c r="A54" s="47">
        <v>53</v>
      </c>
      <c r="B54" s="47" t="s">
        <v>1807</v>
      </c>
      <c r="C54" s="1" t="s">
        <v>1806</v>
      </c>
      <c r="E54" s="63"/>
      <c r="F54" s="2"/>
    </row>
    <row r="55" spans="1:6" ht="15.75" customHeight="1">
      <c r="A55" s="47">
        <v>54</v>
      </c>
      <c r="B55" s="47" t="s">
        <v>1808</v>
      </c>
      <c r="C55" s="1" t="s">
        <v>32</v>
      </c>
      <c r="E55" s="62"/>
      <c r="F55" s="2"/>
    </row>
    <row r="56" spans="1:6" ht="15.75" customHeight="1">
      <c r="A56" s="47"/>
      <c r="B56" s="47"/>
      <c r="E56" s="2"/>
      <c r="F56" s="2"/>
    </row>
    <row r="57" spans="1:6" ht="15.75" customHeight="1">
      <c r="A57" s="47"/>
      <c r="B57" s="47"/>
      <c r="E57" s="2"/>
      <c r="F57" s="2"/>
    </row>
    <row r="58" spans="1:6" ht="15.75" customHeight="1">
      <c r="A58" s="47"/>
      <c r="B58" s="47"/>
      <c r="E58" s="2"/>
      <c r="F58" s="2"/>
    </row>
    <row r="59" spans="1:6" ht="15.75" customHeight="1">
      <c r="A59" s="47"/>
      <c r="B59" s="47"/>
      <c r="E59" s="2"/>
      <c r="F59" s="2"/>
    </row>
    <row r="60" spans="1:6" ht="15.75" customHeight="1">
      <c r="A60" s="47"/>
      <c r="B60" s="47"/>
      <c r="E60" s="2"/>
      <c r="F60" s="2"/>
    </row>
    <row r="61" spans="1:6" ht="15.75" customHeight="1">
      <c r="A61" s="47"/>
      <c r="B61" s="47"/>
      <c r="E61" s="2"/>
      <c r="F61" s="2"/>
    </row>
    <row r="62" spans="1:6" ht="15.75" customHeight="1">
      <c r="A62" s="47"/>
      <c r="B62" s="47"/>
      <c r="E62" s="2"/>
      <c r="F62" s="2"/>
    </row>
    <row r="63" spans="1:6" ht="15.75" customHeight="1">
      <c r="A63" s="47"/>
      <c r="B63" s="47"/>
      <c r="E63" s="2"/>
      <c r="F63" s="2"/>
    </row>
    <row r="64" spans="1:6" ht="15.75" customHeight="1">
      <c r="A64" s="47"/>
      <c r="B64" s="47"/>
      <c r="E64" s="2"/>
      <c r="F64" s="2"/>
    </row>
    <row r="65" spans="1:6" ht="15.75" customHeight="1">
      <c r="A65" s="47"/>
      <c r="B65" s="47"/>
      <c r="E65" s="2"/>
      <c r="F65" s="2"/>
    </row>
    <row r="66" spans="1:6" ht="15.75" customHeight="1">
      <c r="A66" s="47"/>
      <c r="B66" s="47"/>
      <c r="E66" s="2"/>
      <c r="F66" s="2"/>
    </row>
    <row r="67" spans="1:6" ht="15.75" customHeight="1">
      <c r="A67" s="47"/>
      <c r="B67" s="47"/>
      <c r="E67" s="2"/>
      <c r="F67" s="2"/>
    </row>
    <row r="68" spans="1:6" ht="15.75" customHeight="1">
      <c r="A68" s="47"/>
      <c r="B68" s="47"/>
      <c r="E68" s="2"/>
      <c r="F68" s="2"/>
    </row>
    <row r="69" spans="1:6" ht="15.75" customHeight="1">
      <c r="A69" s="47"/>
      <c r="B69" s="47"/>
      <c r="E69" s="2"/>
      <c r="F69" s="2"/>
    </row>
    <row r="70" spans="1:6" ht="15.75" customHeight="1">
      <c r="A70" s="47"/>
      <c r="B70" s="47"/>
      <c r="E70" s="2"/>
      <c r="F70" s="2"/>
    </row>
    <row r="71" spans="1:6" ht="15.75" customHeight="1">
      <c r="A71" s="47"/>
      <c r="B71" s="47"/>
      <c r="E71" s="2"/>
      <c r="F71" s="2"/>
    </row>
    <row r="72" spans="1:6" ht="15.75" customHeight="1">
      <c r="A72" s="47"/>
      <c r="B72" s="47"/>
      <c r="E72" s="2"/>
      <c r="F72" s="2"/>
    </row>
    <row r="73" spans="1:6" ht="15.75" customHeight="1">
      <c r="A73" s="47"/>
      <c r="B73" s="47"/>
      <c r="E73" s="2"/>
      <c r="F73" s="2"/>
    </row>
    <row r="74" spans="1:6" ht="15.75" customHeight="1">
      <c r="A74" s="47"/>
      <c r="B74" s="47"/>
      <c r="E74" s="2"/>
      <c r="F74" s="2"/>
    </row>
    <row r="75" spans="1:6" ht="15.75" customHeight="1">
      <c r="A75" s="47"/>
      <c r="B75" s="47"/>
      <c r="E75" s="2"/>
      <c r="F75" s="2"/>
    </row>
    <row r="76" spans="1:6" ht="15.75" customHeight="1">
      <c r="A76" s="47"/>
      <c r="B76" s="47"/>
      <c r="E76" s="2"/>
      <c r="F76" s="2"/>
    </row>
    <row r="77" spans="1:6" ht="15.75" customHeight="1">
      <c r="A77" s="47"/>
      <c r="B77" s="47"/>
      <c r="E77" s="2"/>
      <c r="F77" s="2"/>
    </row>
    <row r="78" spans="1:6" ht="15.75" customHeight="1">
      <c r="A78" s="47"/>
      <c r="B78" s="47"/>
      <c r="E78" s="2"/>
      <c r="F78" s="2"/>
    </row>
    <row r="79" spans="1:6" ht="15.75" customHeight="1">
      <c r="A79" s="47"/>
      <c r="B79" s="47"/>
      <c r="E79" s="2"/>
      <c r="F79" s="2"/>
    </row>
    <row r="80" spans="1:6" ht="15.75" customHeight="1">
      <c r="A80" s="47"/>
      <c r="B80" s="47"/>
      <c r="E80" s="2"/>
      <c r="F80" s="2"/>
    </row>
    <row r="81" spans="1:6" ht="15.75" customHeight="1">
      <c r="A81" s="47"/>
      <c r="B81" s="47"/>
      <c r="E81" s="2"/>
      <c r="F81" s="2"/>
    </row>
    <row r="82" spans="1:6" ht="15.75" customHeight="1">
      <c r="A82" s="47"/>
      <c r="B82" s="47"/>
      <c r="E82" s="2"/>
      <c r="F82" s="2"/>
    </row>
    <row r="83" spans="1:6" ht="15.75" customHeight="1">
      <c r="A83" s="47"/>
      <c r="B83" s="47"/>
      <c r="E83" s="2"/>
      <c r="F83" s="2"/>
    </row>
    <row r="84" spans="1:6" ht="15.75" customHeight="1">
      <c r="A84" s="47"/>
      <c r="B84" s="47"/>
      <c r="E84" s="2"/>
      <c r="F84" s="2"/>
    </row>
    <row r="85" spans="1:6" ht="15.75" customHeight="1">
      <c r="A85" s="47"/>
      <c r="B85" s="47"/>
      <c r="E85" s="2"/>
      <c r="F85" s="2"/>
    </row>
    <row r="86" spans="1:6" ht="15.75" customHeight="1">
      <c r="A86" s="47"/>
      <c r="B86" s="47"/>
      <c r="E86" s="2"/>
      <c r="F86" s="2"/>
    </row>
    <row r="87" spans="1:6" ht="15.75" customHeight="1">
      <c r="A87" s="47"/>
      <c r="B87" s="47"/>
      <c r="E87" s="2"/>
      <c r="F87" s="2"/>
    </row>
    <row r="88" spans="1:6" ht="15.75" customHeight="1">
      <c r="A88" s="47"/>
      <c r="B88" s="47"/>
      <c r="E88" s="2"/>
      <c r="F88" s="2"/>
    </row>
    <row r="89" spans="1:6" ht="15.75" customHeight="1">
      <c r="A89" s="47"/>
      <c r="B89" s="47"/>
      <c r="E89" s="2"/>
      <c r="F89" s="2"/>
    </row>
    <row r="90" spans="1:6" ht="15.75" customHeight="1">
      <c r="A90" s="47"/>
      <c r="B90" s="47"/>
      <c r="E90" s="2"/>
      <c r="F90" s="2"/>
    </row>
    <row r="91" spans="1:6" ht="15.75" customHeight="1">
      <c r="A91" s="47"/>
      <c r="B91" s="47"/>
      <c r="E91" s="2"/>
      <c r="F91" s="2"/>
    </row>
    <row r="92" spans="1:6" ht="15.75" customHeight="1">
      <c r="A92" s="47"/>
      <c r="B92" s="47"/>
      <c r="E92" s="2"/>
      <c r="F92" s="2"/>
    </row>
    <row r="93" spans="1:6" ht="15.75" customHeight="1">
      <c r="A93" s="47"/>
      <c r="B93" s="47"/>
      <c r="E93" s="2"/>
      <c r="F93" s="2"/>
    </row>
    <row r="94" spans="1:6" ht="15.75" customHeight="1">
      <c r="A94" s="47"/>
      <c r="B94" s="47"/>
      <c r="E94" s="2"/>
      <c r="F94" s="2"/>
    </row>
    <row r="95" spans="1:6" ht="15.75" customHeight="1">
      <c r="A95" s="47"/>
      <c r="B95" s="47"/>
      <c r="E95" s="2"/>
      <c r="F95" s="2"/>
    </row>
    <row r="96" spans="1:6" ht="15.75" customHeight="1">
      <c r="A96" s="47"/>
      <c r="B96" s="47"/>
      <c r="E96" s="2"/>
      <c r="F96" s="2"/>
    </row>
    <row r="97" spans="1:6" ht="15.75" customHeight="1">
      <c r="A97" s="47"/>
      <c r="B97" s="47"/>
      <c r="E97" s="2"/>
      <c r="F97" s="2"/>
    </row>
    <row r="98" spans="1:6" ht="15.75" customHeight="1">
      <c r="A98" s="47"/>
      <c r="B98" s="47"/>
      <c r="E98" s="2"/>
      <c r="F98" s="2"/>
    </row>
    <row r="99" spans="1:6" ht="15.75" customHeight="1">
      <c r="A99" s="47"/>
      <c r="B99" s="47"/>
      <c r="E99" s="2"/>
      <c r="F99" s="2"/>
    </row>
    <row r="100" spans="1:6" ht="15.75" customHeight="1">
      <c r="A100" s="47"/>
      <c r="B100" s="47"/>
      <c r="E100" s="2"/>
      <c r="F100" s="2"/>
    </row>
    <row r="101" spans="1:6" ht="15.75" customHeight="1">
      <c r="A101" s="47"/>
      <c r="B101" s="47"/>
      <c r="E101" s="2"/>
      <c r="F101" s="2"/>
    </row>
    <row r="102" spans="1:6" ht="15.75" customHeight="1">
      <c r="A102" s="47"/>
      <c r="B102" s="47"/>
      <c r="E102" s="2"/>
      <c r="F102" s="2"/>
    </row>
    <row r="103" spans="1:6" ht="15.75" customHeight="1">
      <c r="A103" s="47"/>
      <c r="B103" s="47"/>
      <c r="E103" s="2"/>
      <c r="F103" s="2"/>
    </row>
    <row r="104" spans="1:6" ht="15.75" customHeight="1">
      <c r="A104" s="47"/>
      <c r="B104" s="47"/>
      <c r="E104" s="2"/>
      <c r="F104" s="2"/>
    </row>
    <row r="105" spans="1:6" ht="15.75" customHeight="1">
      <c r="A105" s="47"/>
      <c r="B105" s="47"/>
      <c r="E105" s="2"/>
      <c r="F105" s="2"/>
    </row>
    <row r="106" spans="1:6" ht="15.75" customHeight="1">
      <c r="A106" s="47"/>
      <c r="B106" s="47"/>
      <c r="E106" s="2"/>
      <c r="F106" s="2"/>
    </row>
    <row r="107" spans="1:6" ht="15.75" customHeight="1">
      <c r="A107" s="47"/>
      <c r="B107" s="47"/>
      <c r="E107" s="2"/>
      <c r="F107" s="2"/>
    </row>
    <row r="108" spans="1:6" ht="15.75" customHeight="1">
      <c r="A108" s="47"/>
      <c r="B108" s="47"/>
      <c r="E108" s="2"/>
      <c r="F108" s="2"/>
    </row>
    <row r="109" spans="1:6" ht="15.75" customHeight="1">
      <c r="A109" s="47"/>
      <c r="B109" s="47"/>
      <c r="E109" s="2"/>
      <c r="F109" s="2"/>
    </row>
    <row r="110" spans="1:6" ht="15.75" customHeight="1">
      <c r="A110" s="47"/>
      <c r="B110" s="47"/>
      <c r="E110" s="2"/>
      <c r="F110" s="2"/>
    </row>
    <row r="111" spans="1:6" ht="15.75" customHeight="1">
      <c r="A111" s="47"/>
      <c r="B111" s="47"/>
      <c r="E111" s="2"/>
      <c r="F111" s="2"/>
    </row>
    <row r="112" spans="1:6" ht="15.75" customHeight="1">
      <c r="A112" s="47"/>
      <c r="B112" s="47"/>
      <c r="E112" s="2"/>
      <c r="F112" s="2"/>
    </row>
    <row r="113" spans="1:6" ht="15.75" customHeight="1">
      <c r="A113" s="47"/>
      <c r="B113" s="47"/>
      <c r="E113" s="2"/>
      <c r="F113" s="2"/>
    </row>
    <row r="114" spans="1:6" ht="15.75" customHeight="1">
      <c r="A114" s="47"/>
      <c r="B114" s="47"/>
      <c r="E114" s="2"/>
      <c r="F114" s="2"/>
    </row>
    <row r="115" spans="1:6" ht="15.75" customHeight="1">
      <c r="A115" s="47"/>
      <c r="B115" s="47"/>
      <c r="E115" s="2"/>
      <c r="F115" s="2"/>
    </row>
    <row r="116" spans="1:6" ht="15.75" customHeight="1">
      <c r="A116" s="47"/>
      <c r="B116" s="47"/>
      <c r="E116" s="2"/>
      <c r="F116" s="2"/>
    </row>
    <row r="117" spans="1:6" ht="15.75" customHeight="1">
      <c r="A117" s="47"/>
      <c r="B117" s="47"/>
      <c r="E117" s="2"/>
      <c r="F117" s="2"/>
    </row>
    <row r="118" spans="1:6" ht="15.75" customHeight="1">
      <c r="A118" s="47"/>
      <c r="B118" s="47"/>
      <c r="E118" s="2"/>
      <c r="F118" s="2"/>
    </row>
    <row r="119" spans="1:6" ht="15.75" customHeight="1">
      <c r="A119" s="47"/>
      <c r="B119" s="47"/>
      <c r="E119" s="2"/>
      <c r="F119" s="2"/>
    </row>
    <row r="120" spans="1:6" ht="15.75" customHeight="1">
      <c r="A120" s="47"/>
      <c r="B120" s="47"/>
      <c r="E120" s="2"/>
      <c r="F120" s="2"/>
    </row>
    <row r="121" spans="1:6" ht="15.75" customHeight="1">
      <c r="A121" s="47"/>
      <c r="B121" s="47"/>
      <c r="E121" s="2"/>
      <c r="F121" s="2"/>
    </row>
    <row r="122" spans="1:6" ht="15.75" customHeight="1">
      <c r="A122" s="47"/>
      <c r="B122" s="47"/>
      <c r="E122" s="2"/>
      <c r="F122" s="2"/>
    </row>
    <row r="123" spans="1:6" ht="15.75" customHeight="1">
      <c r="A123" s="47"/>
      <c r="B123" s="47"/>
      <c r="E123" s="2"/>
      <c r="F123" s="2"/>
    </row>
    <row r="124" spans="1:6" ht="15.75" customHeight="1">
      <c r="A124" s="47"/>
      <c r="B124" s="47"/>
      <c r="E124" s="2"/>
      <c r="F124" s="2"/>
    </row>
    <row r="125" spans="1:6" ht="15.75" customHeight="1">
      <c r="A125" s="47"/>
      <c r="B125" s="47"/>
      <c r="E125" s="2"/>
      <c r="F125" s="2"/>
    </row>
    <row r="126" spans="1:6" ht="15.75" customHeight="1">
      <c r="A126" s="47"/>
      <c r="B126" s="47"/>
      <c r="E126" s="2"/>
      <c r="F126" s="2"/>
    </row>
    <row r="127" spans="1:6" ht="15.75" customHeight="1">
      <c r="A127" s="47"/>
      <c r="B127" s="47"/>
      <c r="E127" s="2"/>
      <c r="F127" s="2"/>
    </row>
    <row r="128" spans="1:6" ht="15.75" customHeight="1">
      <c r="A128" s="47"/>
      <c r="B128" s="47"/>
      <c r="E128" s="2"/>
      <c r="F128" s="2"/>
    </row>
    <row r="129" spans="1:6" ht="15.75" customHeight="1">
      <c r="A129" s="47"/>
      <c r="B129" s="47"/>
      <c r="E129" s="2"/>
      <c r="F129" s="2"/>
    </row>
    <row r="130" spans="1:6" ht="15.75" customHeight="1">
      <c r="A130" s="47"/>
      <c r="B130" s="47"/>
      <c r="E130" s="2"/>
      <c r="F130" s="2"/>
    </row>
    <row r="131" spans="1:6" ht="15.75" customHeight="1">
      <c r="A131" s="47"/>
      <c r="B131" s="47"/>
      <c r="E131" s="2"/>
      <c r="F131" s="2"/>
    </row>
    <row r="132" spans="1:6" ht="15.75" customHeight="1">
      <c r="A132" s="47"/>
      <c r="B132" s="47"/>
      <c r="E132" s="2"/>
      <c r="F132" s="2"/>
    </row>
    <row r="133" spans="1:6" ht="15.75" customHeight="1">
      <c r="A133" s="47"/>
      <c r="B133" s="47"/>
      <c r="E133" s="2"/>
      <c r="F133" s="2"/>
    </row>
    <row r="134" spans="1:6" ht="15.75" customHeight="1">
      <c r="A134" s="47"/>
      <c r="B134" s="47"/>
      <c r="E134" s="2"/>
      <c r="F134" s="2"/>
    </row>
    <row r="135" spans="1:6" ht="15.75" customHeight="1">
      <c r="A135" s="47"/>
      <c r="B135" s="47"/>
      <c r="E135" s="2"/>
      <c r="F135" s="2"/>
    </row>
    <row r="136" spans="1:6" ht="15.75" customHeight="1">
      <c r="A136" s="47"/>
      <c r="B136" s="47"/>
      <c r="E136" s="2"/>
      <c r="F136" s="2"/>
    </row>
    <row r="137" spans="1:6" ht="15.75" customHeight="1">
      <c r="A137" s="47"/>
      <c r="B137" s="47"/>
      <c r="E137" s="2"/>
      <c r="F137" s="2"/>
    </row>
    <row r="138" spans="1:6" ht="15.75" customHeight="1">
      <c r="A138" s="47"/>
      <c r="B138" s="47"/>
      <c r="E138" s="2"/>
      <c r="F138" s="2"/>
    </row>
    <row r="139" spans="1:6" ht="15.75" customHeight="1">
      <c r="A139" s="47"/>
      <c r="B139" s="47"/>
      <c r="E139" s="2"/>
      <c r="F139" s="2"/>
    </row>
    <row r="140" spans="1:6" ht="15.75" customHeight="1">
      <c r="A140" s="47"/>
      <c r="B140" s="47"/>
      <c r="E140" s="2"/>
      <c r="F140" s="2"/>
    </row>
    <row r="141" spans="1:6" ht="15.75" customHeight="1">
      <c r="A141" s="47"/>
      <c r="B141" s="47"/>
      <c r="E141" s="2"/>
      <c r="F141" s="2"/>
    </row>
    <row r="142" spans="1:6" ht="15.75" customHeight="1">
      <c r="A142" s="47"/>
      <c r="B142" s="47"/>
      <c r="E142" s="2"/>
      <c r="F142" s="2"/>
    </row>
    <row r="143" spans="1:6" ht="15.75" customHeight="1">
      <c r="A143" s="47"/>
      <c r="B143" s="47"/>
      <c r="E143" s="2"/>
      <c r="F143" s="2"/>
    </row>
    <row r="144" spans="1:6" ht="15.75" customHeight="1">
      <c r="A144" s="47"/>
      <c r="B144" s="47"/>
      <c r="E144" s="2"/>
      <c r="F144" s="2"/>
    </row>
    <row r="145" spans="1:6" ht="15.75" customHeight="1">
      <c r="A145" s="47"/>
      <c r="B145" s="47"/>
      <c r="E145" s="2"/>
      <c r="F145" s="2"/>
    </row>
    <row r="146" spans="1:6" ht="15.75" customHeight="1">
      <c r="A146" s="47"/>
      <c r="B146" s="47"/>
      <c r="E146" s="2"/>
      <c r="F146" s="2"/>
    </row>
    <row r="147" spans="1:6" ht="15.75" customHeight="1">
      <c r="A147" s="47"/>
      <c r="B147" s="47"/>
      <c r="E147" s="2"/>
      <c r="F147" s="2"/>
    </row>
    <row r="148" spans="1:6" ht="15.75" customHeight="1">
      <c r="A148" s="47"/>
      <c r="B148" s="47"/>
      <c r="E148" s="2"/>
      <c r="F148" s="2"/>
    </row>
    <row r="149" spans="1:6" ht="15.75" customHeight="1">
      <c r="A149" s="47"/>
      <c r="B149" s="47"/>
      <c r="E149" s="2"/>
      <c r="F149" s="2"/>
    </row>
    <row r="150" spans="1:6" ht="15.75" customHeight="1">
      <c r="A150" s="47"/>
      <c r="B150" s="47"/>
      <c r="E150" s="2"/>
      <c r="F150" s="2"/>
    </row>
    <row r="151" spans="1:6" ht="15.75" customHeight="1">
      <c r="A151" s="47"/>
      <c r="B151" s="47"/>
      <c r="E151" s="2"/>
      <c r="F151" s="2"/>
    </row>
    <row r="152" spans="1:6" ht="15.75" customHeight="1">
      <c r="A152" s="47"/>
      <c r="B152" s="47"/>
      <c r="E152" s="2"/>
      <c r="F152" s="2"/>
    </row>
    <row r="153" spans="1:6" ht="15.75" customHeight="1">
      <c r="A153" s="47"/>
      <c r="B153" s="47"/>
      <c r="E153" s="2"/>
      <c r="F153" s="2"/>
    </row>
    <row r="154" spans="1:6" ht="15.75" customHeight="1">
      <c r="A154" s="47"/>
      <c r="B154" s="47"/>
      <c r="E154" s="2"/>
      <c r="F154" s="2"/>
    </row>
    <row r="155" spans="1:6" ht="15.75" customHeight="1">
      <c r="A155" s="47"/>
      <c r="B155" s="47"/>
      <c r="E155" s="2"/>
      <c r="F155" s="2"/>
    </row>
    <row r="156" spans="1:6" ht="15.75" customHeight="1">
      <c r="A156" s="47"/>
      <c r="B156" s="47"/>
      <c r="E156" s="2"/>
      <c r="F156" s="2"/>
    </row>
    <row r="157" spans="1:6" ht="15.75" customHeight="1">
      <c r="A157" s="47"/>
      <c r="B157" s="47"/>
      <c r="E157" s="2"/>
      <c r="F157" s="2"/>
    </row>
    <row r="158" spans="1:6" ht="15.75" customHeight="1">
      <c r="A158" s="47"/>
      <c r="B158" s="47"/>
      <c r="E158" s="2"/>
      <c r="F158" s="2"/>
    </row>
    <row r="159" spans="1:6" ht="15.75" customHeight="1">
      <c r="A159" s="47"/>
      <c r="B159" s="47"/>
      <c r="E159" s="2"/>
      <c r="F159" s="2"/>
    </row>
    <row r="160" spans="1:6" ht="15.75" customHeight="1">
      <c r="A160" s="47"/>
      <c r="B160" s="47"/>
      <c r="E160" s="2"/>
      <c r="F160" s="2"/>
    </row>
    <row r="161" spans="1:6" ht="15.75" customHeight="1">
      <c r="A161" s="47"/>
      <c r="B161" s="47"/>
      <c r="E161" s="2"/>
      <c r="F161" s="2"/>
    </row>
    <row r="162" spans="1:6" ht="15.75" customHeight="1">
      <c r="A162" s="47"/>
      <c r="B162" s="47"/>
      <c r="E162" s="2"/>
      <c r="F162" s="2"/>
    </row>
    <row r="163" spans="1:6" ht="15.75" customHeight="1">
      <c r="A163" s="47"/>
      <c r="B163" s="47"/>
      <c r="E163" s="2"/>
      <c r="F163" s="2"/>
    </row>
    <row r="164" spans="1:6" ht="15.75" customHeight="1">
      <c r="A164" s="47"/>
      <c r="B164" s="47"/>
      <c r="E164" s="2"/>
      <c r="F164" s="2"/>
    </row>
    <row r="165" spans="1:6" ht="15.75" customHeight="1">
      <c r="A165" s="47"/>
      <c r="B165" s="47"/>
      <c r="E165" s="2"/>
      <c r="F165" s="2"/>
    </row>
    <row r="166" spans="1:6" ht="15.75" customHeight="1">
      <c r="A166" s="47"/>
      <c r="B166" s="47"/>
      <c r="E166" s="2"/>
      <c r="F166" s="2"/>
    </row>
    <row r="167" spans="1:6" ht="15.75" customHeight="1">
      <c r="A167" s="47"/>
      <c r="B167" s="47"/>
      <c r="E167" s="2"/>
      <c r="F167" s="2"/>
    </row>
    <row r="168" spans="1:6" ht="15.75" customHeight="1">
      <c r="A168" s="47"/>
      <c r="B168" s="47"/>
      <c r="E168" s="2"/>
      <c r="F168" s="2"/>
    </row>
    <row r="169" spans="1:6" ht="15.75" customHeight="1">
      <c r="A169" s="47"/>
      <c r="B169" s="47"/>
      <c r="E169" s="2"/>
      <c r="F169" s="2"/>
    </row>
    <row r="170" spans="1:6" ht="15.75" customHeight="1">
      <c r="A170" s="47"/>
      <c r="B170" s="47"/>
      <c r="E170" s="2"/>
      <c r="F170" s="2"/>
    </row>
    <row r="171" spans="1:6" ht="15.75" customHeight="1">
      <c r="A171" s="47"/>
      <c r="B171" s="47"/>
      <c r="E171" s="2"/>
      <c r="F171" s="2"/>
    </row>
    <row r="172" spans="1:6" ht="15.75" customHeight="1">
      <c r="A172" s="47"/>
      <c r="B172" s="47"/>
      <c r="E172" s="2"/>
      <c r="F172" s="2"/>
    </row>
    <row r="173" spans="1:6" ht="15.75" customHeight="1">
      <c r="A173" s="47"/>
      <c r="B173" s="47"/>
      <c r="E173" s="2"/>
      <c r="F173" s="2"/>
    </row>
    <row r="174" spans="1:6" ht="15.75" customHeight="1">
      <c r="A174" s="47"/>
      <c r="B174" s="47"/>
      <c r="E174" s="2"/>
      <c r="F174" s="2"/>
    </row>
    <row r="175" spans="1:6" ht="15.75" customHeight="1">
      <c r="A175" s="47"/>
      <c r="B175" s="47"/>
      <c r="E175" s="2"/>
      <c r="F175" s="2"/>
    </row>
    <row r="176" spans="1:6" ht="15.75" customHeight="1">
      <c r="A176" s="47"/>
      <c r="B176" s="47"/>
      <c r="E176" s="2"/>
      <c r="F176" s="2"/>
    </row>
    <row r="177" spans="1:6" ht="15.75" customHeight="1">
      <c r="A177" s="47"/>
      <c r="B177" s="47"/>
      <c r="E177" s="2"/>
      <c r="F177" s="2"/>
    </row>
    <row r="178" spans="1:6" ht="15.75" customHeight="1">
      <c r="A178" s="47"/>
      <c r="B178" s="47"/>
      <c r="E178" s="2"/>
      <c r="F178" s="2"/>
    </row>
    <row r="179" spans="1:6" ht="15.75" customHeight="1">
      <c r="A179" s="47"/>
      <c r="B179" s="47"/>
      <c r="E179" s="2"/>
      <c r="F179" s="2"/>
    </row>
    <row r="180" spans="1:6" ht="15.75" customHeight="1">
      <c r="A180" s="47"/>
      <c r="B180" s="47"/>
      <c r="E180" s="2"/>
      <c r="F180" s="2"/>
    </row>
    <row r="181" spans="1:6" ht="15.75" customHeight="1">
      <c r="A181" s="47"/>
      <c r="B181" s="47"/>
      <c r="E181" s="2"/>
      <c r="F181" s="2"/>
    </row>
    <row r="182" spans="1:6" ht="15.75" customHeight="1">
      <c r="A182" s="47"/>
      <c r="B182" s="47"/>
      <c r="E182" s="2"/>
      <c r="F182" s="2"/>
    </row>
    <row r="183" spans="1:6" ht="15.75" customHeight="1">
      <c r="A183" s="47"/>
      <c r="B183" s="47"/>
      <c r="E183" s="2"/>
      <c r="F183" s="2"/>
    </row>
    <row r="184" spans="1:6" ht="15.75" customHeight="1">
      <c r="A184" s="47"/>
      <c r="B184" s="47"/>
      <c r="E184" s="2"/>
      <c r="F184" s="2"/>
    </row>
    <row r="185" spans="1:6" ht="15.75" customHeight="1">
      <c r="A185" s="47"/>
      <c r="B185" s="47"/>
      <c r="E185" s="2"/>
      <c r="F185" s="2"/>
    </row>
    <row r="186" spans="1:6" ht="15.75" customHeight="1">
      <c r="A186" s="47"/>
      <c r="B186" s="47"/>
      <c r="E186" s="2"/>
      <c r="F186" s="2"/>
    </row>
    <row r="187" spans="1:6" ht="15.75" customHeight="1">
      <c r="A187" s="47"/>
      <c r="B187" s="47"/>
      <c r="E187" s="2"/>
      <c r="F187" s="2"/>
    </row>
    <row r="188" spans="1:6" ht="15.75" customHeight="1">
      <c r="A188" s="47"/>
      <c r="B188" s="47"/>
      <c r="E188" s="2"/>
      <c r="F188" s="2"/>
    </row>
    <row r="189" spans="1:6" ht="15.75" customHeight="1">
      <c r="A189" s="47"/>
      <c r="B189" s="47"/>
      <c r="E189" s="2"/>
      <c r="F189" s="2"/>
    </row>
    <row r="190" spans="1:6" ht="15.75" customHeight="1">
      <c r="A190" s="47"/>
      <c r="B190" s="47"/>
      <c r="E190" s="2"/>
      <c r="F190" s="2"/>
    </row>
    <row r="191" spans="1:6" ht="15.75" customHeight="1">
      <c r="A191" s="47"/>
      <c r="B191" s="47"/>
      <c r="E191" s="2"/>
      <c r="F191" s="2"/>
    </row>
    <row r="192" spans="1:6" ht="15.75" customHeight="1">
      <c r="A192" s="47"/>
      <c r="B192" s="47"/>
      <c r="E192" s="2"/>
      <c r="F192" s="2"/>
    </row>
    <row r="193" spans="1:6" ht="15.75" customHeight="1">
      <c r="A193" s="47"/>
      <c r="B193" s="47"/>
      <c r="E193" s="2"/>
      <c r="F193" s="2"/>
    </row>
    <row r="194" spans="1:6" ht="15.75" customHeight="1">
      <c r="A194" s="47"/>
      <c r="B194" s="47"/>
      <c r="E194" s="2"/>
      <c r="F194" s="2"/>
    </row>
    <row r="195" spans="1:6" ht="15.75" customHeight="1">
      <c r="A195" s="47"/>
      <c r="B195" s="47"/>
      <c r="E195" s="2"/>
      <c r="F195" s="2"/>
    </row>
    <row r="196" spans="1:6" ht="15.75" customHeight="1">
      <c r="A196" s="47"/>
      <c r="B196" s="47"/>
      <c r="E196" s="2"/>
      <c r="F196" s="2"/>
    </row>
    <row r="197" spans="1:6" ht="15.75" customHeight="1">
      <c r="A197" s="47"/>
      <c r="B197" s="47"/>
      <c r="E197" s="2"/>
      <c r="F197" s="2"/>
    </row>
    <row r="198" spans="1:6" ht="15.75" customHeight="1">
      <c r="A198" s="47"/>
      <c r="B198" s="47"/>
      <c r="E198" s="2"/>
      <c r="F198" s="2"/>
    </row>
    <row r="199" spans="1:6" ht="15.75" customHeight="1">
      <c r="A199" s="47"/>
      <c r="B199" s="47"/>
      <c r="E199" s="2"/>
      <c r="F199" s="2"/>
    </row>
    <row r="200" spans="1:6" ht="15.75" customHeight="1">
      <c r="A200" s="47"/>
      <c r="B200" s="47"/>
      <c r="E200" s="2"/>
      <c r="F200" s="2"/>
    </row>
    <row r="201" spans="1:6" ht="15.75" customHeight="1">
      <c r="A201" s="47"/>
      <c r="B201" s="47"/>
      <c r="E201" s="2"/>
      <c r="F201" s="2"/>
    </row>
    <row r="202" spans="1:6" ht="15.75" customHeight="1">
      <c r="A202" s="47"/>
      <c r="B202" s="47"/>
      <c r="E202" s="2"/>
      <c r="F202" s="2"/>
    </row>
    <row r="203" spans="1:6" ht="15.75" customHeight="1">
      <c r="A203" s="47"/>
      <c r="B203" s="47"/>
      <c r="E203" s="2"/>
      <c r="F203" s="2"/>
    </row>
    <row r="204" spans="1:6" ht="15.75" customHeight="1">
      <c r="A204" s="47"/>
      <c r="B204" s="47"/>
      <c r="E204" s="2"/>
      <c r="F204" s="2"/>
    </row>
    <row r="205" spans="1:6" ht="15.75" customHeight="1">
      <c r="A205" s="47"/>
      <c r="B205" s="47"/>
      <c r="E205" s="2"/>
      <c r="F205" s="2"/>
    </row>
    <row r="206" spans="1:6" ht="15.75" customHeight="1">
      <c r="A206" s="47"/>
      <c r="B206" s="47"/>
      <c r="E206" s="2"/>
      <c r="F206" s="2"/>
    </row>
    <row r="207" spans="1:6" ht="15.75" customHeight="1">
      <c r="A207" s="47"/>
      <c r="B207" s="47"/>
      <c r="E207" s="2"/>
      <c r="F207" s="2"/>
    </row>
    <row r="208" spans="1:6" ht="15.75" customHeight="1">
      <c r="A208" s="47"/>
      <c r="B208" s="47"/>
      <c r="E208" s="2"/>
      <c r="F208" s="2"/>
    </row>
    <row r="209" spans="1:6" ht="15.75" customHeight="1">
      <c r="A209" s="47"/>
      <c r="B209" s="47"/>
      <c r="E209" s="2"/>
      <c r="F209" s="2"/>
    </row>
    <row r="210" spans="1:6" ht="15.75" customHeight="1">
      <c r="A210" s="47"/>
      <c r="B210" s="47"/>
      <c r="E210" s="2"/>
      <c r="F210" s="2"/>
    </row>
    <row r="211" spans="1:6" ht="15.75" customHeight="1">
      <c r="A211" s="47"/>
      <c r="B211" s="47"/>
      <c r="E211" s="2"/>
      <c r="F211" s="2"/>
    </row>
    <row r="212" spans="1:6" ht="15.75" customHeight="1">
      <c r="A212" s="47"/>
      <c r="B212" s="47"/>
      <c r="E212" s="2"/>
      <c r="F212" s="2"/>
    </row>
    <row r="213" spans="1:6" ht="15.75" customHeight="1">
      <c r="A213" s="47"/>
      <c r="B213" s="47"/>
      <c r="E213" s="2"/>
      <c r="F213" s="2"/>
    </row>
    <row r="214" spans="1:6" ht="15.75" customHeight="1">
      <c r="A214" s="47"/>
      <c r="B214" s="47"/>
      <c r="E214" s="2"/>
      <c r="F214" s="2"/>
    </row>
    <row r="215" spans="1:6" ht="15.75" customHeight="1">
      <c r="A215" s="47"/>
      <c r="B215" s="47"/>
      <c r="E215" s="2"/>
      <c r="F215" s="2"/>
    </row>
    <row r="216" spans="1:6" ht="15.75" customHeight="1">
      <c r="A216" s="47"/>
      <c r="B216" s="47"/>
      <c r="E216" s="2"/>
      <c r="F216" s="2"/>
    </row>
    <row r="217" spans="1:6" ht="15.75" customHeight="1">
      <c r="A217" s="47"/>
      <c r="B217" s="47"/>
      <c r="E217" s="2"/>
      <c r="F217" s="2"/>
    </row>
    <row r="218" spans="1:6" ht="15.75" customHeight="1">
      <c r="A218" s="47"/>
      <c r="B218" s="47"/>
      <c r="E218" s="2"/>
      <c r="F218" s="2"/>
    </row>
    <row r="219" spans="1:6" ht="15.75" customHeight="1">
      <c r="A219" s="47"/>
      <c r="B219" s="47"/>
      <c r="E219" s="2"/>
      <c r="F219" s="2"/>
    </row>
    <row r="220" spans="1:6" ht="15.75" customHeight="1">
      <c r="A220" s="47"/>
      <c r="B220" s="47"/>
      <c r="E220" s="2"/>
      <c r="F220" s="2"/>
    </row>
    <row r="221" spans="1:6" ht="15.75" customHeight="1">
      <c r="A221" s="47"/>
      <c r="B221" s="47"/>
      <c r="E221" s="2"/>
      <c r="F221" s="2"/>
    </row>
    <row r="222" spans="1:6" ht="15.75" customHeight="1">
      <c r="A222" s="47"/>
      <c r="B222" s="47"/>
      <c r="E222" s="2"/>
      <c r="F222" s="2"/>
    </row>
    <row r="223" spans="1:6" ht="15.75" customHeight="1">
      <c r="A223" s="47"/>
      <c r="B223" s="47"/>
      <c r="E223" s="2"/>
      <c r="F223" s="2"/>
    </row>
    <row r="224" spans="1:6" ht="15.75" customHeight="1">
      <c r="A224" s="47"/>
      <c r="B224" s="47"/>
      <c r="E224" s="2"/>
      <c r="F224" s="2"/>
    </row>
    <row r="225" spans="1:6" ht="15.75" customHeight="1">
      <c r="A225" s="47"/>
      <c r="B225" s="47"/>
      <c r="E225" s="2"/>
      <c r="F225" s="2"/>
    </row>
    <row r="226" spans="1:6" ht="15.75" customHeight="1">
      <c r="A226" s="47"/>
      <c r="B226" s="47"/>
      <c r="E226" s="2"/>
      <c r="F226" s="2"/>
    </row>
    <row r="227" spans="1:6" ht="15.75" customHeight="1">
      <c r="A227" s="47"/>
      <c r="B227" s="47"/>
      <c r="E227" s="2"/>
      <c r="F227" s="2"/>
    </row>
    <row r="228" spans="1:6" ht="15.75" customHeight="1">
      <c r="A228" s="47"/>
      <c r="B228" s="47"/>
      <c r="E228" s="2"/>
      <c r="F228" s="2"/>
    </row>
    <row r="229" spans="1:6" ht="15.75" customHeight="1">
      <c r="A229" s="47"/>
      <c r="B229" s="47"/>
      <c r="E229" s="2"/>
      <c r="F229" s="2"/>
    </row>
    <row r="230" spans="1:6" ht="15.75" customHeight="1">
      <c r="A230" s="47"/>
      <c r="B230" s="47"/>
      <c r="E230" s="2"/>
      <c r="F230" s="2"/>
    </row>
    <row r="231" spans="1:6" ht="15.75" customHeight="1">
      <c r="A231" s="47"/>
      <c r="B231" s="47"/>
      <c r="E231" s="2"/>
      <c r="F231" s="2"/>
    </row>
    <row r="232" spans="1:6" ht="15.75" customHeight="1">
      <c r="A232" s="47"/>
      <c r="B232" s="47"/>
      <c r="E232" s="2"/>
      <c r="F232" s="2"/>
    </row>
    <row r="233" spans="1:6" ht="15.75" customHeight="1">
      <c r="A233" s="47"/>
      <c r="B233" s="47"/>
      <c r="E233" s="2"/>
      <c r="F233" s="2"/>
    </row>
    <row r="234" spans="1:6" ht="15.75" customHeight="1">
      <c r="A234" s="47"/>
      <c r="B234" s="47"/>
      <c r="E234" s="2"/>
      <c r="F234" s="2"/>
    </row>
    <row r="235" spans="1:6" ht="15.75" customHeight="1">
      <c r="A235" s="47"/>
      <c r="B235" s="47"/>
      <c r="E235" s="2"/>
      <c r="F235" s="2"/>
    </row>
    <row r="236" spans="1:6" ht="15.75" customHeight="1">
      <c r="A236" s="47"/>
      <c r="B236" s="47"/>
      <c r="E236" s="2"/>
      <c r="F236" s="2"/>
    </row>
    <row r="237" spans="1:6" ht="15.75" customHeight="1">
      <c r="A237" s="47"/>
      <c r="B237" s="47"/>
      <c r="E237" s="2"/>
      <c r="F237" s="2"/>
    </row>
    <row r="238" spans="1:6" ht="15.75" customHeight="1">
      <c r="A238" s="47"/>
      <c r="B238" s="47"/>
      <c r="E238" s="2"/>
      <c r="F238" s="2"/>
    </row>
    <row r="239" spans="1:6" ht="15.75" customHeight="1">
      <c r="A239" s="47"/>
      <c r="B239" s="47"/>
      <c r="E239" s="2"/>
      <c r="F239" s="2"/>
    </row>
    <row r="240" spans="1:6" ht="15.75" customHeight="1">
      <c r="A240" s="47"/>
      <c r="B240" s="47"/>
      <c r="E240" s="2"/>
      <c r="F240" s="2"/>
    </row>
    <row r="241" spans="1:6" ht="15.75" customHeight="1">
      <c r="A241" s="47"/>
      <c r="B241" s="47"/>
      <c r="E241" s="2"/>
      <c r="F241" s="2"/>
    </row>
    <row r="242" spans="1:6" ht="15.75" customHeight="1">
      <c r="A242" s="47"/>
      <c r="B242" s="47"/>
      <c r="E242" s="2"/>
      <c r="F242" s="2"/>
    </row>
    <row r="243" spans="1:6" ht="15.75" customHeight="1">
      <c r="A243" s="47"/>
      <c r="B243" s="47"/>
      <c r="E243" s="2"/>
      <c r="F243" s="2"/>
    </row>
    <row r="244" spans="1:6" ht="15.75" customHeight="1">
      <c r="A244" s="47"/>
      <c r="B244" s="47"/>
      <c r="E244" s="2"/>
      <c r="F244" s="2"/>
    </row>
    <row r="245" spans="1:6" ht="15.75" customHeight="1">
      <c r="A245" s="47"/>
      <c r="B245" s="47"/>
      <c r="E245" s="2"/>
      <c r="F245" s="2"/>
    </row>
    <row r="246" spans="1:6" ht="15.75" customHeight="1">
      <c r="A246" s="47"/>
      <c r="B246" s="47"/>
      <c r="E246" s="2"/>
      <c r="F246" s="2"/>
    </row>
    <row r="247" spans="1:6" ht="15.75" customHeight="1">
      <c r="A247" s="47"/>
      <c r="B247" s="47"/>
      <c r="E247" s="2"/>
      <c r="F247" s="2"/>
    </row>
    <row r="248" spans="1:6" ht="15.75" customHeight="1">
      <c r="A248" s="47"/>
      <c r="B248" s="47"/>
      <c r="E248" s="2"/>
      <c r="F248" s="2"/>
    </row>
    <row r="249" spans="1:6" ht="15.75" customHeight="1">
      <c r="A249" s="47"/>
      <c r="B249" s="47"/>
      <c r="E249" s="2"/>
      <c r="F249" s="2"/>
    </row>
    <row r="250" spans="1:6" ht="15.75" customHeight="1">
      <c r="A250" s="47"/>
      <c r="B250" s="47"/>
      <c r="E250" s="2"/>
      <c r="F250" s="2"/>
    </row>
    <row r="251" spans="1:6" ht="15.75" customHeight="1">
      <c r="A251" s="47"/>
      <c r="B251" s="47"/>
      <c r="E251" s="2"/>
      <c r="F251" s="2"/>
    </row>
    <row r="252" spans="1:6" ht="15.75" customHeight="1">
      <c r="A252" s="47"/>
      <c r="B252" s="47"/>
      <c r="E252" s="2"/>
      <c r="F252" s="2"/>
    </row>
    <row r="253" spans="1:6" ht="15.75" customHeight="1">
      <c r="A253" s="47"/>
      <c r="B253" s="47"/>
      <c r="E253" s="2"/>
      <c r="F253" s="2"/>
    </row>
    <row r="254" spans="1:6" ht="15.75" customHeight="1">
      <c r="A254" s="47"/>
      <c r="B254" s="47"/>
      <c r="E254" s="2"/>
      <c r="F254" s="2"/>
    </row>
    <row r="255" spans="1:6" ht="15.75" customHeight="1">
      <c r="A255" s="47"/>
      <c r="B255" s="47"/>
      <c r="E255" s="2"/>
      <c r="F255" s="2"/>
    </row>
    <row r="256" spans="1:6" ht="15.75" customHeight="1">
      <c r="B256" s="2"/>
      <c r="E256" s="2"/>
      <c r="F256" s="2"/>
    </row>
    <row r="257" spans="2:6" ht="15.75" customHeight="1">
      <c r="B257" s="2"/>
      <c r="E257" s="2"/>
      <c r="F257" s="2"/>
    </row>
    <row r="258" spans="2:6" ht="15.75" customHeight="1">
      <c r="B258" s="2"/>
      <c r="E258" s="2"/>
      <c r="F258" s="2"/>
    </row>
    <row r="259" spans="2:6" ht="15.75" customHeight="1">
      <c r="B259" s="2"/>
      <c r="E259" s="2"/>
      <c r="F259" s="2"/>
    </row>
    <row r="260" spans="2:6" ht="15.75" customHeight="1">
      <c r="B260" s="2"/>
      <c r="E260" s="2"/>
      <c r="F260" s="2"/>
    </row>
    <row r="261" spans="2:6" ht="15.75" customHeight="1">
      <c r="B261" s="2"/>
      <c r="E261" s="2"/>
      <c r="F261" s="2"/>
    </row>
    <row r="262" spans="2:6" ht="15.75" customHeight="1">
      <c r="B262" s="2"/>
      <c r="E262" s="2"/>
      <c r="F262" s="2"/>
    </row>
    <row r="263" spans="2:6" ht="15.75" customHeight="1">
      <c r="B263" s="2"/>
      <c r="E263" s="2"/>
      <c r="F263" s="2"/>
    </row>
    <row r="264" spans="2:6" ht="15.75" customHeight="1">
      <c r="B264" s="2"/>
      <c r="E264" s="2"/>
      <c r="F264" s="2"/>
    </row>
    <row r="265" spans="2:6" ht="15.75" customHeight="1">
      <c r="B265" s="2"/>
      <c r="E265" s="2"/>
      <c r="F265" s="2"/>
    </row>
    <row r="266" spans="2:6" ht="15.75" customHeight="1">
      <c r="B266" s="2"/>
      <c r="E266" s="2"/>
      <c r="F266" s="2"/>
    </row>
    <row r="267" spans="2:6" ht="15.75" customHeight="1">
      <c r="B267" s="2"/>
      <c r="E267" s="2"/>
      <c r="F267" s="2"/>
    </row>
    <row r="268" spans="2:6" ht="15.75" customHeight="1">
      <c r="B268" s="2"/>
      <c r="E268" s="2"/>
      <c r="F268" s="2"/>
    </row>
    <row r="269" spans="2:6" ht="15.75" customHeight="1">
      <c r="B269" s="2"/>
      <c r="E269" s="2"/>
      <c r="F269" s="2"/>
    </row>
    <row r="270" spans="2:6" ht="15.75" customHeight="1">
      <c r="B270" s="2"/>
      <c r="E270" s="2"/>
      <c r="F270" s="2"/>
    </row>
    <row r="271" spans="2:6" ht="15.75" customHeight="1">
      <c r="B271" s="2"/>
      <c r="E271" s="2"/>
      <c r="F271" s="2"/>
    </row>
    <row r="272" spans="2:6" ht="15.75" customHeight="1">
      <c r="B272" s="2"/>
      <c r="E272" s="2"/>
      <c r="F272" s="2"/>
    </row>
    <row r="273" spans="2:6" ht="15.75" customHeight="1">
      <c r="B273" s="2"/>
      <c r="E273" s="2"/>
      <c r="F273" s="2"/>
    </row>
    <row r="274" spans="2:6" ht="15.75" customHeight="1">
      <c r="B274" s="2"/>
      <c r="E274" s="2"/>
      <c r="F274" s="2"/>
    </row>
    <row r="275" spans="2:6" ht="15.75" customHeight="1">
      <c r="B275" s="2"/>
      <c r="E275" s="2"/>
      <c r="F275" s="2"/>
    </row>
    <row r="276" spans="2:6" ht="15.75" customHeight="1">
      <c r="B276" s="2"/>
      <c r="E276" s="2"/>
      <c r="F276" s="2"/>
    </row>
    <row r="277" spans="2:6" ht="15.75" customHeight="1">
      <c r="B277" s="2"/>
      <c r="E277" s="2"/>
      <c r="F277" s="2"/>
    </row>
    <row r="278" spans="2:6" ht="15.75" customHeight="1">
      <c r="B278" s="2"/>
      <c r="E278" s="2"/>
      <c r="F278" s="2"/>
    </row>
    <row r="279" spans="2:6" ht="15.75" customHeight="1">
      <c r="B279" s="2"/>
      <c r="E279" s="2"/>
      <c r="F279" s="2"/>
    </row>
    <row r="280" spans="2:6" ht="15.75" customHeight="1">
      <c r="B280" s="2"/>
      <c r="E280" s="2"/>
      <c r="F280" s="2"/>
    </row>
    <row r="281" spans="2:6" ht="15.75" customHeight="1">
      <c r="B281" s="2"/>
      <c r="E281" s="2"/>
      <c r="F281" s="2"/>
    </row>
    <row r="282" spans="2:6" ht="15.75" customHeight="1">
      <c r="B282" s="2"/>
      <c r="E282" s="2"/>
      <c r="F282" s="2"/>
    </row>
    <row r="283" spans="2:6" ht="15.75" customHeight="1">
      <c r="B283" s="2"/>
      <c r="E283" s="2"/>
      <c r="F283" s="2"/>
    </row>
    <row r="284" spans="2:6" ht="15.75" customHeight="1">
      <c r="B284" s="2"/>
      <c r="E284" s="2"/>
      <c r="F284" s="2"/>
    </row>
    <row r="285" spans="2:6" ht="15.75" customHeight="1">
      <c r="B285" s="2"/>
      <c r="E285" s="2"/>
      <c r="F285" s="2"/>
    </row>
    <row r="286" spans="2:6" ht="15.75" customHeight="1">
      <c r="B286" s="2"/>
      <c r="E286" s="2"/>
      <c r="F286" s="2"/>
    </row>
    <row r="287" spans="2:6" ht="15.75" customHeight="1">
      <c r="B287" s="2"/>
      <c r="E287" s="2"/>
      <c r="F287" s="2"/>
    </row>
    <row r="288" spans="2:6" ht="15.75" customHeight="1">
      <c r="B288" s="2"/>
      <c r="E288" s="2"/>
      <c r="F288" s="2"/>
    </row>
    <row r="289" spans="2:6" ht="15.75" customHeight="1">
      <c r="B289" s="2"/>
      <c r="E289" s="2"/>
      <c r="F289" s="2"/>
    </row>
    <row r="290" spans="2:6" ht="15.75" customHeight="1">
      <c r="B290" s="2"/>
      <c r="E290" s="2"/>
      <c r="F290" s="2"/>
    </row>
    <row r="291" spans="2:6" ht="15.75" customHeight="1">
      <c r="B291" s="2"/>
      <c r="E291" s="2"/>
      <c r="F291" s="2"/>
    </row>
    <row r="292" spans="2:6" ht="15.75" customHeight="1">
      <c r="B292" s="2"/>
      <c r="E292" s="2"/>
      <c r="F292" s="2"/>
    </row>
    <row r="293" spans="2:6" ht="15.75" customHeight="1">
      <c r="B293" s="2"/>
      <c r="E293" s="2"/>
      <c r="F293" s="2"/>
    </row>
    <row r="294" spans="2:6" ht="15.75" customHeight="1">
      <c r="B294" s="2"/>
      <c r="E294" s="2"/>
      <c r="F294" s="2"/>
    </row>
    <row r="295" spans="2:6" ht="15.75" customHeight="1">
      <c r="B295" s="2"/>
      <c r="E295" s="2"/>
      <c r="F295" s="2"/>
    </row>
    <row r="296" spans="2:6" ht="15.75" customHeight="1">
      <c r="B296" s="2"/>
      <c r="E296" s="2"/>
      <c r="F296" s="2"/>
    </row>
    <row r="297" spans="2:6" ht="15.75" customHeight="1">
      <c r="B297" s="2"/>
      <c r="E297" s="2"/>
      <c r="F297" s="2"/>
    </row>
    <row r="298" spans="2:6" ht="15.75" customHeight="1">
      <c r="B298" s="2"/>
      <c r="E298" s="2"/>
      <c r="F298" s="2"/>
    </row>
    <row r="299" spans="2:6" ht="15.75" customHeight="1">
      <c r="B299" s="2"/>
      <c r="E299" s="2"/>
      <c r="F299" s="2"/>
    </row>
    <row r="300" spans="2:6" ht="15.75" customHeight="1">
      <c r="B300" s="2"/>
      <c r="E300" s="2"/>
      <c r="F300" s="2"/>
    </row>
    <row r="301" spans="2:6" ht="15.75" customHeight="1">
      <c r="B301" s="2"/>
      <c r="E301" s="2"/>
      <c r="F301" s="2"/>
    </row>
    <row r="302" spans="2:6" ht="15.75" customHeight="1">
      <c r="B302" s="2"/>
      <c r="E302" s="2"/>
      <c r="F302" s="2"/>
    </row>
    <row r="303" spans="2:6" ht="15.75" customHeight="1">
      <c r="B303" s="2"/>
      <c r="E303" s="2"/>
      <c r="F303" s="2"/>
    </row>
    <row r="304" spans="2:6" ht="15.75" customHeight="1">
      <c r="B304" s="2"/>
      <c r="E304" s="2"/>
      <c r="F304" s="2"/>
    </row>
    <row r="305" spans="2:6" ht="15.75" customHeight="1">
      <c r="B305" s="2"/>
      <c r="E305" s="2"/>
      <c r="F305" s="2"/>
    </row>
    <row r="306" spans="2:6" ht="15.75" customHeight="1">
      <c r="B306" s="2"/>
      <c r="E306" s="2"/>
      <c r="F306" s="2"/>
    </row>
    <row r="307" spans="2:6" ht="15.75" customHeight="1">
      <c r="B307" s="2"/>
      <c r="E307" s="2"/>
      <c r="F307" s="2"/>
    </row>
    <row r="308" spans="2:6" ht="15.75" customHeight="1">
      <c r="B308" s="2"/>
      <c r="E308" s="2"/>
      <c r="F308" s="2"/>
    </row>
    <row r="309" spans="2:6" ht="15.75" customHeight="1">
      <c r="B309" s="2"/>
      <c r="E309" s="2"/>
      <c r="F309" s="2"/>
    </row>
    <row r="310" spans="2:6" ht="15.75" customHeight="1">
      <c r="B310" s="2"/>
      <c r="E310" s="2"/>
      <c r="F310" s="2"/>
    </row>
    <row r="311" spans="2:6" ht="15.75" customHeight="1">
      <c r="B311" s="2"/>
      <c r="E311" s="2"/>
      <c r="F311" s="2"/>
    </row>
    <row r="312" spans="2:6" ht="15.75" customHeight="1">
      <c r="B312" s="2"/>
      <c r="E312" s="2"/>
      <c r="F312" s="2"/>
    </row>
    <row r="313" spans="2:6" ht="15.75" customHeight="1">
      <c r="B313" s="2"/>
      <c r="E313" s="2"/>
      <c r="F313" s="2"/>
    </row>
    <row r="314" spans="2:6" ht="15.75" customHeight="1">
      <c r="B314" s="2"/>
      <c r="E314" s="2"/>
      <c r="F314" s="2"/>
    </row>
    <row r="315" spans="2:6" ht="15.75" customHeight="1">
      <c r="B315" s="2"/>
      <c r="E315" s="2"/>
      <c r="F315" s="2"/>
    </row>
    <row r="316" spans="2:6" ht="15.75" customHeight="1">
      <c r="B316" s="2"/>
      <c r="E316" s="2"/>
      <c r="F316" s="2"/>
    </row>
    <row r="317" spans="2:6" ht="15.75" customHeight="1">
      <c r="B317" s="2"/>
      <c r="E317" s="2"/>
      <c r="F317" s="2"/>
    </row>
    <row r="318" spans="2:6" ht="15.75" customHeight="1">
      <c r="B318" s="2"/>
      <c r="E318" s="2"/>
      <c r="F318" s="2"/>
    </row>
    <row r="319" spans="2:6" ht="15.75" customHeight="1">
      <c r="B319" s="2"/>
      <c r="E319" s="2"/>
      <c r="F319" s="2"/>
    </row>
    <row r="320" spans="2:6" ht="15.75" customHeight="1">
      <c r="B320" s="2"/>
      <c r="E320" s="2"/>
      <c r="F320" s="2"/>
    </row>
    <row r="321" spans="2:6" ht="15.75" customHeight="1">
      <c r="B321" s="2"/>
      <c r="E321" s="2"/>
      <c r="F321" s="2"/>
    </row>
    <row r="322" spans="2:6" ht="15.75" customHeight="1">
      <c r="B322" s="2"/>
      <c r="E322" s="2"/>
      <c r="F322" s="2"/>
    </row>
    <row r="323" spans="2:6" ht="15.75" customHeight="1">
      <c r="B323" s="2"/>
      <c r="E323" s="2"/>
      <c r="F323" s="2"/>
    </row>
    <row r="324" spans="2:6" ht="15.75" customHeight="1">
      <c r="B324" s="2"/>
      <c r="E324" s="2"/>
      <c r="F324" s="2"/>
    </row>
    <row r="325" spans="2:6" ht="15.75" customHeight="1">
      <c r="B325" s="2"/>
      <c r="E325" s="2"/>
      <c r="F325" s="2"/>
    </row>
    <row r="326" spans="2:6" ht="15.75" customHeight="1">
      <c r="B326" s="2"/>
      <c r="E326" s="2"/>
      <c r="F326" s="2"/>
    </row>
    <row r="327" spans="2:6" ht="15.75" customHeight="1">
      <c r="B327" s="2"/>
      <c r="E327" s="2"/>
      <c r="F327" s="2"/>
    </row>
    <row r="328" spans="2:6" ht="15.75" customHeight="1">
      <c r="B328" s="2"/>
      <c r="E328" s="2"/>
      <c r="F328" s="2"/>
    </row>
    <row r="329" spans="2:6" ht="15.75" customHeight="1">
      <c r="B329" s="2"/>
      <c r="E329" s="2"/>
      <c r="F329" s="2"/>
    </row>
    <row r="330" spans="2:6" ht="15.75" customHeight="1">
      <c r="B330" s="2"/>
      <c r="E330" s="2"/>
      <c r="F330" s="2"/>
    </row>
    <row r="331" spans="2:6" ht="15.75" customHeight="1">
      <c r="B331" s="2"/>
      <c r="E331" s="2"/>
      <c r="F331" s="2"/>
    </row>
    <row r="332" spans="2:6" ht="15.75" customHeight="1">
      <c r="B332" s="2"/>
      <c r="E332" s="2"/>
      <c r="F332" s="2"/>
    </row>
    <row r="333" spans="2:6" ht="15.75" customHeight="1">
      <c r="B333" s="2"/>
      <c r="E333" s="2"/>
      <c r="F333" s="2"/>
    </row>
    <row r="334" spans="2:6" ht="15.75" customHeight="1">
      <c r="B334" s="2"/>
      <c r="E334" s="2"/>
      <c r="F334" s="2"/>
    </row>
    <row r="335" spans="2:6" ht="15.75" customHeight="1">
      <c r="B335" s="2"/>
      <c r="E335" s="2"/>
      <c r="F335" s="2"/>
    </row>
    <row r="336" spans="2:6" ht="15.75" customHeight="1">
      <c r="B336" s="2"/>
      <c r="E336" s="2"/>
      <c r="F336" s="2"/>
    </row>
    <row r="337" spans="2:6" ht="15.75" customHeight="1">
      <c r="B337" s="2"/>
      <c r="E337" s="2"/>
      <c r="F337" s="2"/>
    </row>
    <row r="338" spans="2:6" ht="15.75" customHeight="1">
      <c r="B338" s="2"/>
      <c r="E338" s="2"/>
      <c r="F338" s="2"/>
    </row>
    <row r="339" spans="2:6" ht="15.75" customHeight="1">
      <c r="B339" s="2"/>
      <c r="E339" s="2"/>
      <c r="F339" s="2"/>
    </row>
    <row r="340" spans="2:6" ht="15.75" customHeight="1">
      <c r="B340" s="2"/>
      <c r="E340" s="2"/>
      <c r="F340" s="2"/>
    </row>
    <row r="341" spans="2:6" ht="15.75" customHeight="1">
      <c r="B341" s="2"/>
      <c r="E341" s="2"/>
      <c r="F341" s="2"/>
    </row>
    <row r="342" spans="2:6" ht="15.75" customHeight="1">
      <c r="B342" s="2"/>
      <c r="E342" s="2"/>
      <c r="F342" s="2"/>
    </row>
    <row r="343" spans="2:6" ht="15.75" customHeight="1">
      <c r="B343" s="2"/>
      <c r="E343" s="2"/>
      <c r="F343" s="2"/>
    </row>
    <row r="344" spans="2:6" ht="15.75" customHeight="1">
      <c r="B344" s="2"/>
      <c r="E344" s="2"/>
      <c r="F344" s="2"/>
    </row>
    <row r="345" spans="2:6" ht="15.75" customHeight="1">
      <c r="B345" s="2"/>
      <c r="E345" s="2"/>
      <c r="F345" s="2"/>
    </row>
    <row r="346" spans="2:6" ht="15.75" customHeight="1">
      <c r="B346" s="2"/>
      <c r="E346" s="2"/>
      <c r="F346" s="2"/>
    </row>
    <row r="347" spans="2:6" ht="15.75" customHeight="1">
      <c r="B347" s="2"/>
      <c r="E347" s="2"/>
      <c r="F347" s="2"/>
    </row>
    <row r="348" spans="2:6" ht="15.75" customHeight="1">
      <c r="B348" s="2"/>
      <c r="E348" s="2"/>
      <c r="F348" s="2"/>
    </row>
    <row r="349" spans="2:6" ht="15.75" customHeight="1">
      <c r="B349" s="2"/>
      <c r="E349" s="2"/>
      <c r="F349" s="2"/>
    </row>
    <row r="350" spans="2:6" ht="15.75" customHeight="1">
      <c r="B350" s="2"/>
      <c r="E350" s="2"/>
      <c r="F350" s="2"/>
    </row>
    <row r="351" spans="2:6" ht="15.75" customHeight="1">
      <c r="B351" s="2"/>
      <c r="E351" s="2"/>
      <c r="F351" s="2"/>
    </row>
    <row r="352" spans="2:6" ht="15.75" customHeight="1">
      <c r="B352" s="2"/>
      <c r="E352" s="2"/>
      <c r="F352" s="2"/>
    </row>
    <row r="353" spans="2:6" ht="15.75" customHeight="1">
      <c r="B353" s="2"/>
      <c r="E353" s="2"/>
      <c r="F353" s="2"/>
    </row>
    <row r="354" spans="2:6" ht="15.75" customHeight="1">
      <c r="B354" s="2"/>
      <c r="E354" s="2"/>
      <c r="F354" s="2"/>
    </row>
    <row r="355" spans="2:6" ht="15.75" customHeight="1">
      <c r="B355" s="2"/>
      <c r="E355" s="2"/>
      <c r="F355" s="2"/>
    </row>
    <row r="356" spans="2:6" ht="15.75" customHeight="1">
      <c r="B356" s="2"/>
      <c r="E356" s="2"/>
      <c r="F356" s="2"/>
    </row>
    <row r="357" spans="2:6" ht="15.75" customHeight="1">
      <c r="B357" s="2"/>
      <c r="E357" s="2"/>
      <c r="F357" s="2"/>
    </row>
    <row r="358" spans="2:6" ht="15.75" customHeight="1">
      <c r="B358" s="2"/>
      <c r="E358" s="2"/>
      <c r="F358" s="2"/>
    </row>
    <row r="359" spans="2:6" ht="15.75" customHeight="1">
      <c r="B359" s="2"/>
      <c r="E359" s="2"/>
      <c r="F359" s="2"/>
    </row>
    <row r="360" spans="2:6" ht="15.75" customHeight="1">
      <c r="B360" s="2"/>
      <c r="E360" s="2"/>
      <c r="F360" s="2"/>
    </row>
    <row r="361" spans="2:6" ht="15.75" customHeight="1">
      <c r="B361" s="2"/>
      <c r="E361" s="2"/>
      <c r="F361" s="2"/>
    </row>
    <row r="362" spans="2:6" ht="15.75" customHeight="1">
      <c r="B362" s="2"/>
      <c r="E362" s="2"/>
      <c r="F362" s="2"/>
    </row>
    <row r="363" spans="2:6" ht="15.75" customHeight="1">
      <c r="B363" s="2"/>
      <c r="E363" s="2"/>
      <c r="F363" s="2"/>
    </row>
    <row r="364" spans="2:6" ht="15.75" customHeight="1">
      <c r="B364" s="2"/>
      <c r="E364" s="2"/>
      <c r="F364" s="2"/>
    </row>
    <row r="365" spans="2:6" ht="15.75" customHeight="1">
      <c r="B365" s="2"/>
      <c r="E365" s="2"/>
      <c r="F365" s="2"/>
    </row>
    <row r="366" spans="2:6" ht="15.75" customHeight="1">
      <c r="B366" s="2"/>
      <c r="E366" s="2"/>
      <c r="F366" s="2"/>
    </row>
    <row r="367" spans="2:6" ht="15.75" customHeight="1">
      <c r="B367" s="2"/>
      <c r="E367" s="2"/>
      <c r="F367" s="2"/>
    </row>
    <row r="368" spans="2:6" ht="15.75" customHeight="1">
      <c r="B368" s="2"/>
      <c r="E368" s="2"/>
      <c r="F368" s="2"/>
    </row>
    <row r="369" spans="2:6" ht="15.75" customHeight="1">
      <c r="B369" s="2"/>
      <c r="E369" s="2"/>
      <c r="F369" s="2"/>
    </row>
    <row r="370" spans="2:6" ht="15.75" customHeight="1">
      <c r="B370" s="2"/>
      <c r="E370" s="2"/>
      <c r="F370" s="2"/>
    </row>
    <row r="371" spans="2:6" ht="15.75" customHeight="1">
      <c r="B371" s="2"/>
      <c r="E371" s="2"/>
      <c r="F371" s="2"/>
    </row>
    <row r="372" spans="2:6" ht="15.75" customHeight="1">
      <c r="B372" s="2"/>
      <c r="E372" s="2"/>
      <c r="F372" s="2"/>
    </row>
    <row r="373" spans="2:6" ht="15.75" customHeight="1">
      <c r="B373" s="2"/>
      <c r="E373" s="2"/>
      <c r="F373" s="2"/>
    </row>
    <row r="374" spans="2:6" ht="15.75" customHeight="1">
      <c r="B374" s="2"/>
      <c r="E374" s="2"/>
      <c r="F374" s="2"/>
    </row>
    <row r="375" spans="2:6" ht="15.75" customHeight="1">
      <c r="B375" s="2"/>
      <c r="E375" s="2"/>
      <c r="F375" s="2"/>
    </row>
    <row r="376" spans="2:6" ht="15.75" customHeight="1">
      <c r="B376" s="2"/>
      <c r="E376" s="2"/>
      <c r="F376" s="2"/>
    </row>
    <row r="377" spans="2:6" ht="15.75" customHeight="1">
      <c r="B377" s="2"/>
      <c r="E377" s="2"/>
      <c r="F377" s="2"/>
    </row>
    <row r="378" spans="2:6" ht="15.75" customHeight="1">
      <c r="B378" s="2"/>
      <c r="E378" s="2"/>
      <c r="F378" s="2"/>
    </row>
    <row r="379" spans="2:6" ht="15.75" customHeight="1">
      <c r="B379" s="2"/>
      <c r="E379" s="2"/>
      <c r="F379" s="2"/>
    </row>
    <row r="380" spans="2:6" ht="15.75" customHeight="1">
      <c r="B380" s="2"/>
      <c r="E380" s="2"/>
      <c r="F380" s="2"/>
    </row>
    <row r="381" spans="2:6" ht="15.75" customHeight="1">
      <c r="B381" s="2"/>
      <c r="E381" s="2"/>
      <c r="F381" s="2"/>
    </row>
    <row r="382" spans="2:6" ht="15.75" customHeight="1">
      <c r="B382" s="2"/>
      <c r="E382" s="2"/>
      <c r="F382" s="2"/>
    </row>
    <row r="383" spans="2:6" ht="15.75" customHeight="1">
      <c r="B383" s="2"/>
      <c r="E383" s="2"/>
      <c r="F383" s="2"/>
    </row>
    <row r="384" spans="2:6" ht="15.75" customHeight="1">
      <c r="B384" s="2"/>
      <c r="E384" s="2"/>
      <c r="F384" s="2"/>
    </row>
    <row r="385" spans="2:6" ht="15.75" customHeight="1">
      <c r="B385" s="2"/>
      <c r="E385" s="2"/>
      <c r="F385" s="2"/>
    </row>
    <row r="386" spans="2:6" ht="15.75" customHeight="1">
      <c r="B386" s="2"/>
      <c r="E386" s="2"/>
      <c r="F386" s="2"/>
    </row>
    <row r="387" spans="2:6" ht="15.75" customHeight="1">
      <c r="B387" s="2"/>
      <c r="E387" s="2"/>
      <c r="F387" s="2"/>
    </row>
    <row r="388" spans="2:6" ht="15.75" customHeight="1">
      <c r="B388" s="2"/>
      <c r="E388" s="2"/>
      <c r="F388" s="2"/>
    </row>
    <row r="389" spans="2:6" ht="15.75" customHeight="1">
      <c r="B389" s="2"/>
      <c r="E389" s="2"/>
      <c r="F389" s="2"/>
    </row>
    <row r="390" spans="2:6" ht="15.75" customHeight="1">
      <c r="B390" s="2"/>
      <c r="E390" s="2"/>
      <c r="F390" s="2"/>
    </row>
    <row r="391" spans="2:6" ht="15.75" customHeight="1">
      <c r="B391" s="2"/>
      <c r="E391" s="2"/>
      <c r="F391" s="2"/>
    </row>
    <row r="392" spans="2:6" ht="15.75" customHeight="1">
      <c r="B392" s="2"/>
      <c r="E392" s="2"/>
      <c r="F392" s="2"/>
    </row>
    <row r="393" spans="2:6" ht="15.75" customHeight="1">
      <c r="B393" s="2"/>
      <c r="E393" s="2"/>
      <c r="F393" s="2"/>
    </row>
    <row r="394" spans="2:6" ht="15.75" customHeight="1">
      <c r="B394" s="2"/>
      <c r="E394" s="2"/>
      <c r="F394" s="2"/>
    </row>
    <row r="395" spans="2:6" ht="15.75" customHeight="1">
      <c r="B395" s="2"/>
      <c r="E395" s="2"/>
      <c r="F395" s="2"/>
    </row>
    <row r="396" spans="2:6" ht="15.75" customHeight="1">
      <c r="B396" s="2"/>
      <c r="E396" s="2"/>
      <c r="F396" s="2"/>
    </row>
    <row r="397" spans="2:6" ht="15.75" customHeight="1">
      <c r="B397" s="2"/>
      <c r="E397" s="2"/>
      <c r="F397" s="2"/>
    </row>
    <row r="398" spans="2:6" ht="15.75" customHeight="1">
      <c r="B398" s="2"/>
      <c r="E398" s="2"/>
      <c r="F398" s="2"/>
    </row>
    <row r="399" spans="2:6" ht="15.75" customHeight="1">
      <c r="B399" s="2"/>
      <c r="E399" s="2"/>
      <c r="F399" s="2"/>
    </row>
    <row r="400" spans="2:6" ht="15.75" customHeight="1">
      <c r="B400" s="2"/>
      <c r="E400" s="2"/>
      <c r="F400" s="2"/>
    </row>
    <row r="401" spans="2:6" ht="15.75" customHeight="1">
      <c r="B401" s="2"/>
      <c r="E401" s="2"/>
      <c r="F401" s="2"/>
    </row>
    <row r="402" spans="2:6" ht="15.75" customHeight="1">
      <c r="B402" s="2"/>
      <c r="E402" s="2"/>
      <c r="F402" s="2"/>
    </row>
    <row r="403" spans="2:6" ht="15.75" customHeight="1">
      <c r="B403" s="2"/>
      <c r="E403" s="2"/>
      <c r="F403" s="2"/>
    </row>
    <row r="404" spans="2:6" ht="15.75" customHeight="1">
      <c r="B404" s="2"/>
      <c r="E404" s="2"/>
      <c r="F404" s="2"/>
    </row>
    <row r="405" spans="2:6" ht="15.75" customHeight="1">
      <c r="B405" s="2"/>
      <c r="E405" s="2"/>
      <c r="F405" s="2"/>
    </row>
    <row r="406" spans="2:6" ht="15.75" customHeight="1">
      <c r="B406" s="2"/>
      <c r="E406" s="2"/>
      <c r="F406" s="2"/>
    </row>
    <row r="407" spans="2:6" ht="15.75" customHeight="1">
      <c r="B407" s="2"/>
      <c r="E407" s="2"/>
      <c r="F407" s="2"/>
    </row>
    <row r="408" spans="2:6" ht="15.75" customHeight="1">
      <c r="B408" s="2"/>
      <c r="E408" s="2"/>
      <c r="F408" s="2"/>
    </row>
    <row r="409" spans="2:6" ht="15.75" customHeight="1">
      <c r="B409" s="2"/>
      <c r="E409" s="2"/>
      <c r="F409" s="2"/>
    </row>
    <row r="410" spans="2:6" ht="15.75" customHeight="1">
      <c r="B410" s="2"/>
      <c r="E410" s="2"/>
      <c r="F410" s="2"/>
    </row>
    <row r="411" spans="2:6" ht="15.75" customHeight="1">
      <c r="B411" s="2"/>
      <c r="E411" s="2"/>
      <c r="F411" s="2"/>
    </row>
    <row r="412" spans="2:6" ht="15.75" customHeight="1">
      <c r="B412" s="2"/>
      <c r="E412" s="2"/>
      <c r="F412" s="2"/>
    </row>
    <row r="413" spans="2:6" ht="15.75" customHeight="1">
      <c r="B413" s="2"/>
      <c r="E413" s="2"/>
      <c r="F413" s="2"/>
    </row>
    <row r="414" spans="2:6" ht="15.75" customHeight="1">
      <c r="B414" s="2"/>
      <c r="E414" s="2"/>
      <c r="F414" s="2"/>
    </row>
    <row r="415" spans="2:6" ht="15.75" customHeight="1">
      <c r="B415" s="2"/>
      <c r="E415" s="2"/>
      <c r="F415" s="2"/>
    </row>
    <row r="416" spans="2:6" ht="15.75" customHeight="1">
      <c r="B416" s="2"/>
      <c r="E416" s="2"/>
      <c r="F416" s="2"/>
    </row>
    <row r="417" spans="2:6" ht="15.75" customHeight="1">
      <c r="B417" s="2"/>
      <c r="E417" s="2"/>
      <c r="F417" s="2"/>
    </row>
    <row r="418" spans="2:6" ht="15.75" customHeight="1">
      <c r="B418" s="2"/>
      <c r="E418" s="2"/>
      <c r="F418" s="2"/>
    </row>
    <row r="419" spans="2:6" ht="15.75" customHeight="1">
      <c r="B419" s="2"/>
      <c r="E419" s="2"/>
      <c r="F419" s="2"/>
    </row>
    <row r="420" spans="2:6" ht="15.75" customHeight="1">
      <c r="B420" s="2"/>
      <c r="E420" s="2"/>
      <c r="F420" s="2"/>
    </row>
    <row r="421" spans="2:6" ht="15.75" customHeight="1">
      <c r="B421" s="2"/>
      <c r="E421" s="2"/>
      <c r="F421" s="2"/>
    </row>
    <row r="422" spans="2:6" ht="15.75" customHeight="1">
      <c r="B422" s="2"/>
      <c r="E422" s="2"/>
      <c r="F422" s="2"/>
    </row>
    <row r="423" spans="2:6" ht="15.75" customHeight="1">
      <c r="B423" s="2"/>
      <c r="E423" s="2"/>
      <c r="F423" s="2"/>
    </row>
    <row r="424" spans="2:6" ht="15.75" customHeight="1">
      <c r="B424" s="2"/>
      <c r="E424" s="2"/>
      <c r="F424" s="2"/>
    </row>
    <row r="425" spans="2:6" ht="15.75" customHeight="1">
      <c r="B425" s="2"/>
      <c r="E425" s="2"/>
      <c r="F425" s="2"/>
    </row>
    <row r="426" spans="2:6" ht="15.75" customHeight="1">
      <c r="B426" s="2"/>
      <c r="E426" s="2"/>
      <c r="F426" s="2"/>
    </row>
    <row r="427" spans="2:6" ht="15.75" customHeight="1">
      <c r="B427" s="2"/>
      <c r="E427" s="2"/>
      <c r="F427" s="2"/>
    </row>
    <row r="428" spans="2:6" ht="15.75" customHeight="1">
      <c r="B428" s="2"/>
      <c r="E428" s="2"/>
      <c r="F428" s="2"/>
    </row>
    <row r="429" spans="2:6" ht="15.75" customHeight="1">
      <c r="B429" s="2"/>
      <c r="E429" s="2"/>
      <c r="F429" s="2"/>
    </row>
    <row r="430" spans="2:6" ht="15.75" customHeight="1">
      <c r="B430" s="2"/>
      <c r="E430" s="2"/>
      <c r="F430" s="2"/>
    </row>
    <row r="431" spans="2:6" ht="15.75" customHeight="1">
      <c r="B431" s="2"/>
      <c r="E431" s="2"/>
      <c r="F431" s="2"/>
    </row>
    <row r="432" spans="2:6" ht="15.75" customHeight="1">
      <c r="B432" s="2"/>
      <c r="E432" s="2"/>
      <c r="F432" s="2"/>
    </row>
    <row r="433" spans="2:6" ht="15.75" customHeight="1">
      <c r="B433" s="2"/>
      <c r="E433" s="2"/>
      <c r="F433" s="2"/>
    </row>
    <row r="434" spans="2:6" ht="15.75" customHeight="1">
      <c r="B434" s="2"/>
      <c r="E434" s="2"/>
      <c r="F434" s="2"/>
    </row>
    <row r="435" spans="2:6" ht="15.75" customHeight="1">
      <c r="B435" s="2"/>
      <c r="E435" s="2"/>
      <c r="F435" s="2"/>
    </row>
    <row r="436" spans="2:6" ht="15.75" customHeight="1">
      <c r="B436" s="2"/>
      <c r="E436" s="2"/>
      <c r="F436" s="2"/>
    </row>
    <row r="437" spans="2:6" ht="15.75" customHeight="1">
      <c r="B437" s="2"/>
      <c r="E437" s="2"/>
      <c r="F437" s="2"/>
    </row>
    <row r="438" spans="2:6" ht="15.75" customHeight="1">
      <c r="B438" s="2"/>
      <c r="E438" s="2"/>
      <c r="F438" s="2"/>
    </row>
    <row r="439" spans="2:6" ht="15.75" customHeight="1">
      <c r="B439" s="2"/>
      <c r="E439" s="2"/>
      <c r="F439" s="2"/>
    </row>
    <row r="440" spans="2:6" ht="15.75" customHeight="1">
      <c r="B440" s="2"/>
      <c r="E440" s="2"/>
      <c r="F440" s="2"/>
    </row>
    <row r="441" spans="2:6" ht="15.75" customHeight="1">
      <c r="B441" s="2"/>
      <c r="E441" s="2"/>
      <c r="F441" s="2"/>
    </row>
    <row r="442" spans="2:6" ht="15.75" customHeight="1">
      <c r="B442" s="2"/>
      <c r="E442" s="2"/>
      <c r="F442" s="2"/>
    </row>
    <row r="443" spans="2:6" ht="15.75" customHeight="1">
      <c r="B443" s="2"/>
      <c r="E443" s="2"/>
      <c r="F443" s="2"/>
    </row>
    <row r="444" spans="2:6" ht="15.75" customHeight="1">
      <c r="B444" s="2"/>
      <c r="E444" s="2"/>
      <c r="F444" s="2"/>
    </row>
    <row r="445" spans="2:6" ht="15.75" customHeight="1">
      <c r="B445" s="2"/>
      <c r="E445" s="2"/>
      <c r="F445" s="2"/>
    </row>
    <row r="446" spans="2:6" ht="15.75" customHeight="1">
      <c r="B446" s="2"/>
      <c r="E446" s="2"/>
      <c r="F446" s="2"/>
    </row>
    <row r="447" spans="2:6" ht="15.75" customHeight="1">
      <c r="B447" s="2"/>
      <c r="E447" s="2"/>
      <c r="F447" s="2"/>
    </row>
    <row r="448" spans="2:6" ht="15.75" customHeight="1">
      <c r="B448" s="2"/>
      <c r="E448" s="2"/>
      <c r="F448" s="2"/>
    </row>
    <row r="449" spans="2:6" ht="15.75" customHeight="1">
      <c r="B449" s="2"/>
      <c r="E449" s="2"/>
      <c r="F449" s="2"/>
    </row>
    <row r="450" spans="2:6" ht="15.75" customHeight="1">
      <c r="B450" s="2"/>
      <c r="E450" s="2"/>
      <c r="F450" s="2"/>
    </row>
    <row r="451" spans="2:6" ht="15.75" customHeight="1">
      <c r="B451" s="2"/>
      <c r="E451" s="2"/>
      <c r="F451" s="2"/>
    </row>
    <row r="452" spans="2:6" ht="15.75" customHeight="1">
      <c r="B452" s="2"/>
      <c r="E452" s="2"/>
      <c r="F452" s="2"/>
    </row>
    <row r="453" spans="2:6" ht="15.75" customHeight="1">
      <c r="B453" s="2"/>
      <c r="E453" s="2"/>
      <c r="F453" s="2"/>
    </row>
    <row r="454" spans="2:6" ht="15.75" customHeight="1">
      <c r="B454" s="2"/>
      <c r="E454" s="2"/>
      <c r="F454" s="2"/>
    </row>
    <row r="455" spans="2:6" ht="15.75" customHeight="1">
      <c r="B455" s="2"/>
      <c r="E455" s="2"/>
      <c r="F455" s="2"/>
    </row>
    <row r="456" spans="2:6" ht="15.75" customHeight="1">
      <c r="B456" s="2"/>
      <c r="E456" s="2"/>
      <c r="F456" s="2"/>
    </row>
    <row r="457" spans="2:6" ht="15.75" customHeight="1">
      <c r="B457" s="2"/>
      <c r="E457" s="2"/>
      <c r="F457" s="2"/>
    </row>
    <row r="458" spans="2:6" ht="15.75" customHeight="1">
      <c r="B458" s="2"/>
      <c r="E458" s="2"/>
      <c r="F458" s="2"/>
    </row>
    <row r="459" spans="2:6" ht="15.75" customHeight="1">
      <c r="B459" s="2"/>
      <c r="E459" s="2"/>
      <c r="F459" s="2"/>
    </row>
    <row r="460" spans="2:6" ht="15.75" customHeight="1">
      <c r="B460" s="2"/>
      <c r="E460" s="2"/>
      <c r="F460" s="2"/>
    </row>
    <row r="461" spans="2:6" ht="15.75" customHeight="1">
      <c r="B461" s="2"/>
      <c r="E461" s="2"/>
      <c r="F461" s="2"/>
    </row>
    <row r="462" spans="2:6" ht="15.75" customHeight="1">
      <c r="B462" s="2"/>
      <c r="E462" s="2"/>
      <c r="F462" s="2"/>
    </row>
    <row r="463" spans="2:6" ht="15.75" customHeight="1">
      <c r="B463" s="2"/>
      <c r="E463" s="2"/>
      <c r="F463" s="2"/>
    </row>
    <row r="464" spans="2:6" ht="15.75" customHeight="1">
      <c r="B464" s="2"/>
      <c r="E464" s="2"/>
      <c r="F464" s="2"/>
    </row>
    <row r="465" spans="2:6" ht="15.75" customHeight="1">
      <c r="B465" s="2"/>
      <c r="E465" s="2"/>
      <c r="F465" s="2"/>
    </row>
    <row r="466" spans="2:6" ht="15.75" customHeight="1">
      <c r="B466" s="2"/>
      <c r="E466" s="2"/>
      <c r="F466" s="2"/>
    </row>
    <row r="467" spans="2:6" ht="15.75" customHeight="1">
      <c r="B467" s="2"/>
      <c r="E467" s="2"/>
      <c r="F467" s="2"/>
    </row>
    <row r="468" spans="2:6" ht="15.75" customHeight="1">
      <c r="B468" s="2"/>
      <c r="E468" s="2"/>
      <c r="F468" s="2"/>
    </row>
    <row r="469" spans="2:6" ht="15.75" customHeight="1">
      <c r="B469" s="2"/>
      <c r="E469" s="2"/>
      <c r="F469" s="2"/>
    </row>
    <row r="470" spans="2:6" ht="15.75" customHeight="1">
      <c r="B470" s="2"/>
      <c r="E470" s="2"/>
      <c r="F470" s="2"/>
    </row>
    <row r="471" spans="2:6" ht="15.75" customHeight="1">
      <c r="B471" s="2"/>
      <c r="E471" s="2"/>
      <c r="F471" s="2"/>
    </row>
    <row r="472" spans="2:6" ht="15.75" customHeight="1">
      <c r="B472" s="2"/>
      <c r="E472" s="2"/>
      <c r="F472" s="2"/>
    </row>
    <row r="473" spans="2:6" ht="15.75" customHeight="1">
      <c r="B473" s="2"/>
      <c r="E473" s="2"/>
      <c r="F473" s="2"/>
    </row>
    <row r="474" spans="2:6" ht="15.75" customHeight="1">
      <c r="B474" s="2"/>
      <c r="E474" s="2"/>
      <c r="F474" s="2"/>
    </row>
    <row r="475" spans="2:6" ht="15.75" customHeight="1">
      <c r="B475" s="2"/>
      <c r="E475" s="2"/>
      <c r="F475" s="2"/>
    </row>
    <row r="476" spans="2:6" ht="15.75" customHeight="1">
      <c r="B476" s="2"/>
      <c r="E476" s="2"/>
      <c r="F476" s="2"/>
    </row>
    <row r="477" spans="2:6" ht="15.75" customHeight="1">
      <c r="B477" s="2"/>
      <c r="E477" s="2"/>
      <c r="F477" s="2"/>
    </row>
    <row r="478" spans="2:6" ht="15.75" customHeight="1">
      <c r="B478" s="2"/>
      <c r="E478" s="2"/>
      <c r="F478" s="2"/>
    </row>
    <row r="479" spans="2:6" ht="15.75" customHeight="1">
      <c r="B479" s="2"/>
      <c r="E479" s="2"/>
      <c r="F479" s="2"/>
    </row>
    <row r="480" spans="2:6" ht="15.75" customHeight="1">
      <c r="B480" s="2"/>
      <c r="E480" s="2"/>
      <c r="F480" s="2"/>
    </row>
    <row r="481" spans="2:6" ht="15.75" customHeight="1">
      <c r="B481" s="2"/>
      <c r="E481" s="2"/>
      <c r="F481" s="2"/>
    </row>
    <row r="482" spans="2:6" ht="15.75" customHeight="1">
      <c r="B482" s="2"/>
      <c r="E482" s="2"/>
      <c r="F482" s="2"/>
    </row>
    <row r="483" spans="2:6" ht="15.75" customHeight="1">
      <c r="B483" s="2"/>
      <c r="E483" s="2"/>
      <c r="F483" s="2"/>
    </row>
    <row r="484" spans="2:6" ht="15.75" customHeight="1">
      <c r="B484" s="2"/>
      <c r="E484" s="2"/>
      <c r="F484" s="2"/>
    </row>
    <row r="485" spans="2:6" ht="15.75" customHeight="1">
      <c r="B485" s="2"/>
      <c r="E485" s="2"/>
      <c r="F485" s="2"/>
    </row>
    <row r="486" spans="2:6" ht="15.75" customHeight="1">
      <c r="B486" s="2"/>
      <c r="E486" s="2"/>
      <c r="F486" s="2"/>
    </row>
    <row r="487" spans="2:6" ht="15.75" customHeight="1">
      <c r="B487" s="2"/>
      <c r="E487" s="2"/>
      <c r="F487" s="2"/>
    </row>
    <row r="488" spans="2:6" ht="15.75" customHeight="1">
      <c r="B488" s="2"/>
      <c r="E488" s="2"/>
      <c r="F488" s="2"/>
    </row>
    <row r="489" spans="2:6" ht="15.75" customHeight="1">
      <c r="B489" s="2"/>
      <c r="E489" s="2"/>
      <c r="F489" s="2"/>
    </row>
    <row r="490" spans="2:6" ht="15.75" customHeight="1">
      <c r="B490" s="2"/>
      <c r="E490" s="2"/>
      <c r="F490" s="2"/>
    </row>
    <row r="491" spans="2:6" ht="15.75" customHeight="1">
      <c r="B491" s="2"/>
      <c r="E491" s="2"/>
      <c r="F491" s="2"/>
    </row>
    <row r="492" spans="2:6" ht="15.75" customHeight="1">
      <c r="B492" s="2"/>
      <c r="E492" s="2"/>
      <c r="F492" s="2"/>
    </row>
    <row r="493" spans="2:6" ht="15.75" customHeight="1">
      <c r="B493" s="2"/>
      <c r="E493" s="2"/>
      <c r="F493" s="2"/>
    </row>
    <row r="494" spans="2:6" ht="15.75" customHeight="1">
      <c r="B494" s="2"/>
      <c r="E494" s="2"/>
      <c r="F494" s="2"/>
    </row>
    <row r="495" spans="2:6" ht="15.75" customHeight="1">
      <c r="B495" s="2"/>
      <c r="E495" s="2"/>
      <c r="F495" s="2"/>
    </row>
    <row r="496" spans="2:6" ht="15.75" customHeight="1">
      <c r="B496" s="2"/>
      <c r="E496" s="2"/>
      <c r="F496" s="2"/>
    </row>
    <row r="497" spans="2:6" ht="15.75" customHeight="1">
      <c r="B497" s="2"/>
      <c r="E497" s="2"/>
      <c r="F497" s="2"/>
    </row>
    <row r="498" spans="2:6" ht="15.75" customHeight="1">
      <c r="B498" s="2"/>
      <c r="E498" s="2"/>
      <c r="F498" s="2"/>
    </row>
    <row r="499" spans="2:6" ht="15.75" customHeight="1">
      <c r="B499" s="2"/>
      <c r="E499" s="2"/>
      <c r="F499" s="2"/>
    </row>
    <row r="500" spans="2:6" ht="15.75" customHeight="1">
      <c r="B500" s="2"/>
      <c r="E500" s="2"/>
      <c r="F500" s="2"/>
    </row>
    <row r="501" spans="2:6" ht="15.75" customHeight="1">
      <c r="B501" s="2"/>
      <c r="E501" s="2"/>
      <c r="F501" s="2"/>
    </row>
    <row r="502" spans="2:6" ht="15.75" customHeight="1">
      <c r="B502" s="2"/>
      <c r="E502" s="2"/>
      <c r="F502" s="2"/>
    </row>
    <row r="503" spans="2:6" ht="15.75" customHeight="1">
      <c r="B503" s="2"/>
      <c r="E503" s="2"/>
      <c r="F503" s="2"/>
    </row>
    <row r="504" spans="2:6" ht="15.75" customHeight="1">
      <c r="B504" s="2"/>
      <c r="E504" s="2"/>
      <c r="F504" s="2"/>
    </row>
    <row r="505" spans="2:6" ht="15.75" customHeight="1">
      <c r="B505" s="2"/>
      <c r="E505" s="2"/>
      <c r="F505" s="2"/>
    </row>
    <row r="506" spans="2:6" ht="15.75" customHeight="1">
      <c r="B506" s="2"/>
      <c r="E506" s="2"/>
      <c r="F506" s="2"/>
    </row>
    <row r="507" spans="2:6" ht="15.75" customHeight="1">
      <c r="B507" s="2"/>
      <c r="E507" s="2"/>
      <c r="F507" s="2"/>
    </row>
    <row r="508" spans="2:6" ht="15.75" customHeight="1">
      <c r="B508" s="2"/>
      <c r="E508" s="2"/>
      <c r="F508" s="2"/>
    </row>
    <row r="509" spans="2:6" ht="15.75" customHeight="1">
      <c r="B509" s="2"/>
      <c r="E509" s="2"/>
      <c r="F509" s="2"/>
    </row>
    <row r="510" spans="2:6" ht="15.75" customHeight="1">
      <c r="B510" s="2"/>
      <c r="E510" s="2"/>
      <c r="F510" s="2"/>
    </row>
    <row r="511" spans="2:6" ht="15.75" customHeight="1">
      <c r="B511" s="2"/>
      <c r="E511" s="2"/>
      <c r="F511" s="2"/>
    </row>
    <row r="512" spans="2:6" ht="15.75" customHeight="1">
      <c r="B512" s="2"/>
      <c r="E512" s="2"/>
      <c r="F512" s="2"/>
    </row>
    <row r="513" spans="2:6" ht="15.75" customHeight="1">
      <c r="B513" s="2"/>
      <c r="E513" s="2"/>
      <c r="F513" s="2"/>
    </row>
    <row r="514" spans="2:6" ht="15.75" customHeight="1">
      <c r="B514" s="2"/>
      <c r="E514" s="2"/>
      <c r="F514" s="2"/>
    </row>
    <row r="515" spans="2:6" ht="15.75" customHeight="1">
      <c r="B515" s="2"/>
      <c r="E515" s="2"/>
      <c r="F515" s="2"/>
    </row>
    <row r="516" spans="2:6" ht="15.75" customHeight="1">
      <c r="B516" s="2"/>
      <c r="E516" s="2"/>
      <c r="F516" s="2"/>
    </row>
    <row r="517" spans="2:6" ht="15.75" customHeight="1">
      <c r="B517" s="2"/>
      <c r="E517" s="2"/>
      <c r="F517" s="2"/>
    </row>
    <row r="518" spans="2:6" ht="15.75" customHeight="1">
      <c r="B518" s="2"/>
      <c r="E518" s="2"/>
      <c r="F518" s="2"/>
    </row>
    <row r="519" spans="2:6" ht="15.75" customHeight="1">
      <c r="B519" s="2"/>
      <c r="E519" s="2"/>
      <c r="F519" s="2"/>
    </row>
    <row r="520" spans="2:6" ht="15.75" customHeight="1">
      <c r="B520" s="2"/>
      <c r="E520" s="2"/>
      <c r="F520" s="2"/>
    </row>
    <row r="521" spans="2:6" ht="15.75" customHeight="1">
      <c r="B521" s="2"/>
      <c r="E521" s="2"/>
      <c r="F521" s="2"/>
    </row>
    <row r="522" spans="2:6" ht="15.75" customHeight="1">
      <c r="B522" s="2"/>
      <c r="E522" s="2"/>
      <c r="F522" s="2"/>
    </row>
    <row r="523" spans="2:6" ht="15.75" customHeight="1">
      <c r="B523" s="2"/>
      <c r="E523" s="2"/>
      <c r="F523" s="2"/>
    </row>
    <row r="524" spans="2:6" ht="15.75" customHeight="1">
      <c r="B524" s="2"/>
      <c r="E524" s="2"/>
      <c r="F524" s="2"/>
    </row>
    <row r="525" spans="2:6" ht="15.75" customHeight="1">
      <c r="B525" s="2"/>
      <c r="E525" s="2"/>
      <c r="F525" s="2"/>
    </row>
    <row r="526" spans="2:6" ht="15.75" customHeight="1">
      <c r="B526" s="2"/>
      <c r="E526" s="2"/>
      <c r="F526" s="2"/>
    </row>
    <row r="527" spans="2:6" ht="15.75" customHeight="1">
      <c r="B527" s="2"/>
      <c r="E527" s="2"/>
      <c r="F527" s="2"/>
    </row>
    <row r="528" spans="2:6" ht="15.75" customHeight="1">
      <c r="B528" s="2"/>
      <c r="E528" s="2"/>
      <c r="F528" s="2"/>
    </row>
    <row r="529" spans="2:6" ht="15.75" customHeight="1">
      <c r="B529" s="2"/>
      <c r="E529" s="2"/>
      <c r="F529" s="2"/>
    </row>
    <row r="530" spans="2:6" ht="15.75" customHeight="1">
      <c r="B530" s="2"/>
      <c r="E530" s="2"/>
      <c r="F530" s="2"/>
    </row>
    <row r="531" spans="2:6" ht="15.75" customHeight="1">
      <c r="B531" s="2"/>
      <c r="E531" s="2"/>
      <c r="F531" s="2"/>
    </row>
    <row r="532" spans="2:6" ht="15.75" customHeight="1">
      <c r="B532" s="2"/>
      <c r="E532" s="2"/>
      <c r="F532" s="2"/>
    </row>
    <row r="533" spans="2:6" ht="15.75" customHeight="1">
      <c r="B533" s="2"/>
      <c r="E533" s="2"/>
      <c r="F533" s="2"/>
    </row>
    <row r="534" spans="2:6" ht="15.75" customHeight="1">
      <c r="B534" s="2"/>
      <c r="E534" s="2"/>
      <c r="F534" s="2"/>
    </row>
    <row r="535" spans="2:6" ht="15.75" customHeight="1">
      <c r="B535" s="2"/>
      <c r="E535" s="2"/>
      <c r="F535" s="2"/>
    </row>
    <row r="536" spans="2:6" ht="15.75" customHeight="1">
      <c r="B536" s="2"/>
      <c r="E536" s="2"/>
      <c r="F536" s="2"/>
    </row>
    <row r="537" spans="2:6" ht="15.75" customHeight="1">
      <c r="B537" s="2"/>
      <c r="E537" s="2"/>
      <c r="F537" s="2"/>
    </row>
    <row r="538" spans="2:6" ht="15.75" customHeight="1">
      <c r="B538" s="2"/>
      <c r="E538" s="2"/>
      <c r="F538" s="2"/>
    </row>
    <row r="539" spans="2:6" ht="15.75" customHeight="1">
      <c r="B539" s="2"/>
      <c r="E539" s="2"/>
      <c r="F539" s="2"/>
    </row>
    <row r="540" spans="2:6" ht="15.75" customHeight="1">
      <c r="B540" s="2"/>
      <c r="E540" s="2"/>
      <c r="F540" s="2"/>
    </row>
    <row r="541" spans="2:6" ht="15.75" customHeight="1">
      <c r="B541" s="2"/>
      <c r="E541" s="2"/>
      <c r="F541" s="2"/>
    </row>
    <row r="542" spans="2:6" ht="15.75" customHeight="1">
      <c r="B542" s="2"/>
      <c r="E542" s="2"/>
      <c r="F542" s="2"/>
    </row>
    <row r="543" spans="2:6" ht="15.75" customHeight="1">
      <c r="B543" s="2"/>
      <c r="E543" s="2"/>
      <c r="F543" s="2"/>
    </row>
    <row r="544" spans="2:6" ht="15.75" customHeight="1">
      <c r="B544" s="2"/>
      <c r="E544" s="2"/>
      <c r="F544" s="2"/>
    </row>
    <row r="545" spans="2:6" ht="15.75" customHeight="1">
      <c r="B545" s="2"/>
      <c r="E545" s="2"/>
      <c r="F545" s="2"/>
    </row>
    <row r="546" spans="2:6" ht="15.75" customHeight="1">
      <c r="B546" s="2"/>
      <c r="E546" s="2"/>
      <c r="F546" s="2"/>
    </row>
    <row r="547" spans="2:6" ht="15.75" customHeight="1">
      <c r="B547" s="2"/>
      <c r="E547" s="2"/>
      <c r="F547" s="2"/>
    </row>
    <row r="548" spans="2:6" ht="15.75" customHeight="1">
      <c r="B548" s="2"/>
      <c r="E548" s="2"/>
      <c r="F548" s="2"/>
    </row>
    <row r="549" spans="2:6" ht="15.75" customHeight="1">
      <c r="B549" s="2"/>
      <c r="E549" s="2"/>
      <c r="F549" s="2"/>
    </row>
    <row r="550" spans="2:6" ht="15.75" customHeight="1">
      <c r="B550" s="2"/>
      <c r="E550" s="2"/>
      <c r="F550" s="2"/>
    </row>
    <row r="551" spans="2:6" ht="15.75" customHeight="1">
      <c r="B551" s="2"/>
      <c r="E551" s="2"/>
      <c r="F551" s="2"/>
    </row>
    <row r="552" spans="2:6" ht="15.75" customHeight="1">
      <c r="B552" s="2"/>
      <c r="E552" s="2"/>
      <c r="F552" s="2"/>
    </row>
    <row r="553" spans="2:6" ht="15.75" customHeight="1">
      <c r="B553" s="2"/>
      <c r="E553" s="2"/>
      <c r="F553" s="2"/>
    </row>
    <row r="554" spans="2:6" ht="15.75" customHeight="1">
      <c r="B554" s="2"/>
      <c r="E554" s="2"/>
      <c r="F554" s="2"/>
    </row>
    <row r="555" spans="2:6" ht="15.75" customHeight="1">
      <c r="B555" s="2"/>
      <c r="E555" s="2"/>
      <c r="F555" s="2"/>
    </row>
    <row r="556" spans="2:6" ht="15.75" customHeight="1">
      <c r="B556" s="2"/>
      <c r="E556" s="2"/>
      <c r="F556" s="2"/>
    </row>
    <row r="557" spans="2:6" ht="15.75" customHeight="1">
      <c r="B557" s="2"/>
      <c r="E557" s="2"/>
      <c r="F557" s="2"/>
    </row>
    <row r="558" spans="2:6" ht="15.75" customHeight="1">
      <c r="B558" s="2"/>
      <c r="E558" s="2"/>
      <c r="F558" s="2"/>
    </row>
    <row r="559" spans="2:6" ht="15.75" customHeight="1">
      <c r="B559" s="2"/>
      <c r="E559" s="2"/>
      <c r="F559" s="2"/>
    </row>
    <row r="560" spans="2:6" ht="15.75" customHeight="1">
      <c r="B560" s="2"/>
      <c r="E560" s="2"/>
      <c r="F560" s="2"/>
    </row>
    <row r="561" spans="2:6" ht="15.75" customHeight="1">
      <c r="B561" s="2"/>
      <c r="E561" s="2"/>
      <c r="F561" s="2"/>
    </row>
    <row r="562" spans="2:6" ht="15.75" customHeight="1">
      <c r="B562" s="2"/>
      <c r="E562" s="2"/>
      <c r="F562" s="2"/>
    </row>
    <row r="563" spans="2:6" ht="15.75" customHeight="1">
      <c r="B563" s="2"/>
      <c r="E563" s="2"/>
      <c r="F563" s="2"/>
    </row>
    <row r="564" spans="2:6" ht="15.75" customHeight="1">
      <c r="B564" s="2"/>
      <c r="E564" s="2"/>
      <c r="F564" s="2"/>
    </row>
    <row r="565" spans="2:6" ht="15.75" customHeight="1">
      <c r="B565" s="2"/>
      <c r="E565" s="2"/>
      <c r="F565" s="2"/>
    </row>
    <row r="566" spans="2:6" ht="15.75" customHeight="1">
      <c r="B566" s="2"/>
      <c r="E566" s="2"/>
      <c r="F566" s="2"/>
    </row>
    <row r="567" spans="2:6" ht="15.75" customHeight="1">
      <c r="B567" s="2"/>
      <c r="E567" s="2"/>
      <c r="F567" s="2"/>
    </row>
    <row r="568" spans="2:6" ht="15.75" customHeight="1">
      <c r="B568" s="2"/>
      <c r="E568" s="2"/>
      <c r="F568" s="2"/>
    </row>
    <row r="569" spans="2:6" ht="15.75" customHeight="1">
      <c r="B569" s="2"/>
      <c r="E569" s="2"/>
      <c r="F569" s="2"/>
    </row>
    <row r="570" spans="2:6" ht="15.75" customHeight="1">
      <c r="B570" s="2"/>
      <c r="E570" s="2"/>
      <c r="F570" s="2"/>
    </row>
    <row r="571" spans="2:6" ht="15.75" customHeight="1">
      <c r="B571" s="2"/>
      <c r="E571" s="2"/>
      <c r="F571" s="2"/>
    </row>
    <row r="572" spans="2:6" ht="15.75" customHeight="1">
      <c r="B572" s="2"/>
      <c r="E572" s="2"/>
      <c r="F572" s="2"/>
    </row>
    <row r="573" spans="2:6" ht="15.75" customHeight="1">
      <c r="B573" s="2"/>
      <c r="E573" s="2"/>
      <c r="F573" s="2"/>
    </row>
    <row r="574" spans="2:6" ht="15.75" customHeight="1">
      <c r="B574" s="2"/>
      <c r="E574" s="2"/>
      <c r="F574" s="2"/>
    </row>
    <row r="575" spans="2:6" ht="15.75" customHeight="1">
      <c r="B575" s="2"/>
      <c r="E575" s="2"/>
      <c r="F575" s="2"/>
    </row>
    <row r="576" spans="2:6" ht="15.75" customHeight="1">
      <c r="B576" s="2"/>
      <c r="E576" s="2"/>
      <c r="F576" s="2"/>
    </row>
    <row r="577" spans="2:6" ht="15.75" customHeight="1">
      <c r="B577" s="2"/>
      <c r="E577" s="2"/>
      <c r="F577" s="2"/>
    </row>
    <row r="578" spans="2:6" ht="15.75" customHeight="1">
      <c r="B578" s="2"/>
      <c r="E578" s="2"/>
      <c r="F578" s="2"/>
    </row>
    <row r="579" spans="2:6" ht="15.75" customHeight="1">
      <c r="B579" s="2"/>
      <c r="E579" s="2"/>
      <c r="F579" s="2"/>
    </row>
    <row r="580" spans="2:6" ht="15.75" customHeight="1">
      <c r="B580" s="2"/>
      <c r="E580" s="2"/>
      <c r="F580" s="2"/>
    </row>
    <row r="581" spans="2:6" ht="15.75" customHeight="1">
      <c r="B581" s="2"/>
      <c r="E581" s="2"/>
      <c r="F581" s="2"/>
    </row>
    <row r="582" spans="2:6" ht="15.75" customHeight="1">
      <c r="B582" s="2"/>
      <c r="E582" s="2"/>
      <c r="F582" s="2"/>
    </row>
    <row r="583" spans="2:6" ht="15.75" customHeight="1">
      <c r="B583" s="2"/>
      <c r="E583" s="2"/>
      <c r="F583" s="2"/>
    </row>
    <row r="584" spans="2:6" ht="15.75" customHeight="1">
      <c r="B584" s="2"/>
      <c r="E584" s="2"/>
      <c r="F584" s="2"/>
    </row>
    <row r="585" spans="2:6" ht="15.75" customHeight="1">
      <c r="B585" s="2"/>
      <c r="E585" s="2"/>
      <c r="F585" s="2"/>
    </row>
    <row r="586" spans="2:6" ht="15.75" customHeight="1">
      <c r="B586" s="2"/>
      <c r="E586" s="2"/>
      <c r="F586" s="2"/>
    </row>
    <row r="587" spans="2:6" ht="15.75" customHeight="1">
      <c r="B587" s="2"/>
      <c r="E587" s="2"/>
      <c r="F587" s="2"/>
    </row>
    <row r="588" spans="2:6" ht="15.75" customHeight="1">
      <c r="B588" s="2"/>
      <c r="E588" s="2"/>
      <c r="F588" s="2"/>
    </row>
    <row r="589" spans="2:6" ht="15.75" customHeight="1">
      <c r="B589" s="2"/>
      <c r="E589" s="2"/>
      <c r="F589" s="2"/>
    </row>
    <row r="590" spans="2:6" ht="15.75" customHeight="1">
      <c r="B590" s="2"/>
      <c r="E590" s="2"/>
      <c r="F590" s="2"/>
    </row>
    <row r="591" spans="2:6" ht="15.75" customHeight="1">
      <c r="B591" s="2"/>
      <c r="E591" s="2"/>
      <c r="F591" s="2"/>
    </row>
    <row r="592" spans="2:6" ht="15.75" customHeight="1">
      <c r="B592" s="2"/>
      <c r="E592" s="2"/>
      <c r="F592" s="2"/>
    </row>
    <row r="593" spans="2:6" ht="15.75" customHeight="1">
      <c r="B593" s="2"/>
      <c r="E593" s="2"/>
      <c r="F593" s="2"/>
    </row>
    <row r="594" spans="2:6" ht="15.75" customHeight="1">
      <c r="B594" s="2"/>
      <c r="E594" s="2"/>
      <c r="F594" s="2"/>
    </row>
    <row r="595" spans="2:6" ht="15.75" customHeight="1">
      <c r="B595" s="2"/>
      <c r="E595" s="2"/>
      <c r="F595" s="2"/>
    </row>
    <row r="596" spans="2:6" ht="15.75" customHeight="1">
      <c r="B596" s="2"/>
      <c r="E596" s="2"/>
      <c r="F596" s="2"/>
    </row>
    <row r="597" spans="2:6" ht="15.75" customHeight="1">
      <c r="B597" s="2"/>
      <c r="E597" s="2"/>
      <c r="F597" s="2"/>
    </row>
    <row r="598" spans="2:6" ht="15.75" customHeight="1">
      <c r="B598" s="2"/>
      <c r="E598" s="2"/>
      <c r="F598" s="2"/>
    </row>
    <row r="599" spans="2:6" ht="15.75" customHeight="1">
      <c r="B599" s="2"/>
      <c r="E599" s="2"/>
      <c r="F599" s="2"/>
    </row>
    <row r="600" spans="2:6" ht="15.75" customHeight="1">
      <c r="B600" s="2"/>
      <c r="E600" s="2"/>
      <c r="F600" s="2"/>
    </row>
    <row r="601" spans="2:6" ht="15.75" customHeight="1">
      <c r="B601" s="2"/>
      <c r="E601" s="2"/>
      <c r="F601" s="2"/>
    </row>
    <row r="602" spans="2:6" ht="15.75" customHeight="1">
      <c r="B602" s="2"/>
      <c r="E602" s="2"/>
      <c r="F602" s="2"/>
    </row>
    <row r="603" spans="2:6" ht="15.75" customHeight="1">
      <c r="B603" s="2"/>
      <c r="E603" s="2"/>
      <c r="F603" s="2"/>
    </row>
    <row r="604" spans="2:6" ht="15.75" customHeight="1">
      <c r="B604" s="2"/>
      <c r="E604" s="2"/>
      <c r="F604" s="2"/>
    </row>
    <row r="605" spans="2:6" ht="15.75" customHeight="1">
      <c r="B605" s="2"/>
      <c r="E605" s="2"/>
      <c r="F605" s="2"/>
    </row>
    <row r="606" spans="2:6" ht="15.75" customHeight="1">
      <c r="B606" s="2"/>
      <c r="E606" s="2"/>
      <c r="F606" s="2"/>
    </row>
    <row r="607" spans="2:6" ht="15.75" customHeight="1">
      <c r="B607" s="2"/>
      <c r="E607" s="2"/>
      <c r="F607" s="2"/>
    </row>
    <row r="608" spans="2:6" ht="15.75" customHeight="1">
      <c r="B608" s="2"/>
      <c r="E608" s="2"/>
      <c r="F608" s="2"/>
    </row>
    <row r="609" spans="2:6" ht="15.75" customHeight="1">
      <c r="B609" s="2"/>
      <c r="E609" s="2"/>
      <c r="F609" s="2"/>
    </row>
    <row r="610" spans="2:6" ht="15.75" customHeight="1">
      <c r="B610" s="2"/>
      <c r="E610" s="2"/>
      <c r="F610" s="2"/>
    </row>
    <row r="611" spans="2:6" ht="15.75" customHeight="1">
      <c r="B611" s="2"/>
      <c r="E611" s="2"/>
      <c r="F611" s="2"/>
    </row>
    <row r="612" spans="2:6" ht="15.75" customHeight="1">
      <c r="B612" s="2"/>
      <c r="E612" s="2"/>
      <c r="F612" s="2"/>
    </row>
    <row r="613" spans="2:6" ht="15.75" customHeight="1">
      <c r="B613" s="2"/>
      <c r="E613" s="2"/>
      <c r="F613" s="2"/>
    </row>
    <row r="614" spans="2:6" ht="15.75" customHeight="1">
      <c r="B614" s="2"/>
      <c r="E614" s="2"/>
      <c r="F614" s="2"/>
    </row>
    <row r="615" spans="2:6" ht="15.75" customHeight="1">
      <c r="B615" s="2"/>
      <c r="E615" s="2"/>
      <c r="F615" s="2"/>
    </row>
    <row r="616" spans="2:6" ht="15.75" customHeight="1">
      <c r="B616" s="2"/>
      <c r="E616" s="2"/>
      <c r="F616" s="2"/>
    </row>
    <row r="617" spans="2:6" ht="15.75" customHeight="1">
      <c r="B617" s="2"/>
      <c r="E617" s="2"/>
      <c r="F617" s="2"/>
    </row>
    <row r="618" spans="2:6" ht="15.75" customHeight="1">
      <c r="B618" s="2"/>
      <c r="E618" s="2"/>
      <c r="F618" s="2"/>
    </row>
    <row r="619" spans="2:6" ht="15.75" customHeight="1">
      <c r="B619" s="2"/>
      <c r="E619" s="2"/>
      <c r="F619" s="2"/>
    </row>
    <row r="620" spans="2:6" ht="15.75" customHeight="1">
      <c r="B620" s="2"/>
      <c r="E620" s="2"/>
      <c r="F620" s="2"/>
    </row>
    <row r="621" spans="2:6" ht="15.75" customHeight="1">
      <c r="B621" s="2"/>
      <c r="E621" s="2"/>
      <c r="F621" s="2"/>
    </row>
    <row r="622" spans="2:6" ht="15.75" customHeight="1">
      <c r="B622" s="2"/>
      <c r="E622" s="2"/>
      <c r="F622" s="2"/>
    </row>
    <row r="623" spans="2:6" ht="15.75" customHeight="1">
      <c r="B623" s="2"/>
      <c r="E623" s="2"/>
      <c r="F623" s="2"/>
    </row>
    <row r="624" spans="2:6" ht="15.75" customHeight="1">
      <c r="B624" s="2"/>
      <c r="E624" s="2"/>
      <c r="F624" s="2"/>
    </row>
    <row r="625" spans="2:6" ht="15.75" customHeight="1">
      <c r="B625" s="2"/>
      <c r="E625" s="2"/>
      <c r="F625" s="2"/>
    </row>
    <row r="626" spans="2:6" ht="15.75" customHeight="1">
      <c r="B626" s="2"/>
      <c r="E626" s="2"/>
      <c r="F626" s="2"/>
    </row>
    <row r="627" spans="2:6" ht="15.75" customHeight="1">
      <c r="B627" s="2"/>
      <c r="E627" s="2"/>
      <c r="F627" s="2"/>
    </row>
    <row r="628" spans="2:6" ht="15.75" customHeight="1">
      <c r="B628" s="2"/>
      <c r="E628" s="2"/>
      <c r="F628" s="2"/>
    </row>
    <row r="629" spans="2:6" ht="15.75" customHeight="1">
      <c r="B629" s="2"/>
      <c r="E629" s="2"/>
      <c r="F629" s="2"/>
    </row>
    <row r="630" spans="2:6" ht="15.75" customHeight="1">
      <c r="B630" s="2"/>
      <c r="E630" s="2"/>
      <c r="F630" s="2"/>
    </row>
    <row r="631" spans="2:6" ht="15.75" customHeight="1">
      <c r="B631" s="2"/>
      <c r="E631" s="2"/>
      <c r="F631" s="2"/>
    </row>
    <row r="632" spans="2:6" ht="15.75" customHeight="1">
      <c r="B632" s="2"/>
      <c r="E632" s="2"/>
      <c r="F632" s="2"/>
    </row>
    <row r="633" spans="2:6" ht="15.75" customHeight="1">
      <c r="B633" s="2"/>
      <c r="E633" s="2"/>
      <c r="F633" s="2"/>
    </row>
    <row r="634" spans="2:6" ht="15.75" customHeight="1">
      <c r="B634" s="2"/>
      <c r="E634" s="2"/>
      <c r="F634" s="2"/>
    </row>
    <row r="635" spans="2:6" ht="15.75" customHeight="1">
      <c r="B635" s="2"/>
      <c r="E635" s="2"/>
      <c r="F635" s="2"/>
    </row>
    <row r="636" spans="2:6" ht="15.75" customHeight="1">
      <c r="B636" s="2"/>
      <c r="E636" s="2"/>
      <c r="F636" s="2"/>
    </row>
    <row r="637" spans="2:6" ht="15.75" customHeight="1">
      <c r="B637" s="2"/>
      <c r="E637" s="2"/>
      <c r="F637" s="2"/>
    </row>
    <row r="638" spans="2:6" ht="15.75" customHeight="1">
      <c r="B638" s="2"/>
      <c r="E638" s="2"/>
      <c r="F638" s="2"/>
    </row>
    <row r="639" spans="2:6" ht="15.75" customHeight="1">
      <c r="B639" s="2"/>
      <c r="E639" s="2"/>
      <c r="F639" s="2"/>
    </row>
    <row r="640" spans="2:6" ht="15.75" customHeight="1">
      <c r="B640" s="2"/>
      <c r="E640" s="2"/>
      <c r="F640" s="2"/>
    </row>
    <row r="641" spans="2:6" ht="15.75" customHeight="1">
      <c r="B641" s="2"/>
      <c r="E641" s="2"/>
      <c r="F641" s="2"/>
    </row>
    <row r="642" spans="2:6" ht="15.75" customHeight="1">
      <c r="B642" s="2"/>
      <c r="E642" s="2"/>
      <c r="F642" s="2"/>
    </row>
    <row r="643" spans="2:6" ht="15.75" customHeight="1">
      <c r="B643" s="2"/>
      <c r="E643" s="2"/>
      <c r="F643" s="2"/>
    </row>
    <row r="644" spans="2:6" ht="15.75" customHeight="1">
      <c r="B644" s="2"/>
      <c r="E644" s="2"/>
      <c r="F644" s="2"/>
    </row>
    <row r="645" spans="2:6" ht="15.75" customHeight="1">
      <c r="B645" s="2"/>
      <c r="E645" s="2"/>
      <c r="F645" s="2"/>
    </row>
    <row r="646" spans="2:6" ht="15.75" customHeight="1">
      <c r="B646" s="2"/>
      <c r="E646" s="2"/>
      <c r="F646" s="2"/>
    </row>
    <row r="647" spans="2:6" ht="15.75" customHeight="1">
      <c r="B647" s="2"/>
      <c r="E647" s="2"/>
      <c r="F647" s="2"/>
    </row>
    <row r="648" spans="2:6" ht="15.75" customHeight="1">
      <c r="B648" s="2"/>
      <c r="E648" s="2"/>
      <c r="F648" s="2"/>
    </row>
    <row r="649" spans="2:6" ht="15.75" customHeight="1">
      <c r="B649" s="2"/>
      <c r="E649" s="2"/>
      <c r="F649" s="2"/>
    </row>
    <row r="650" spans="2:6" ht="15.75" customHeight="1">
      <c r="B650" s="2"/>
      <c r="E650" s="2"/>
      <c r="F650" s="2"/>
    </row>
    <row r="651" spans="2:6" ht="15.75" customHeight="1">
      <c r="B651" s="2"/>
      <c r="E651" s="2"/>
      <c r="F651" s="2"/>
    </row>
    <row r="652" spans="2:6" ht="15.75" customHeight="1">
      <c r="B652" s="2"/>
      <c r="E652" s="2"/>
      <c r="F652" s="2"/>
    </row>
    <row r="653" spans="2:6" ht="15.75" customHeight="1">
      <c r="B653" s="2"/>
      <c r="E653" s="2"/>
      <c r="F653" s="2"/>
    </row>
    <row r="654" spans="2:6" ht="15.75" customHeight="1">
      <c r="B654" s="2"/>
      <c r="E654" s="2"/>
      <c r="F654" s="2"/>
    </row>
    <row r="655" spans="2:6" ht="15.75" customHeight="1">
      <c r="B655" s="2"/>
      <c r="E655" s="2"/>
      <c r="F655" s="2"/>
    </row>
    <row r="656" spans="2:6" ht="15.75" customHeight="1">
      <c r="B656" s="2"/>
      <c r="E656" s="2"/>
      <c r="F656" s="2"/>
    </row>
    <row r="657" spans="2:6" ht="15.75" customHeight="1">
      <c r="B657" s="2"/>
      <c r="E657" s="2"/>
      <c r="F657" s="2"/>
    </row>
    <row r="658" spans="2:6" ht="15.75" customHeight="1">
      <c r="B658" s="2"/>
      <c r="E658" s="2"/>
      <c r="F658" s="2"/>
    </row>
    <row r="659" spans="2:6" ht="15.75" customHeight="1">
      <c r="B659" s="2"/>
      <c r="E659" s="2"/>
      <c r="F659" s="2"/>
    </row>
    <row r="660" spans="2:6" ht="15.75" customHeight="1">
      <c r="B660" s="2"/>
      <c r="E660" s="2"/>
      <c r="F660" s="2"/>
    </row>
    <row r="661" spans="2:6" ht="15.75" customHeight="1">
      <c r="B661" s="2"/>
      <c r="E661" s="2"/>
      <c r="F661" s="2"/>
    </row>
    <row r="662" spans="2:6" ht="15.75" customHeight="1">
      <c r="B662" s="2"/>
      <c r="E662" s="2"/>
      <c r="F662" s="2"/>
    </row>
    <row r="663" spans="2:6" ht="15.75" customHeight="1">
      <c r="B663" s="2"/>
      <c r="E663" s="2"/>
      <c r="F663" s="2"/>
    </row>
    <row r="664" spans="2:6" ht="15.75" customHeight="1">
      <c r="B664" s="2"/>
      <c r="E664" s="2"/>
      <c r="F664" s="2"/>
    </row>
    <row r="665" spans="2:6" ht="15.75" customHeight="1">
      <c r="B665" s="2"/>
      <c r="E665" s="2"/>
      <c r="F665" s="2"/>
    </row>
    <row r="666" spans="2:6" ht="15.75" customHeight="1">
      <c r="B666" s="2"/>
      <c r="E666" s="2"/>
      <c r="F666" s="2"/>
    </row>
    <row r="667" spans="2:6" ht="15.75" customHeight="1">
      <c r="B667" s="2"/>
      <c r="E667" s="2"/>
      <c r="F667" s="2"/>
    </row>
    <row r="668" spans="2:6" ht="15.75" customHeight="1">
      <c r="B668" s="2"/>
      <c r="E668" s="2"/>
      <c r="F668" s="2"/>
    </row>
    <row r="669" spans="2:6" ht="15.75" customHeight="1">
      <c r="B669" s="2"/>
      <c r="E669" s="2"/>
      <c r="F669" s="2"/>
    </row>
    <row r="670" spans="2:6" ht="15.75" customHeight="1">
      <c r="B670" s="2"/>
      <c r="E670" s="2"/>
      <c r="F670" s="2"/>
    </row>
    <row r="671" spans="2:6" ht="15.75" customHeight="1">
      <c r="B671" s="2"/>
      <c r="E671" s="2"/>
      <c r="F671" s="2"/>
    </row>
    <row r="672" spans="2:6" ht="15.75" customHeight="1">
      <c r="B672" s="2"/>
      <c r="E672" s="2"/>
      <c r="F672" s="2"/>
    </row>
    <row r="673" spans="2:6" ht="15.75" customHeight="1">
      <c r="B673" s="2"/>
      <c r="E673" s="2"/>
      <c r="F673" s="2"/>
    </row>
    <row r="674" spans="2:6" ht="15.75" customHeight="1">
      <c r="B674" s="2"/>
      <c r="E674" s="2"/>
      <c r="F674" s="2"/>
    </row>
    <row r="675" spans="2:6" ht="15.75" customHeight="1">
      <c r="B675" s="2"/>
      <c r="E675" s="2"/>
      <c r="F675" s="2"/>
    </row>
    <row r="676" spans="2:6" ht="15.75" customHeight="1">
      <c r="B676" s="2"/>
      <c r="E676" s="2"/>
      <c r="F676" s="2"/>
    </row>
    <row r="677" spans="2:6" ht="15.75" customHeight="1">
      <c r="B677" s="2"/>
      <c r="E677" s="2"/>
      <c r="F677" s="2"/>
    </row>
    <row r="678" spans="2:6" ht="15.75" customHeight="1">
      <c r="B678" s="2"/>
      <c r="E678" s="2"/>
      <c r="F678" s="2"/>
    </row>
    <row r="679" spans="2:6" ht="15.75" customHeight="1">
      <c r="B679" s="2"/>
      <c r="E679" s="2"/>
      <c r="F679" s="2"/>
    </row>
    <row r="680" spans="2:6" ht="15.75" customHeight="1">
      <c r="B680" s="2"/>
      <c r="E680" s="2"/>
      <c r="F680" s="2"/>
    </row>
    <row r="681" spans="2:6" ht="15.75" customHeight="1">
      <c r="B681" s="2"/>
      <c r="E681" s="2"/>
      <c r="F681" s="2"/>
    </row>
    <row r="682" spans="2:6" ht="15.75" customHeight="1">
      <c r="B682" s="2"/>
      <c r="E682" s="2"/>
      <c r="F682" s="2"/>
    </row>
    <row r="683" spans="2:6" ht="15.75" customHeight="1">
      <c r="B683" s="2"/>
      <c r="E683" s="2"/>
      <c r="F683" s="2"/>
    </row>
    <row r="684" spans="2:6" ht="15.75" customHeight="1">
      <c r="B684" s="2"/>
      <c r="E684" s="2"/>
      <c r="F684" s="2"/>
    </row>
    <row r="685" spans="2:6" ht="15.75" customHeight="1">
      <c r="B685" s="2"/>
      <c r="E685" s="2"/>
      <c r="F685" s="2"/>
    </row>
    <row r="686" spans="2:6" ht="15.75" customHeight="1">
      <c r="B686" s="2"/>
      <c r="E686" s="2"/>
      <c r="F686" s="2"/>
    </row>
    <row r="687" spans="2:6" ht="15.75" customHeight="1">
      <c r="B687" s="2"/>
      <c r="E687" s="2"/>
      <c r="F687" s="2"/>
    </row>
    <row r="688" spans="2:6" ht="15.75" customHeight="1">
      <c r="B688" s="2"/>
      <c r="E688" s="2"/>
      <c r="F688" s="2"/>
    </row>
    <row r="689" spans="2:6" ht="15.75" customHeight="1">
      <c r="B689" s="2"/>
      <c r="E689" s="2"/>
      <c r="F689" s="2"/>
    </row>
    <row r="690" spans="2:6" ht="15.75" customHeight="1">
      <c r="B690" s="2"/>
      <c r="E690" s="2"/>
      <c r="F690" s="2"/>
    </row>
    <row r="691" spans="2:6" ht="15.75" customHeight="1">
      <c r="B691" s="2"/>
      <c r="E691" s="2"/>
      <c r="F691" s="2"/>
    </row>
    <row r="692" spans="2:6" ht="15.75" customHeight="1">
      <c r="B692" s="2"/>
      <c r="E692" s="2"/>
      <c r="F692" s="2"/>
    </row>
    <row r="693" spans="2:6" ht="15.75" customHeight="1">
      <c r="B693" s="2"/>
      <c r="E693" s="2"/>
      <c r="F693" s="2"/>
    </row>
    <row r="694" spans="2:6" ht="15.75" customHeight="1">
      <c r="B694" s="2"/>
      <c r="E694" s="2"/>
      <c r="F694" s="2"/>
    </row>
    <row r="695" spans="2:6" ht="15.75" customHeight="1">
      <c r="B695" s="2"/>
      <c r="E695" s="2"/>
      <c r="F695" s="2"/>
    </row>
    <row r="696" spans="2:6" ht="15.75" customHeight="1">
      <c r="B696" s="2"/>
      <c r="E696" s="2"/>
      <c r="F696" s="2"/>
    </row>
    <row r="697" spans="2:6" ht="15.75" customHeight="1">
      <c r="B697" s="2"/>
      <c r="E697" s="2"/>
      <c r="F697" s="2"/>
    </row>
    <row r="698" spans="2:6" ht="15.75" customHeight="1">
      <c r="B698" s="2"/>
      <c r="E698" s="2"/>
      <c r="F698" s="2"/>
    </row>
    <row r="699" spans="2:6" ht="15.75" customHeight="1">
      <c r="B699" s="2"/>
      <c r="E699" s="2"/>
      <c r="F699" s="2"/>
    </row>
    <row r="700" spans="2:6" ht="15.75" customHeight="1">
      <c r="B700" s="2"/>
      <c r="E700" s="2"/>
      <c r="F700" s="2"/>
    </row>
    <row r="701" spans="2:6" ht="15.75" customHeight="1">
      <c r="B701" s="2"/>
      <c r="E701" s="2"/>
      <c r="F701" s="2"/>
    </row>
    <row r="702" spans="2:6" ht="15.75" customHeight="1">
      <c r="B702" s="2"/>
      <c r="E702" s="2"/>
      <c r="F702" s="2"/>
    </row>
    <row r="703" spans="2:6" ht="15.75" customHeight="1">
      <c r="B703" s="2"/>
      <c r="E703" s="2"/>
      <c r="F703" s="2"/>
    </row>
    <row r="704" spans="2:6" ht="15.75" customHeight="1">
      <c r="B704" s="2"/>
      <c r="E704" s="2"/>
      <c r="F704" s="2"/>
    </row>
    <row r="705" spans="2:6" ht="15.75" customHeight="1">
      <c r="B705" s="2"/>
      <c r="E705" s="2"/>
      <c r="F705" s="2"/>
    </row>
    <row r="706" spans="2:6" ht="15.75" customHeight="1">
      <c r="B706" s="2"/>
      <c r="E706" s="2"/>
      <c r="F706" s="2"/>
    </row>
    <row r="707" spans="2:6" ht="15.75" customHeight="1">
      <c r="B707" s="2"/>
      <c r="E707" s="2"/>
      <c r="F707" s="2"/>
    </row>
    <row r="708" spans="2:6" ht="15.75" customHeight="1">
      <c r="B708" s="2"/>
      <c r="E708" s="2"/>
      <c r="F708" s="2"/>
    </row>
    <row r="709" spans="2:6" ht="15.75" customHeight="1">
      <c r="B709" s="2"/>
      <c r="E709" s="2"/>
      <c r="F709" s="2"/>
    </row>
    <row r="710" spans="2:6" ht="15.75" customHeight="1">
      <c r="B710" s="2"/>
      <c r="E710" s="2"/>
      <c r="F710" s="2"/>
    </row>
    <row r="711" spans="2:6" ht="15.75" customHeight="1">
      <c r="B711" s="2"/>
      <c r="E711" s="2"/>
      <c r="F711" s="2"/>
    </row>
    <row r="712" spans="2:6" ht="15.75" customHeight="1">
      <c r="B712" s="2"/>
      <c r="E712" s="2"/>
      <c r="F712" s="2"/>
    </row>
    <row r="713" spans="2:6" ht="15.75" customHeight="1">
      <c r="B713" s="2"/>
      <c r="E713" s="2"/>
      <c r="F713" s="2"/>
    </row>
    <row r="714" spans="2:6" ht="15.75" customHeight="1">
      <c r="B714" s="2"/>
      <c r="E714" s="2"/>
      <c r="F714" s="2"/>
    </row>
    <row r="715" spans="2:6" ht="15.75" customHeight="1">
      <c r="B715" s="2"/>
      <c r="E715" s="2"/>
      <c r="F715" s="2"/>
    </row>
    <row r="716" spans="2:6" ht="15.75" customHeight="1">
      <c r="B716" s="2"/>
      <c r="E716" s="2"/>
      <c r="F716" s="2"/>
    </row>
    <row r="717" spans="2:6" ht="15.75" customHeight="1">
      <c r="B717" s="2"/>
      <c r="E717" s="2"/>
      <c r="F717" s="2"/>
    </row>
    <row r="718" spans="2:6" ht="15.75" customHeight="1">
      <c r="B718" s="2"/>
      <c r="E718" s="2"/>
      <c r="F718" s="2"/>
    </row>
    <row r="719" spans="2:6" ht="15.75" customHeight="1">
      <c r="B719" s="2"/>
      <c r="E719" s="2"/>
      <c r="F719" s="2"/>
    </row>
    <row r="720" spans="2:6" ht="15.75" customHeight="1">
      <c r="B720" s="2"/>
      <c r="E720" s="2"/>
      <c r="F720" s="2"/>
    </row>
    <row r="721" spans="2:6" ht="15.75" customHeight="1">
      <c r="B721" s="2"/>
      <c r="E721" s="2"/>
      <c r="F721" s="2"/>
    </row>
    <row r="722" spans="2:6" ht="15.75" customHeight="1">
      <c r="B722" s="2"/>
      <c r="E722" s="2"/>
      <c r="F722" s="2"/>
    </row>
    <row r="723" spans="2:6" ht="15.75" customHeight="1">
      <c r="B723" s="2"/>
      <c r="E723" s="2"/>
      <c r="F723" s="2"/>
    </row>
    <row r="724" spans="2:6" ht="15.75" customHeight="1">
      <c r="B724" s="2"/>
      <c r="E724" s="2"/>
      <c r="F724" s="2"/>
    </row>
    <row r="725" spans="2:6" ht="15.75" customHeight="1">
      <c r="B725" s="2"/>
      <c r="E725" s="2"/>
      <c r="F725" s="2"/>
    </row>
    <row r="726" spans="2:6" ht="15.75" customHeight="1">
      <c r="B726" s="2"/>
      <c r="E726" s="2"/>
      <c r="F726" s="2"/>
    </row>
    <row r="727" spans="2:6" ht="15.75" customHeight="1">
      <c r="B727" s="2"/>
      <c r="E727" s="2"/>
      <c r="F727" s="2"/>
    </row>
    <row r="728" spans="2:6" ht="15.75" customHeight="1">
      <c r="B728" s="2"/>
      <c r="E728" s="2"/>
      <c r="F728" s="2"/>
    </row>
    <row r="729" spans="2:6" ht="15.75" customHeight="1">
      <c r="B729" s="2"/>
      <c r="E729" s="2"/>
      <c r="F729" s="2"/>
    </row>
    <row r="730" spans="2:6" ht="15.75" customHeight="1">
      <c r="B730" s="2"/>
      <c r="E730" s="2"/>
      <c r="F730" s="2"/>
    </row>
    <row r="731" spans="2:6" ht="15.75" customHeight="1">
      <c r="B731" s="2"/>
      <c r="E731" s="2"/>
      <c r="F731" s="2"/>
    </row>
    <row r="732" spans="2:6" ht="15.75" customHeight="1">
      <c r="B732" s="2"/>
      <c r="E732" s="2"/>
      <c r="F732" s="2"/>
    </row>
    <row r="733" spans="2:6" ht="15.75" customHeight="1">
      <c r="B733" s="2"/>
      <c r="E733" s="2"/>
      <c r="F733" s="2"/>
    </row>
    <row r="734" spans="2:6" ht="15.75" customHeight="1">
      <c r="B734" s="2"/>
      <c r="E734" s="2"/>
      <c r="F734" s="2"/>
    </row>
    <row r="735" spans="2:6" ht="15.75" customHeight="1">
      <c r="B735" s="2"/>
      <c r="E735" s="2"/>
      <c r="F735" s="2"/>
    </row>
    <row r="736" spans="2:6" ht="15.75" customHeight="1">
      <c r="B736" s="2"/>
      <c r="E736" s="2"/>
      <c r="F736" s="2"/>
    </row>
    <row r="737" spans="2:6" ht="15.75" customHeight="1">
      <c r="B737" s="2"/>
      <c r="E737" s="2"/>
      <c r="F737" s="2"/>
    </row>
    <row r="738" spans="2:6" ht="15.75" customHeight="1">
      <c r="B738" s="2"/>
      <c r="E738" s="2"/>
      <c r="F738" s="2"/>
    </row>
    <row r="739" spans="2:6" ht="15.75" customHeight="1">
      <c r="B739" s="2"/>
      <c r="E739" s="2"/>
      <c r="F739" s="2"/>
    </row>
    <row r="740" spans="2:6" ht="15.75" customHeight="1">
      <c r="B740" s="2"/>
      <c r="E740" s="2"/>
      <c r="F740" s="2"/>
    </row>
    <row r="741" spans="2:6" ht="15.75" customHeight="1">
      <c r="B741" s="2"/>
      <c r="E741" s="2"/>
      <c r="F741" s="2"/>
    </row>
    <row r="742" spans="2:6" ht="15.75" customHeight="1">
      <c r="B742" s="2"/>
      <c r="E742" s="2"/>
      <c r="F742" s="2"/>
    </row>
    <row r="743" spans="2:6" ht="15.75" customHeight="1">
      <c r="B743" s="2"/>
      <c r="E743" s="2"/>
      <c r="F743" s="2"/>
    </row>
    <row r="744" spans="2:6" ht="15.75" customHeight="1">
      <c r="B744" s="2"/>
      <c r="E744" s="2"/>
      <c r="F744" s="2"/>
    </row>
    <row r="745" spans="2:6" ht="15.75" customHeight="1">
      <c r="B745" s="2"/>
      <c r="E745" s="2"/>
      <c r="F745" s="2"/>
    </row>
    <row r="746" spans="2:6" ht="15.75" customHeight="1">
      <c r="B746" s="2"/>
      <c r="E746" s="2"/>
      <c r="F746" s="2"/>
    </row>
    <row r="747" spans="2:6" ht="15.75" customHeight="1">
      <c r="B747" s="2"/>
      <c r="E747" s="2"/>
      <c r="F747" s="2"/>
    </row>
    <row r="748" spans="2:6" ht="15.75" customHeight="1">
      <c r="B748" s="2"/>
      <c r="E748" s="2"/>
      <c r="F748" s="2"/>
    </row>
    <row r="749" spans="2:6" ht="15.75" customHeight="1">
      <c r="B749" s="2"/>
      <c r="E749" s="2"/>
      <c r="F749" s="2"/>
    </row>
    <row r="750" spans="2:6" ht="15.75" customHeight="1">
      <c r="B750" s="2"/>
      <c r="E750" s="2"/>
      <c r="F750" s="2"/>
    </row>
    <row r="751" spans="2:6" ht="15.75" customHeight="1">
      <c r="B751" s="2"/>
      <c r="E751" s="2"/>
      <c r="F751" s="2"/>
    </row>
    <row r="752" spans="2:6" ht="15.75" customHeight="1">
      <c r="B752" s="2"/>
      <c r="E752" s="2"/>
      <c r="F752" s="2"/>
    </row>
    <row r="753" spans="2:6" ht="15.75" customHeight="1">
      <c r="B753" s="2"/>
      <c r="E753" s="2"/>
      <c r="F753" s="2"/>
    </row>
    <row r="754" spans="2:6" ht="15.75" customHeight="1">
      <c r="B754" s="2"/>
      <c r="E754" s="2"/>
      <c r="F754" s="2"/>
    </row>
    <row r="755" spans="2:6" ht="15.75" customHeight="1">
      <c r="B755" s="2"/>
      <c r="E755" s="2"/>
      <c r="F755" s="2"/>
    </row>
    <row r="756" spans="2:6" ht="15.75" customHeight="1">
      <c r="B756" s="2"/>
      <c r="E756" s="2"/>
      <c r="F756" s="2"/>
    </row>
    <row r="757" spans="2:6" ht="15.75" customHeight="1">
      <c r="B757" s="2"/>
      <c r="E757" s="2"/>
      <c r="F757" s="2"/>
    </row>
    <row r="758" spans="2:6" ht="15.75" customHeight="1">
      <c r="B758" s="2"/>
      <c r="E758" s="2"/>
      <c r="F758" s="2"/>
    </row>
    <row r="759" spans="2:6" ht="15.75" customHeight="1">
      <c r="B759" s="2"/>
      <c r="E759" s="2"/>
      <c r="F759" s="2"/>
    </row>
    <row r="760" spans="2:6" ht="15.75" customHeight="1">
      <c r="B760" s="2"/>
      <c r="E760" s="2"/>
      <c r="F760" s="2"/>
    </row>
    <row r="761" spans="2:6" ht="15.75" customHeight="1">
      <c r="B761" s="2"/>
      <c r="E761" s="2"/>
      <c r="F761" s="2"/>
    </row>
    <row r="762" spans="2:6" ht="15.75" customHeight="1">
      <c r="B762" s="2"/>
      <c r="E762" s="2"/>
      <c r="F762" s="2"/>
    </row>
    <row r="763" spans="2:6" ht="15.75" customHeight="1">
      <c r="B763" s="2"/>
      <c r="E763" s="2"/>
      <c r="F763" s="2"/>
    </row>
    <row r="764" spans="2:6" ht="15.75" customHeight="1">
      <c r="B764" s="2"/>
      <c r="E764" s="2"/>
      <c r="F764" s="2"/>
    </row>
    <row r="765" spans="2:6" ht="15.75" customHeight="1">
      <c r="B765" s="2"/>
      <c r="E765" s="2"/>
      <c r="F765" s="2"/>
    </row>
    <row r="766" spans="2:6" ht="15.75" customHeight="1">
      <c r="B766" s="2"/>
      <c r="E766" s="2"/>
      <c r="F766" s="2"/>
    </row>
    <row r="767" spans="2:6" ht="15.75" customHeight="1">
      <c r="B767" s="2"/>
      <c r="E767" s="2"/>
      <c r="F767" s="2"/>
    </row>
    <row r="768" spans="2:6" ht="15.75" customHeight="1">
      <c r="B768" s="2"/>
      <c r="E768" s="2"/>
      <c r="F768" s="2"/>
    </row>
    <row r="769" spans="2:6" ht="15.75" customHeight="1">
      <c r="B769" s="2"/>
      <c r="E769" s="2"/>
      <c r="F769" s="2"/>
    </row>
    <row r="770" spans="2:6" ht="15.75" customHeight="1">
      <c r="B770" s="2"/>
      <c r="E770" s="2"/>
      <c r="F770" s="2"/>
    </row>
    <row r="771" spans="2:6" ht="15.75" customHeight="1">
      <c r="B771" s="2"/>
      <c r="E771" s="2"/>
      <c r="F771" s="2"/>
    </row>
    <row r="772" spans="2:6" ht="15.75" customHeight="1">
      <c r="B772" s="2"/>
      <c r="E772" s="2"/>
      <c r="F772" s="2"/>
    </row>
    <row r="773" spans="2:6" ht="15.75" customHeight="1">
      <c r="B773" s="2"/>
      <c r="E773" s="2"/>
      <c r="F773" s="2"/>
    </row>
    <row r="774" spans="2:6" ht="15.75" customHeight="1">
      <c r="B774" s="2"/>
      <c r="E774" s="2"/>
      <c r="F774" s="2"/>
    </row>
    <row r="775" spans="2:6" ht="15.75" customHeight="1">
      <c r="B775" s="2"/>
      <c r="E775" s="2"/>
      <c r="F775" s="2"/>
    </row>
    <row r="776" spans="2:6" ht="15.75" customHeight="1">
      <c r="B776" s="2"/>
      <c r="E776" s="2"/>
      <c r="F776" s="2"/>
    </row>
    <row r="777" spans="2:6" ht="15.75" customHeight="1">
      <c r="B777" s="2"/>
      <c r="E777" s="2"/>
      <c r="F777" s="2"/>
    </row>
    <row r="778" spans="2:6" ht="15.75" customHeight="1">
      <c r="B778" s="2"/>
      <c r="E778" s="2"/>
      <c r="F778" s="2"/>
    </row>
    <row r="779" spans="2:6" ht="15.75" customHeight="1">
      <c r="B779" s="2"/>
      <c r="E779" s="2"/>
      <c r="F779" s="2"/>
    </row>
    <row r="780" spans="2:6" ht="15.75" customHeight="1">
      <c r="B780" s="2"/>
      <c r="E780" s="2"/>
      <c r="F780" s="2"/>
    </row>
    <row r="781" spans="2:6" ht="15.75" customHeight="1">
      <c r="B781" s="2"/>
      <c r="E781" s="2"/>
      <c r="F781" s="2"/>
    </row>
    <row r="782" spans="2:6" ht="15.75" customHeight="1">
      <c r="B782" s="2"/>
      <c r="E782" s="2"/>
      <c r="F782" s="2"/>
    </row>
    <row r="783" spans="2:6" ht="15.75" customHeight="1">
      <c r="B783" s="2"/>
      <c r="E783" s="2"/>
      <c r="F783" s="2"/>
    </row>
    <row r="784" spans="2:6" ht="15.75" customHeight="1">
      <c r="B784" s="2"/>
      <c r="E784" s="2"/>
      <c r="F784" s="2"/>
    </row>
    <row r="785" spans="2:6" ht="15.75" customHeight="1">
      <c r="B785" s="2"/>
      <c r="E785" s="2"/>
      <c r="F785" s="2"/>
    </row>
    <row r="786" spans="2:6" ht="15.75" customHeight="1">
      <c r="B786" s="2"/>
      <c r="E786" s="2"/>
      <c r="F786" s="2"/>
    </row>
    <row r="787" spans="2:6" ht="15.75" customHeight="1">
      <c r="B787" s="2"/>
      <c r="E787" s="2"/>
      <c r="F787" s="2"/>
    </row>
    <row r="788" spans="2:6" ht="15.75" customHeight="1">
      <c r="B788" s="2"/>
      <c r="E788" s="2"/>
      <c r="F788" s="2"/>
    </row>
    <row r="789" spans="2:6" ht="15.75" customHeight="1">
      <c r="B789" s="2"/>
      <c r="E789" s="2"/>
      <c r="F789" s="2"/>
    </row>
    <row r="790" spans="2:6" ht="15.75" customHeight="1">
      <c r="B790" s="2"/>
      <c r="E790" s="2"/>
      <c r="F790" s="2"/>
    </row>
    <row r="791" spans="2:6" ht="15.75" customHeight="1">
      <c r="B791" s="2"/>
      <c r="E791" s="2"/>
      <c r="F791" s="2"/>
    </row>
    <row r="792" spans="2:6" ht="15.75" customHeight="1">
      <c r="B792" s="2"/>
      <c r="E792" s="2"/>
      <c r="F792" s="2"/>
    </row>
    <row r="793" spans="2:6" ht="15.75" customHeight="1">
      <c r="B793" s="2"/>
      <c r="E793" s="2"/>
      <c r="F793" s="2"/>
    </row>
    <row r="794" spans="2:6" ht="15.75" customHeight="1">
      <c r="B794" s="2"/>
      <c r="E794" s="2"/>
      <c r="F794" s="2"/>
    </row>
    <row r="795" spans="2:6" ht="15.75" customHeight="1">
      <c r="B795" s="2"/>
      <c r="E795" s="2"/>
      <c r="F795" s="2"/>
    </row>
    <row r="796" spans="2:6" ht="15.75" customHeight="1">
      <c r="B796" s="2"/>
      <c r="E796" s="2"/>
      <c r="F796" s="2"/>
    </row>
    <row r="797" spans="2:6" ht="15.75" customHeight="1">
      <c r="B797" s="2"/>
      <c r="E797" s="2"/>
      <c r="F797" s="2"/>
    </row>
    <row r="798" spans="2:6" ht="15.75" customHeight="1">
      <c r="B798" s="2"/>
      <c r="E798" s="2"/>
      <c r="F798" s="2"/>
    </row>
    <row r="799" spans="2:6" ht="15.75" customHeight="1">
      <c r="B799" s="2"/>
      <c r="E799" s="2"/>
      <c r="F799" s="2"/>
    </row>
    <row r="800" spans="2:6" ht="15.75" customHeight="1">
      <c r="B800" s="2"/>
      <c r="E800" s="2"/>
      <c r="F800" s="2"/>
    </row>
    <row r="801" spans="2:6" ht="15.75" customHeight="1">
      <c r="B801" s="2"/>
      <c r="E801" s="2"/>
      <c r="F801" s="2"/>
    </row>
    <row r="802" spans="2:6" ht="15.75" customHeight="1">
      <c r="B802" s="2"/>
      <c r="E802" s="2"/>
      <c r="F802" s="2"/>
    </row>
    <row r="803" spans="2:6" ht="15.75" customHeight="1">
      <c r="B803" s="2"/>
      <c r="E803" s="2"/>
      <c r="F803" s="2"/>
    </row>
    <row r="804" spans="2:6" ht="15.75" customHeight="1">
      <c r="B804" s="2"/>
      <c r="E804" s="2"/>
      <c r="F804" s="2"/>
    </row>
    <row r="805" spans="2:6" ht="15.75" customHeight="1">
      <c r="B805" s="2"/>
      <c r="E805" s="2"/>
      <c r="F805" s="2"/>
    </row>
    <row r="806" spans="2:6" ht="15.75" customHeight="1">
      <c r="B806" s="2"/>
      <c r="E806" s="2"/>
      <c r="F806" s="2"/>
    </row>
    <row r="807" spans="2:6" ht="15.75" customHeight="1">
      <c r="B807" s="2"/>
      <c r="E807" s="2"/>
      <c r="F807" s="2"/>
    </row>
    <row r="808" spans="2:6" ht="15.75" customHeight="1">
      <c r="B808" s="2"/>
      <c r="E808" s="2"/>
      <c r="F808" s="2"/>
    </row>
    <row r="809" spans="2:6" ht="15.75" customHeight="1">
      <c r="B809" s="2"/>
      <c r="E809" s="2"/>
      <c r="F809" s="2"/>
    </row>
    <row r="810" spans="2:6" ht="15.75" customHeight="1">
      <c r="B810" s="2"/>
      <c r="E810" s="2"/>
      <c r="F810" s="2"/>
    </row>
    <row r="811" spans="2:6" ht="15.75" customHeight="1">
      <c r="B811" s="2"/>
      <c r="E811" s="2"/>
      <c r="F811" s="2"/>
    </row>
    <row r="812" spans="2:6" ht="15.75" customHeight="1">
      <c r="B812" s="2"/>
      <c r="E812" s="2"/>
      <c r="F812" s="2"/>
    </row>
    <row r="813" spans="2:6" ht="15.75" customHeight="1">
      <c r="B813" s="2"/>
      <c r="E813" s="2"/>
      <c r="F813" s="2"/>
    </row>
    <row r="814" spans="2:6" ht="15.75" customHeight="1">
      <c r="B814" s="2"/>
      <c r="E814" s="2"/>
      <c r="F814" s="2"/>
    </row>
    <row r="815" spans="2:6" ht="15.75" customHeight="1">
      <c r="B815" s="2"/>
      <c r="E815" s="2"/>
      <c r="F815" s="2"/>
    </row>
    <row r="816" spans="2:6" ht="15.75" customHeight="1">
      <c r="B816" s="2"/>
      <c r="E816" s="2"/>
      <c r="F816" s="2"/>
    </row>
    <row r="817" spans="2:6" ht="15.75" customHeight="1">
      <c r="B817" s="2"/>
      <c r="E817" s="2"/>
      <c r="F817" s="2"/>
    </row>
    <row r="818" spans="2:6" ht="15.75" customHeight="1">
      <c r="B818" s="2"/>
      <c r="E818" s="2"/>
      <c r="F818" s="2"/>
    </row>
    <row r="819" spans="2:6" ht="15.75" customHeight="1">
      <c r="B819" s="2"/>
      <c r="E819" s="2"/>
      <c r="F819" s="2"/>
    </row>
    <row r="820" spans="2:6" ht="15.75" customHeight="1">
      <c r="B820" s="2"/>
      <c r="E820" s="2"/>
      <c r="F820" s="2"/>
    </row>
    <row r="821" spans="2:6" ht="15.75" customHeight="1">
      <c r="B821" s="2"/>
      <c r="E821" s="2"/>
      <c r="F821" s="2"/>
    </row>
    <row r="822" spans="2:6" ht="15.75" customHeight="1">
      <c r="B822" s="2"/>
      <c r="E822" s="2"/>
      <c r="F822" s="2"/>
    </row>
    <row r="823" spans="2:6" ht="15.75" customHeight="1">
      <c r="B823" s="2"/>
      <c r="E823" s="2"/>
      <c r="F823" s="2"/>
    </row>
    <row r="824" spans="2:6" ht="15.75" customHeight="1">
      <c r="B824" s="2"/>
      <c r="E824" s="2"/>
      <c r="F824" s="2"/>
    </row>
    <row r="825" spans="2:6" ht="15.75" customHeight="1">
      <c r="B825" s="2"/>
      <c r="E825" s="2"/>
      <c r="F825" s="2"/>
    </row>
    <row r="826" spans="2:6" ht="15.75" customHeight="1">
      <c r="B826" s="2"/>
      <c r="E826" s="2"/>
      <c r="F826" s="2"/>
    </row>
    <row r="827" spans="2:6" ht="15.75" customHeight="1">
      <c r="B827" s="2"/>
      <c r="E827" s="2"/>
      <c r="F827" s="2"/>
    </row>
    <row r="828" spans="2:6" ht="15.75" customHeight="1">
      <c r="B828" s="2"/>
      <c r="E828" s="2"/>
      <c r="F828" s="2"/>
    </row>
    <row r="829" spans="2:6" ht="15.75" customHeight="1">
      <c r="B829" s="2"/>
      <c r="E829" s="2"/>
      <c r="F829" s="2"/>
    </row>
    <row r="830" spans="2:6" ht="15.75" customHeight="1">
      <c r="B830" s="2"/>
      <c r="E830" s="2"/>
      <c r="F830" s="2"/>
    </row>
    <row r="831" spans="2:6" ht="15.75" customHeight="1">
      <c r="B831" s="2"/>
      <c r="E831" s="2"/>
      <c r="F831" s="2"/>
    </row>
    <row r="832" spans="2:6" ht="15.75" customHeight="1">
      <c r="B832" s="2"/>
      <c r="E832" s="2"/>
      <c r="F832" s="2"/>
    </row>
    <row r="833" spans="2:6" ht="15.75" customHeight="1">
      <c r="B833" s="2"/>
      <c r="E833" s="2"/>
      <c r="F833" s="2"/>
    </row>
    <row r="834" spans="2:6" ht="15.75" customHeight="1">
      <c r="B834" s="2"/>
      <c r="E834" s="2"/>
      <c r="F834" s="2"/>
    </row>
    <row r="835" spans="2:6" ht="15.75" customHeight="1">
      <c r="B835" s="2"/>
      <c r="E835" s="2"/>
      <c r="F835" s="2"/>
    </row>
    <row r="836" spans="2:6" ht="15.75" customHeight="1">
      <c r="B836" s="2"/>
      <c r="E836" s="2"/>
      <c r="F836" s="2"/>
    </row>
    <row r="837" spans="2:6" ht="15.75" customHeight="1">
      <c r="B837" s="2"/>
      <c r="E837" s="2"/>
      <c r="F837" s="2"/>
    </row>
    <row r="838" spans="2:6" ht="15.75" customHeight="1">
      <c r="B838" s="2"/>
      <c r="E838" s="2"/>
      <c r="F838" s="2"/>
    </row>
    <row r="839" spans="2:6" ht="15.75" customHeight="1">
      <c r="B839" s="2"/>
      <c r="E839" s="2"/>
      <c r="F839" s="2"/>
    </row>
    <row r="840" spans="2:6" ht="15.75" customHeight="1">
      <c r="B840" s="2"/>
      <c r="E840" s="2"/>
      <c r="F840" s="2"/>
    </row>
    <row r="841" spans="2:6" ht="15.75" customHeight="1">
      <c r="B841" s="2"/>
      <c r="E841" s="2"/>
      <c r="F841" s="2"/>
    </row>
    <row r="842" spans="2:6" ht="15.75" customHeight="1">
      <c r="B842" s="2"/>
      <c r="E842" s="2"/>
      <c r="F842" s="2"/>
    </row>
    <row r="843" spans="2:6" ht="15.75" customHeight="1">
      <c r="B843" s="2"/>
      <c r="E843" s="2"/>
      <c r="F843" s="2"/>
    </row>
    <row r="844" spans="2:6" ht="15.75" customHeight="1">
      <c r="B844" s="2"/>
      <c r="E844" s="2"/>
      <c r="F844" s="2"/>
    </row>
    <row r="845" spans="2:6" ht="15.75" customHeight="1">
      <c r="B845" s="2"/>
      <c r="E845" s="2"/>
      <c r="F845" s="2"/>
    </row>
    <row r="846" spans="2:6" ht="15.75" customHeight="1">
      <c r="B846" s="2"/>
      <c r="E846" s="2"/>
      <c r="F846" s="2"/>
    </row>
    <row r="847" spans="2:6" ht="15.75" customHeight="1">
      <c r="B847" s="2"/>
      <c r="E847" s="2"/>
      <c r="F847" s="2"/>
    </row>
    <row r="848" spans="2:6" ht="15.75" customHeight="1">
      <c r="B848" s="2"/>
      <c r="E848" s="2"/>
      <c r="F848" s="2"/>
    </row>
    <row r="849" spans="2:6" ht="15.75" customHeight="1">
      <c r="B849" s="2"/>
      <c r="E849" s="2"/>
      <c r="F849" s="2"/>
    </row>
    <row r="850" spans="2:6" ht="15.75" customHeight="1">
      <c r="B850" s="2"/>
      <c r="E850" s="2"/>
      <c r="F850" s="2"/>
    </row>
    <row r="851" spans="2:6" ht="15.75" customHeight="1">
      <c r="B851" s="2"/>
      <c r="E851" s="2"/>
      <c r="F851" s="2"/>
    </row>
    <row r="852" spans="2:6" ht="15.75" customHeight="1">
      <c r="B852" s="2"/>
      <c r="E852" s="2"/>
      <c r="F852" s="2"/>
    </row>
    <row r="853" spans="2:6" ht="15.75" customHeight="1">
      <c r="B853" s="2"/>
      <c r="E853" s="2"/>
      <c r="F853" s="2"/>
    </row>
    <row r="854" spans="2:6" ht="15.75" customHeight="1">
      <c r="B854" s="2"/>
      <c r="E854" s="2"/>
      <c r="F854" s="2"/>
    </row>
    <row r="855" spans="2:6" ht="15.75" customHeight="1">
      <c r="B855" s="2"/>
      <c r="E855" s="2"/>
      <c r="F855" s="2"/>
    </row>
    <row r="856" spans="2:6" ht="15.75" customHeight="1">
      <c r="B856" s="2"/>
      <c r="E856" s="2"/>
      <c r="F856" s="2"/>
    </row>
    <row r="857" spans="2:6" ht="15.75" customHeight="1">
      <c r="B857" s="2"/>
      <c r="E857" s="2"/>
      <c r="F857" s="2"/>
    </row>
    <row r="858" spans="2:6" ht="15.75" customHeight="1">
      <c r="B858" s="2"/>
      <c r="E858" s="2"/>
      <c r="F858" s="2"/>
    </row>
    <row r="859" spans="2:6" ht="15.75" customHeight="1">
      <c r="B859" s="2"/>
      <c r="E859" s="2"/>
      <c r="F859" s="2"/>
    </row>
    <row r="860" spans="2:6" ht="15.75" customHeight="1">
      <c r="B860" s="2"/>
      <c r="E860" s="2"/>
      <c r="F860" s="2"/>
    </row>
    <row r="861" spans="2:6" ht="15.75" customHeight="1">
      <c r="B861" s="2"/>
      <c r="E861" s="2"/>
      <c r="F861" s="2"/>
    </row>
    <row r="862" spans="2:6" ht="15.75" customHeight="1">
      <c r="B862" s="2"/>
      <c r="E862" s="2"/>
      <c r="F862" s="2"/>
    </row>
    <row r="863" spans="2:6" ht="15.75" customHeight="1">
      <c r="B863" s="2"/>
      <c r="E863" s="2"/>
      <c r="F863" s="2"/>
    </row>
    <row r="864" spans="2:6" ht="15.75" customHeight="1">
      <c r="B864" s="2"/>
      <c r="E864" s="2"/>
      <c r="F864" s="2"/>
    </row>
    <row r="865" spans="2:6" ht="15.75" customHeight="1">
      <c r="B865" s="2"/>
      <c r="E865" s="2"/>
      <c r="F865" s="2"/>
    </row>
    <row r="866" spans="2:6" ht="15.75" customHeight="1">
      <c r="B866" s="2"/>
      <c r="E866" s="2"/>
      <c r="F866" s="2"/>
    </row>
    <row r="867" spans="2:6" ht="15.75" customHeight="1">
      <c r="B867" s="2"/>
      <c r="E867" s="2"/>
      <c r="F867" s="2"/>
    </row>
    <row r="868" spans="2:6" ht="15.75" customHeight="1">
      <c r="B868" s="2"/>
      <c r="E868" s="2"/>
      <c r="F868" s="2"/>
    </row>
    <row r="869" spans="2:6" ht="15.75" customHeight="1">
      <c r="B869" s="2"/>
      <c r="E869" s="2"/>
      <c r="F869" s="2"/>
    </row>
    <row r="870" spans="2:6" ht="15.75" customHeight="1">
      <c r="B870" s="2"/>
      <c r="E870" s="2"/>
      <c r="F870" s="2"/>
    </row>
    <row r="871" spans="2:6" ht="15.75" customHeight="1">
      <c r="B871" s="2"/>
      <c r="E871" s="2"/>
      <c r="F871" s="2"/>
    </row>
    <row r="872" spans="2:6" ht="15.75" customHeight="1">
      <c r="B872" s="2"/>
      <c r="E872" s="2"/>
      <c r="F872" s="2"/>
    </row>
    <row r="873" spans="2:6" ht="15.75" customHeight="1">
      <c r="B873" s="2"/>
      <c r="E873" s="2"/>
      <c r="F873" s="2"/>
    </row>
    <row r="874" spans="2:6" ht="15.75" customHeight="1">
      <c r="B874" s="2"/>
      <c r="E874" s="2"/>
      <c r="F874" s="2"/>
    </row>
    <row r="875" spans="2:6" ht="15.75" customHeight="1">
      <c r="B875" s="2"/>
      <c r="E875" s="2"/>
      <c r="F875" s="2"/>
    </row>
    <row r="876" spans="2:6" ht="15.75" customHeight="1">
      <c r="B876" s="2"/>
      <c r="E876" s="2"/>
      <c r="F876" s="2"/>
    </row>
    <row r="877" spans="2:6" ht="15.75" customHeight="1">
      <c r="B877" s="2"/>
      <c r="E877" s="2"/>
      <c r="F877" s="2"/>
    </row>
    <row r="878" spans="2:6" ht="15.75" customHeight="1">
      <c r="B878" s="2"/>
      <c r="E878" s="2"/>
      <c r="F878" s="2"/>
    </row>
    <row r="879" spans="2:6" ht="15.75" customHeight="1">
      <c r="B879" s="2"/>
      <c r="E879" s="2"/>
      <c r="F879" s="2"/>
    </row>
    <row r="880" spans="2:6" ht="15.75" customHeight="1">
      <c r="B880" s="2"/>
      <c r="E880" s="2"/>
      <c r="F880" s="2"/>
    </row>
    <row r="881" spans="2:6" ht="15.75" customHeight="1">
      <c r="B881" s="2"/>
      <c r="E881" s="2"/>
      <c r="F881" s="2"/>
    </row>
    <row r="882" spans="2:6" ht="15.75" customHeight="1">
      <c r="B882" s="2"/>
      <c r="E882" s="2"/>
      <c r="F882" s="2"/>
    </row>
    <row r="883" spans="2:6" ht="15.75" customHeight="1">
      <c r="B883" s="2"/>
      <c r="E883" s="2"/>
      <c r="F883" s="2"/>
    </row>
    <row r="884" spans="2:6" ht="15.75" customHeight="1">
      <c r="B884" s="2"/>
      <c r="E884" s="2"/>
      <c r="F884" s="2"/>
    </row>
    <row r="885" spans="2:6" ht="15.75" customHeight="1">
      <c r="B885" s="2"/>
      <c r="E885" s="2"/>
      <c r="F885" s="2"/>
    </row>
    <row r="886" spans="2:6" ht="15.75" customHeight="1">
      <c r="B886" s="2"/>
      <c r="E886" s="2"/>
      <c r="F886" s="2"/>
    </row>
    <row r="887" spans="2:6" ht="15.75" customHeight="1">
      <c r="B887" s="2"/>
      <c r="E887" s="2"/>
      <c r="F887" s="2"/>
    </row>
    <row r="888" spans="2:6" ht="15.75" customHeight="1">
      <c r="B888" s="2"/>
      <c r="E888" s="2"/>
      <c r="F888" s="2"/>
    </row>
    <row r="889" spans="2:6" ht="15.75" customHeight="1">
      <c r="B889" s="2"/>
      <c r="E889" s="2"/>
      <c r="F889" s="2"/>
    </row>
    <row r="890" spans="2:6" ht="15.75" customHeight="1">
      <c r="B890" s="2"/>
      <c r="E890" s="2"/>
      <c r="F890" s="2"/>
    </row>
    <row r="891" spans="2:6" ht="15.75" customHeight="1">
      <c r="B891" s="2"/>
      <c r="E891" s="2"/>
      <c r="F891" s="2"/>
    </row>
    <row r="892" spans="2:6" ht="15.75" customHeight="1">
      <c r="B892" s="2"/>
      <c r="E892" s="2"/>
      <c r="F892" s="2"/>
    </row>
    <row r="893" spans="2:6" ht="15.75" customHeight="1">
      <c r="B893" s="2"/>
      <c r="E893" s="2"/>
      <c r="F893" s="2"/>
    </row>
    <row r="894" spans="2:6" ht="15.75" customHeight="1">
      <c r="B894" s="2"/>
      <c r="E894" s="2"/>
      <c r="F894" s="2"/>
    </row>
    <row r="895" spans="2:6" ht="15.75" customHeight="1">
      <c r="B895" s="2"/>
      <c r="E895" s="2"/>
      <c r="F895" s="2"/>
    </row>
    <row r="896" spans="2:6" ht="15.75" customHeight="1">
      <c r="B896" s="2"/>
      <c r="E896" s="2"/>
      <c r="F896" s="2"/>
    </row>
    <row r="897" spans="2:6" ht="15.75" customHeight="1">
      <c r="B897" s="2"/>
      <c r="E897" s="2"/>
      <c r="F897" s="2"/>
    </row>
    <row r="898" spans="2:6" ht="15.75" customHeight="1">
      <c r="B898" s="2"/>
      <c r="E898" s="2"/>
      <c r="F898" s="2"/>
    </row>
    <row r="899" spans="2:6" ht="15.75" customHeight="1">
      <c r="B899" s="2"/>
      <c r="E899" s="2"/>
      <c r="F899" s="2"/>
    </row>
    <row r="900" spans="2:6" ht="15.75" customHeight="1">
      <c r="B900" s="2"/>
      <c r="E900" s="2"/>
      <c r="F900" s="2"/>
    </row>
    <row r="901" spans="2:6" ht="15.75" customHeight="1">
      <c r="B901" s="2"/>
      <c r="E901" s="2"/>
      <c r="F901" s="2"/>
    </row>
    <row r="902" spans="2:6" ht="15.75" customHeight="1">
      <c r="B902" s="2"/>
      <c r="E902" s="2"/>
      <c r="F902" s="2"/>
    </row>
    <row r="903" spans="2:6" ht="15.75" customHeight="1">
      <c r="B903" s="2"/>
      <c r="E903" s="2"/>
      <c r="F903" s="2"/>
    </row>
    <row r="904" spans="2:6" ht="15.75" customHeight="1">
      <c r="B904" s="2"/>
      <c r="E904" s="2"/>
      <c r="F904" s="2"/>
    </row>
    <row r="905" spans="2:6" ht="15.75" customHeight="1">
      <c r="B905" s="2"/>
      <c r="E905" s="2"/>
      <c r="F905" s="2"/>
    </row>
    <row r="906" spans="2:6" ht="15.75" customHeight="1">
      <c r="B906" s="2"/>
      <c r="E906" s="2"/>
      <c r="F906" s="2"/>
    </row>
    <row r="907" spans="2:6" ht="15.75" customHeight="1">
      <c r="B907" s="2"/>
      <c r="E907" s="2"/>
      <c r="F907" s="2"/>
    </row>
    <row r="908" spans="2:6" ht="15.75" customHeight="1">
      <c r="B908" s="2"/>
      <c r="E908" s="2"/>
      <c r="F908" s="2"/>
    </row>
    <row r="909" spans="2:6" ht="15.75" customHeight="1">
      <c r="B909" s="2"/>
      <c r="E909" s="2"/>
      <c r="F909" s="2"/>
    </row>
    <row r="910" spans="2:6" ht="15.75" customHeight="1">
      <c r="B910" s="2"/>
      <c r="E910" s="2"/>
      <c r="F910" s="2"/>
    </row>
    <row r="911" spans="2:6" ht="15.75" customHeight="1">
      <c r="B911" s="2"/>
      <c r="E911" s="2"/>
      <c r="F911" s="2"/>
    </row>
    <row r="912" spans="2:6" ht="15.75" customHeight="1">
      <c r="B912" s="2"/>
      <c r="E912" s="2"/>
      <c r="F912" s="2"/>
    </row>
    <row r="913" spans="2:6" ht="15.75" customHeight="1">
      <c r="B913" s="2"/>
      <c r="E913" s="2"/>
      <c r="F913" s="2"/>
    </row>
    <row r="914" spans="2:6" ht="15.75" customHeight="1">
      <c r="B914" s="2"/>
      <c r="E914" s="2"/>
      <c r="F914" s="2"/>
    </row>
    <row r="915" spans="2:6" ht="15.75" customHeight="1">
      <c r="B915" s="2"/>
      <c r="E915" s="2"/>
      <c r="F915" s="2"/>
    </row>
    <row r="916" spans="2:6" ht="15.75" customHeight="1">
      <c r="B916" s="2"/>
      <c r="E916" s="2"/>
      <c r="F916" s="2"/>
    </row>
    <row r="917" spans="2:6" ht="15.75" customHeight="1">
      <c r="B917" s="2"/>
      <c r="E917" s="2"/>
      <c r="F917" s="2"/>
    </row>
    <row r="918" spans="2:6" ht="15.75" customHeight="1">
      <c r="B918" s="2"/>
      <c r="E918" s="2"/>
      <c r="F918" s="2"/>
    </row>
    <row r="919" spans="2:6" ht="15.75" customHeight="1">
      <c r="B919" s="2"/>
      <c r="E919" s="2"/>
      <c r="F919" s="2"/>
    </row>
    <row r="920" spans="2:6" ht="15.75" customHeight="1">
      <c r="B920" s="2"/>
      <c r="E920" s="2"/>
      <c r="F920" s="2"/>
    </row>
    <row r="921" spans="2:6" ht="15.75" customHeight="1">
      <c r="B921" s="2"/>
      <c r="E921" s="2"/>
      <c r="F921" s="2"/>
    </row>
    <row r="922" spans="2:6" ht="15.75" customHeight="1">
      <c r="B922" s="2"/>
      <c r="E922" s="2"/>
      <c r="F922" s="2"/>
    </row>
    <row r="923" spans="2:6" ht="15.75" customHeight="1">
      <c r="B923" s="2"/>
      <c r="E923" s="2"/>
      <c r="F923" s="2"/>
    </row>
    <row r="924" spans="2:6" ht="15.75" customHeight="1">
      <c r="B924" s="2"/>
      <c r="E924" s="2"/>
      <c r="F924" s="2"/>
    </row>
    <row r="925" spans="2:6" ht="15.75" customHeight="1">
      <c r="B925" s="2"/>
      <c r="E925" s="2"/>
      <c r="F925" s="2"/>
    </row>
    <row r="926" spans="2:6" ht="15.75" customHeight="1">
      <c r="B926" s="2"/>
      <c r="E926" s="2"/>
      <c r="F926" s="2"/>
    </row>
    <row r="927" spans="2:6" ht="15.75" customHeight="1">
      <c r="B927" s="2"/>
      <c r="E927" s="2"/>
      <c r="F927" s="2"/>
    </row>
    <row r="928" spans="2:6" ht="15.75" customHeight="1">
      <c r="B928" s="2"/>
      <c r="E928" s="2"/>
      <c r="F928" s="2"/>
    </row>
    <row r="929" spans="2:6" ht="15.75" customHeight="1">
      <c r="B929" s="2"/>
      <c r="E929" s="2"/>
      <c r="F929" s="2"/>
    </row>
    <row r="930" spans="2:6" ht="15.75" customHeight="1">
      <c r="B930" s="2"/>
      <c r="E930" s="2"/>
      <c r="F930" s="2"/>
    </row>
    <row r="931" spans="2:6" ht="15.75" customHeight="1">
      <c r="B931" s="2"/>
      <c r="E931" s="2"/>
      <c r="F931" s="2"/>
    </row>
    <row r="932" spans="2:6" ht="15.75" customHeight="1">
      <c r="B932" s="2"/>
      <c r="E932" s="2"/>
      <c r="F932" s="2"/>
    </row>
    <row r="933" spans="2:6" ht="15.75" customHeight="1">
      <c r="B933" s="2"/>
      <c r="E933" s="2"/>
      <c r="F933" s="2"/>
    </row>
    <row r="934" spans="2:6" ht="15.75" customHeight="1">
      <c r="B934" s="2"/>
      <c r="E934" s="2"/>
      <c r="F934" s="2"/>
    </row>
    <row r="935" spans="2:6" ht="15.75" customHeight="1">
      <c r="B935" s="2"/>
      <c r="E935" s="2"/>
      <c r="F935" s="2"/>
    </row>
    <row r="936" spans="2:6" ht="15.75" customHeight="1">
      <c r="B936" s="2"/>
      <c r="E936" s="2"/>
      <c r="F936" s="2"/>
    </row>
    <row r="937" spans="2:6" ht="15.75" customHeight="1">
      <c r="B937" s="2"/>
      <c r="E937" s="2"/>
      <c r="F937" s="2"/>
    </row>
    <row r="938" spans="2:6" ht="15.75" customHeight="1">
      <c r="B938" s="2"/>
      <c r="E938" s="2"/>
      <c r="F938" s="2"/>
    </row>
    <row r="939" spans="2:6" ht="15.75" customHeight="1">
      <c r="B939" s="2"/>
      <c r="E939" s="2"/>
      <c r="F939" s="2"/>
    </row>
    <row r="940" spans="2:6" ht="15.75" customHeight="1">
      <c r="B940" s="2"/>
      <c r="E940" s="2"/>
      <c r="F940" s="2"/>
    </row>
    <row r="941" spans="2:6" ht="15.75" customHeight="1">
      <c r="B941" s="2"/>
      <c r="E941" s="2"/>
      <c r="F941" s="2"/>
    </row>
    <row r="942" spans="2:6" ht="15.75" customHeight="1">
      <c r="B942" s="2"/>
      <c r="E942" s="2"/>
      <c r="F942" s="2"/>
    </row>
    <row r="943" spans="2:6" ht="15.75" customHeight="1">
      <c r="B943" s="2"/>
      <c r="E943" s="2"/>
      <c r="F943" s="2"/>
    </row>
    <row r="944" spans="2:6" ht="15.75" customHeight="1">
      <c r="B944" s="2"/>
      <c r="E944" s="2"/>
      <c r="F944" s="2"/>
    </row>
    <row r="945" spans="2:6" ht="15.75" customHeight="1">
      <c r="B945" s="2"/>
      <c r="E945" s="2"/>
      <c r="F945" s="2"/>
    </row>
    <row r="946" spans="2:6" ht="15.75" customHeight="1">
      <c r="B946" s="2"/>
      <c r="E946" s="2"/>
      <c r="F946" s="2"/>
    </row>
    <row r="947" spans="2:6" ht="15.75" customHeight="1">
      <c r="B947" s="2"/>
      <c r="E947" s="2"/>
      <c r="F947" s="2"/>
    </row>
    <row r="948" spans="2:6" ht="15.75" customHeight="1">
      <c r="B948" s="2"/>
      <c r="E948" s="2"/>
      <c r="F948" s="2"/>
    </row>
    <row r="949" spans="2:6" ht="15.75" customHeight="1">
      <c r="B949" s="2"/>
      <c r="E949" s="2"/>
      <c r="F949" s="2"/>
    </row>
    <row r="950" spans="2:6" ht="15.75" customHeight="1">
      <c r="B950" s="2"/>
      <c r="E950" s="2"/>
      <c r="F950" s="2"/>
    </row>
    <row r="951" spans="2:6" ht="15.75" customHeight="1">
      <c r="B951" s="2"/>
      <c r="E951" s="2"/>
      <c r="F951" s="2"/>
    </row>
    <row r="952" spans="2:6" ht="15.75" customHeight="1">
      <c r="B952" s="2"/>
      <c r="E952" s="2"/>
      <c r="F952" s="2"/>
    </row>
    <row r="953" spans="2:6" ht="15.75" customHeight="1">
      <c r="B953" s="2"/>
      <c r="E953" s="2"/>
      <c r="F953" s="2"/>
    </row>
    <row r="954" spans="2:6" ht="15.75" customHeight="1">
      <c r="B954" s="2"/>
      <c r="E954" s="2"/>
      <c r="F954" s="2"/>
    </row>
    <row r="955" spans="2:6" ht="15.75" customHeight="1">
      <c r="B955" s="2"/>
      <c r="E955" s="2"/>
      <c r="F955" s="2"/>
    </row>
    <row r="956" spans="2:6" ht="15.75" customHeight="1">
      <c r="B956" s="2"/>
      <c r="E956" s="2"/>
      <c r="F956" s="2"/>
    </row>
    <row r="957" spans="2:6" ht="15.75" customHeight="1">
      <c r="B957" s="2"/>
      <c r="E957" s="2"/>
      <c r="F957" s="2"/>
    </row>
    <row r="958" spans="2:6" ht="15.75" customHeight="1">
      <c r="B958" s="2"/>
      <c r="E958" s="2"/>
      <c r="F958" s="2"/>
    </row>
    <row r="959" spans="2:6" ht="15.75" customHeight="1">
      <c r="B959" s="2"/>
      <c r="E959" s="2"/>
      <c r="F959" s="2"/>
    </row>
    <row r="960" spans="2:6" ht="15.75" customHeight="1">
      <c r="B960" s="2"/>
      <c r="E960" s="2"/>
      <c r="F960" s="2"/>
    </row>
    <row r="961" spans="2:6" ht="15.75" customHeight="1">
      <c r="B961" s="2"/>
      <c r="E961" s="2"/>
      <c r="F961" s="2"/>
    </row>
    <row r="962" spans="2:6" ht="15.75" customHeight="1">
      <c r="B962" s="2"/>
      <c r="E962" s="2"/>
      <c r="F962" s="2"/>
    </row>
    <row r="963" spans="2:6" ht="15.75" customHeight="1">
      <c r="B963" s="2"/>
      <c r="E963" s="2"/>
      <c r="F963" s="2"/>
    </row>
    <row r="964" spans="2:6" ht="15.75" customHeight="1">
      <c r="B964" s="2"/>
      <c r="E964" s="2"/>
      <c r="F964" s="2"/>
    </row>
    <row r="965" spans="2:6" ht="15.75" customHeight="1">
      <c r="B965" s="2"/>
      <c r="E965" s="2"/>
      <c r="F965" s="2"/>
    </row>
    <row r="966" spans="2:6" ht="15.75" customHeight="1">
      <c r="B966" s="2"/>
      <c r="E966" s="2"/>
      <c r="F966" s="2"/>
    </row>
    <row r="967" spans="2:6" ht="15.75" customHeight="1">
      <c r="B967" s="2"/>
      <c r="E967" s="2"/>
      <c r="F967" s="2"/>
    </row>
    <row r="968" spans="2:6" ht="15.75" customHeight="1">
      <c r="B968" s="2"/>
      <c r="E968" s="2"/>
      <c r="F968" s="2"/>
    </row>
    <row r="969" spans="2:6" ht="15.75" customHeight="1">
      <c r="B969" s="2"/>
      <c r="E969" s="2"/>
      <c r="F969" s="2"/>
    </row>
    <row r="970" spans="2:6" ht="15.75" customHeight="1">
      <c r="B970" s="2"/>
      <c r="E970" s="2"/>
      <c r="F970" s="2"/>
    </row>
    <row r="971" spans="2:6" ht="15.75" customHeight="1">
      <c r="B971" s="2"/>
      <c r="E971" s="2"/>
      <c r="F971" s="2"/>
    </row>
    <row r="972" spans="2:6" ht="15.75" customHeight="1">
      <c r="B972" s="2"/>
      <c r="E972" s="2"/>
      <c r="F972" s="2"/>
    </row>
    <row r="973" spans="2:6" ht="15.75" customHeight="1">
      <c r="B973" s="2"/>
      <c r="E973" s="2"/>
      <c r="F973" s="2"/>
    </row>
    <row r="974" spans="2:6" ht="15.75" customHeight="1">
      <c r="B974" s="2"/>
      <c r="E974" s="2"/>
      <c r="F974" s="2"/>
    </row>
    <row r="975" spans="2:6" ht="15.75" customHeight="1">
      <c r="B975" s="2"/>
      <c r="E975" s="2"/>
      <c r="F975" s="2"/>
    </row>
    <row r="976" spans="2:6" ht="15.75" customHeight="1">
      <c r="B976" s="2"/>
      <c r="E976" s="2"/>
      <c r="F976" s="2"/>
    </row>
    <row r="977" spans="2:6" ht="15.75" customHeight="1">
      <c r="B977" s="2"/>
      <c r="E977" s="2"/>
      <c r="F977" s="2"/>
    </row>
    <row r="978" spans="2:6" ht="15.75" customHeight="1">
      <c r="B978" s="2"/>
      <c r="E978" s="2"/>
      <c r="F978" s="2"/>
    </row>
    <row r="979" spans="2:6" ht="15.75" customHeight="1">
      <c r="B979" s="2"/>
      <c r="E979" s="2"/>
      <c r="F979" s="2"/>
    </row>
    <row r="980" spans="2:6" ht="15.75" customHeight="1">
      <c r="B980" s="2"/>
      <c r="E980" s="2"/>
      <c r="F980" s="2"/>
    </row>
    <row r="981" spans="2:6" ht="15.75" customHeight="1">
      <c r="B981" s="2"/>
      <c r="E981" s="2"/>
      <c r="F981" s="2"/>
    </row>
    <row r="982" spans="2:6" ht="15.75" customHeight="1">
      <c r="B982" s="2"/>
      <c r="E982" s="2"/>
      <c r="F982" s="2"/>
    </row>
    <row r="983" spans="2:6" ht="15.75" customHeight="1">
      <c r="B983" s="2"/>
      <c r="E983" s="2"/>
      <c r="F983" s="2"/>
    </row>
    <row r="984" spans="2:6" ht="15.75" customHeight="1">
      <c r="B984" s="2"/>
      <c r="E984" s="2"/>
      <c r="F984" s="2"/>
    </row>
    <row r="985" spans="2:6" ht="15.75" customHeight="1">
      <c r="B985" s="2"/>
      <c r="E985" s="2"/>
      <c r="F985" s="2"/>
    </row>
    <row r="986" spans="2:6" ht="15.75" customHeight="1">
      <c r="B986" s="2"/>
      <c r="E986" s="2"/>
      <c r="F986" s="2"/>
    </row>
    <row r="987" spans="2:6" ht="15.75" customHeight="1">
      <c r="B987" s="2"/>
      <c r="E987" s="2"/>
      <c r="F987" s="2"/>
    </row>
    <row r="988" spans="2:6" ht="15.75" customHeight="1">
      <c r="B988" s="2"/>
      <c r="E988" s="2"/>
      <c r="F988" s="2"/>
    </row>
    <row r="989" spans="2:6" ht="15.75" customHeight="1">
      <c r="B989" s="2"/>
      <c r="E989" s="2"/>
      <c r="F989" s="2"/>
    </row>
    <row r="990" spans="2:6" ht="15.75" customHeight="1">
      <c r="B990" s="2"/>
      <c r="E990" s="2"/>
      <c r="F990" s="2"/>
    </row>
    <row r="991" spans="2:6" ht="15.75" customHeight="1">
      <c r="B991" s="2"/>
      <c r="E991" s="2"/>
      <c r="F991" s="2"/>
    </row>
    <row r="992" spans="2:6" ht="15.75" customHeight="1">
      <c r="B992" s="2"/>
      <c r="E992" s="2"/>
      <c r="F992" s="2"/>
    </row>
    <row r="993" spans="2:6" ht="15.75" customHeight="1">
      <c r="B993" s="2"/>
      <c r="E993" s="2"/>
      <c r="F993" s="2"/>
    </row>
    <row r="994" spans="2:6" ht="15.75" customHeight="1">
      <c r="B994" s="2"/>
      <c r="E994" s="2"/>
      <c r="F994" s="2"/>
    </row>
    <row r="995" spans="2:6" ht="15.75" customHeight="1">
      <c r="B995" s="2"/>
      <c r="E995" s="2"/>
      <c r="F995" s="2"/>
    </row>
    <row r="996" spans="2:6" ht="15.75" customHeight="1">
      <c r="B996" s="2"/>
      <c r="E996" s="2"/>
      <c r="F996" s="2"/>
    </row>
    <row r="997" spans="2:6" ht="15.75" customHeight="1">
      <c r="B997" s="2"/>
      <c r="E997" s="2"/>
      <c r="F997" s="2"/>
    </row>
    <row r="998" spans="2:6" ht="15.75" customHeight="1">
      <c r="B998" s="2"/>
      <c r="E998" s="2"/>
      <c r="F998" s="2"/>
    </row>
    <row r="999" spans="2:6" ht="15.75" customHeight="1">
      <c r="B999" s="2"/>
      <c r="E999" s="2"/>
      <c r="F999" s="2"/>
    </row>
    <row r="1000" spans="2:6" ht="15.75" customHeight="1">
      <c r="B1000" s="2"/>
      <c r="E1000" s="2"/>
      <c r="F1000" s="2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outlinePr summaryBelow="0" summaryRight="0"/>
  </sheetPr>
  <dimension ref="A1:I1000"/>
  <sheetViews>
    <sheetView workbookViewId="0"/>
  </sheetViews>
  <sheetFormatPr defaultColWidth="12.6640625" defaultRowHeight="15" customHeight="1"/>
  <cols>
    <col min="1" max="1" width="12.6640625" customWidth="1"/>
    <col min="2" max="2" width="25.109375" customWidth="1"/>
    <col min="3" max="3" width="22.44140625" customWidth="1"/>
    <col min="4" max="4" width="19.21875" customWidth="1"/>
    <col min="5" max="5" width="24.109375" customWidth="1"/>
    <col min="6" max="6" width="17.33203125" customWidth="1"/>
    <col min="7" max="7" width="26.88671875" customWidth="1"/>
    <col min="8" max="8" width="15.44140625" customWidth="1"/>
    <col min="9" max="9" width="22.109375" customWidth="1"/>
  </cols>
  <sheetData>
    <row r="1" spans="1:9" ht="15.75" customHeight="1">
      <c r="A1" s="64" t="s">
        <v>1733</v>
      </c>
      <c r="B1" s="46" t="s">
        <v>121</v>
      </c>
      <c r="C1" s="46" t="s">
        <v>1751</v>
      </c>
      <c r="D1" s="46" t="s">
        <v>119</v>
      </c>
      <c r="E1" s="46" t="s">
        <v>1809</v>
      </c>
      <c r="F1" s="43" t="s">
        <v>392</v>
      </c>
      <c r="G1" s="43" t="s">
        <v>11</v>
      </c>
      <c r="H1" s="43" t="s">
        <v>130</v>
      </c>
      <c r="I1" s="43" t="s">
        <v>1810</v>
      </c>
    </row>
    <row r="2" spans="1:9" ht="15.75" customHeight="1">
      <c r="A2" s="47">
        <v>1</v>
      </c>
      <c r="B2" s="65" t="s">
        <v>1811</v>
      </c>
      <c r="C2" s="47" t="s">
        <v>79</v>
      </c>
      <c r="D2" s="1" t="s">
        <v>523</v>
      </c>
      <c r="E2" s="1" t="s">
        <v>1812</v>
      </c>
      <c r="F2" s="1" t="s">
        <v>1813</v>
      </c>
      <c r="G2" s="1" t="s">
        <v>1814</v>
      </c>
      <c r="H2" s="1" t="s">
        <v>1815</v>
      </c>
      <c r="I2" s="1" t="s">
        <v>135</v>
      </c>
    </row>
    <row r="3" spans="1:9" ht="15.75" customHeight="1">
      <c r="A3" s="47">
        <v>2</v>
      </c>
      <c r="B3" s="47" t="s">
        <v>1816</v>
      </c>
      <c r="C3" s="47" t="s">
        <v>1817</v>
      </c>
      <c r="D3" s="1" t="s">
        <v>1818</v>
      </c>
      <c r="E3" s="1" t="s">
        <v>1819</v>
      </c>
      <c r="F3" s="1" t="s">
        <v>1820</v>
      </c>
      <c r="G3" s="1" t="s">
        <v>1821</v>
      </c>
      <c r="H3" s="1" t="s">
        <v>1822</v>
      </c>
      <c r="I3" s="1" t="s">
        <v>43</v>
      </c>
    </row>
    <row r="4" spans="1:9" ht="15.75" customHeight="1">
      <c r="A4" s="47">
        <v>3</v>
      </c>
      <c r="B4" s="1" t="s">
        <v>1823</v>
      </c>
      <c r="C4" s="47"/>
      <c r="D4" s="2"/>
      <c r="E4" s="1" t="s">
        <v>1824</v>
      </c>
      <c r="F4" s="2"/>
      <c r="G4" s="2"/>
      <c r="H4" s="2"/>
      <c r="I4" s="1" t="s">
        <v>1825</v>
      </c>
    </row>
    <row r="5" spans="1:9" ht="15.75" customHeight="1">
      <c r="A5" s="47">
        <v>4</v>
      </c>
      <c r="B5" s="47" t="s">
        <v>1826</v>
      </c>
      <c r="C5" s="47"/>
      <c r="D5" s="2"/>
      <c r="E5" s="2"/>
      <c r="F5" s="2"/>
      <c r="G5" s="2"/>
      <c r="H5" s="2"/>
      <c r="I5" s="9" t="s">
        <v>53</v>
      </c>
    </row>
    <row r="6" spans="1:9" ht="15.75" customHeight="1">
      <c r="A6" s="47">
        <v>5</v>
      </c>
      <c r="B6" s="2"/>
      <c r="C6" s="47"/>
      <c r="D6" s="2"/>
      <c r="E6" s="2"/>
      <c r="F6" s="2"/>
      <c r="G6" s="2"/>
      <c r="H6" s="2"/>
      <c r="I6" s="1" t="s">
        <v>1827</v>
      </c>
    </row>
    <row r="7" spans="1:9" ht="15.75" customHeight="1">
      <c r="A7" s="47">
        <v>6</v>
      </c>
      <c r="B7" s="2"/>
      <c r="C7" s="47"/>
      <c r="D7" s="2"/>
      <c r="E7" s="2"/>
      <c r="F7" s="2"/>
      <c r="G7" s="2"/>
      <c r="H7" s="2"/>
      <c r="I7" s="1" t="s">
        <v>1828</v>
      </c>
    </row>
    <row r="8" spans="1:9" ht="15.75" customHeight="1">
      <c r="A8" s="47">
        <v>7</v>
      </c>
      <c r="B8" s="2"/>
      <c r="C8" s="47"/>
      <c r="D8" s="2"/>
      <c r="E8" s="2"/>
      <c r="F8" s="2"/>
      <c r="G8" s="2"/>
      <c r="H8" s="2"/>
      <c r="I8" s="2"/>
    </row>
    <row r="9" spans="1:9" ht="15.75" customHeight="1">
      <c r="A9" s="47">
        <v>8</v>
      </c>
      <c r="B9" s="2"/>
      <c r="C9" s="47"/>
      <c r="D9" s="2"/>
      <c r="E9" s="2"/>
      <c r="F9" s="2"/>
      <c r="G9" s="2"/>
      <c r="H9" s="2"/>
      <c r="I9" s="2"/>
    </row>
    <row r="10" spans="1:9" ht="15.75" customHeight="1">
      <c r="A10" s="47">
        <v>9</v>
      </c>
      <c r="B10" s="2"/>
      <c r="C10" s="47"/>
      <c r="D10" s="2"/>
      <c r="E10" s="2"/>
      <c r="F10" s="2"/>
      <c r="G10" s="2"/>
      <c r="H10" s="2"/>
      <c r="I10" s="2"/>
    </row>
    <row r="11" spans="1:9" ht="15.75" customHeight="1">
      <c r="A11" s="47">
        <v>10</v>
      </c>
      <c r="B11" s="2"/>
      <c r="C11" s="47"/>
      <c r="D11" s="2"/>
      <c r="E11" s="2"/>
      <c r="F11" s="2"/>
      <c r="G11" s="2"/>
      <c r="H11" s="2"/>
      <c r="I11" s="2"/>
    </row>
    <row r="12" spans="1:9" ht="15.75" customHeight="1">
      <c r="A12" s="47">
        <v>11</v>
      </c>
      <c r="B12" s="2"/>
      <c r="C12" s="47"/>
      <c r="D12" s="2"/>
      <c r="E12" s="2"/>
      <c r="F12" s="2"/>
      <c r="G12" s="2"/>
      <c r="H12" s="2"/>
      <c r="I12" s="2"/>
    </row>
    <row r="13" spans="1:9" ht="15.75" customHeight="1">
      <c r="A13" s="47">
        <v>12</v>
      </c>
      <c r="B13" s="2"/>
      <c r="C13" s="47"/>
      <c r="D13" s="2"/>
      <c r="E13" s="2"/>
      <c r="F13" s="2"/>
      <c r="G13" s="2"/>
      <c r="H13" s="2"/>
      <c r="I13" s="2"/>
    </row>
    <row r="14" spans="1:9" ht="15.75" customHeight="1">
      <c r="A14" s="47">
        <v>13</v>
      </c>
      <c r="B14" s="2"/>
      <c r="C14" s="47"/>
      <c r="D14" s="2"/>
      <c r="E14" s="2"/>
      <c r="F14" s="2"/>
      <c r="G14" s="2"/>
      <c r="H14" s="2"/>
      <c r="I14" s="2"/>
    </row>
    <row r="15" spans="1:9" ht="15.75" customHeight="1">
      <c r="A15" s="47">
        <v>14</v>
      </c>
      <c r="B15" s="2"/>
      <c r="C15" s="47"/>
      <c r="D15" s="2"/>
      <c r="E15" s="2"/>
      <c r="F15" s="2"/>
      <c r="G15" s="2"/>
      <c r="H15" s="2"/>
      <c r="I15" s="2"/>
    </row>
    <row r="16" spans="1:9" ht="15.75" customHeight="1">
      <c r="A16" s="47"/>
      <c r="B16" s="2"/>
      <c r="C16" s="47"/>
      <c r="D16" s="2"/>
      <c r="E16" s="2"/>
      <c r="F16" s="2"/>
      <c r="G16" s="2"/>
      <c r="H16" s="2"/>
      <c r="I16" s="2"/>
    </row>
    <row r="17" spans="1:9" ht="15.75" customHeight="1">
      <c r="A17" s="47"/>
      <c r="B17" s="2"/>
      <c r="C17" s="47"/>
      <c r="D17" s="2"/>
      <c r="E17" s="2"/>
      <c r="F17" s="2"/>
      <c r="G17" s="2"/>
      <c r="H17" s="2"/>
      <c r="I17" s="2"/>
    </row>
    <row r="18" spans="1:9" ht="15.75" customHeight="1">
      <c r="A18" s="47"/>
      <c r="B18" s="2"/>
      <c r="C18" s="47"/>
      <c r="D18" s="2"/>
      <c r="E18" s="2"/>
      <c r="F18" s="2"/>
      <c r="G18" s="2"/>
      <c r="H18" s="2"/>
      <c r="I18" s="2"/>
    </row>
    <row r="19" spans="1:9" ht="15.75" customHeight="1">
      <c r="A19" s="47"/>
      <c r="B19" s="2"/>
      <c r="C19" s="47"/>
      <c r="D19" s="2"/>
      <c r="E19" s="2"/>
      <c r="F19" s="2"/>
      <c r="G19" s="2"/>
      <c r="H19" s="2"/>
      <c r="I19" s="2"/>
    </row>
    <row r="20" spans="1:9" ht="15.75" customHeight="1">
      <c r="A20" s="47"/>
      <c r="B20" s="2"/>
      <c r="C20" s="47"/>
      <c r="D20" s="2"/>
      <c r="E20" s="2"/>
      <c r="F20" s="2"/>
      <c r="G20" s="2"/>
      <c r="H20" s="2"/>
      <c r="I20" s="2"/>
    </row>
    <row r="21" spans="1:9" ht="15.75" customHeight="1">
      <c r="A21" s="47"/>
      <c r="B21" s="2"/>
      <c r="C21" s="47"/>
      <c r="D21" s="2"/>
      <c r="E21" s="2"/>
      <c r="F21" s="2"/>
      <c r="G21" s="2"/>
      <c r="H21" s="2"/>
      <c r="I21" s="2"/>
    </row>
    <row r="22" spans="1:9" ht="15.75" customHeight="1">
      <c r="A22" s="47"/>
      <c r="B22" s="2"/>
      <c r="C22" s="47"/>
      <c r="D22" s="2"/>
      <c r="E22" s="2"/>
      <c r="F22" s="2"/>
      <c r="G22" s="2"/>
      <c r="H22" s="2"/>
      <c r="I22" s="2"/>
    </row>
    <row r="23" spans="1:9" ht="15.75" customHeight="1">
      <c r="A23" s="47"/>
      <c r="B23" s="2"/>
      <c r="C23" s="47"/>
      <c r="D23" s="2"/>
      <c r="E23" s="2"/>
      <c r="F23" s="2"/>
      <c r="G23" s="2"/>
      <c r="H23" s="2"/>
      <c r="I23" s="2"/>
    </row>
    <row r="24" spans="1:9" ht="15.75" customHeight="1">
      <c r="A24" s="47"/>
      <c r="B24" s="2"/>
      <c r="C24" s="47"/>
      <c r="D24" s="2"/>
      <c r="E24" s="2"/>
      <c r="F24" s="2"/>
      <c r="G24" s="2"/>
      <c r="H24" s="2"/>
      <c r="I24" s="2"/>
    </row>
    <row r="25" spans="1:9" ht="15.75" customHeight="1">
      <c r="A25" s="47"/>
      <c r="B25" s="2"/>
      <c r="C25" s="47"/>
      <c r="D25" s="2"/>
      <c r="E25" s="2"/>
      <c r="F25" s="2"/>
      <c r="G25" s="2"/>
      <c r="H25" s="2"/>
      <c r="I25" s="2"/>
    </row>
    <row r="26" spans="1:9" ht="15.75" customHeight="1">
      <c r="A26" s="47"/>
      <c r="B26" s="2"/>
      <c r="C26" s="47"/>
      <c r="D26" s="2"/>
      <c r="E26" s="2"/>
      <c r="F26" s="2"/>
      <c r="G26" s="2"/>
      <c r="H26" s="2"/>
      <c r="I26" s="2"/>
    </row>
    <row r="27" spans="1:9" ht="15.75" customHeight="1">
      <c r="A27" s="47"/>
      <c r="B27" s="2"/>
      <c r="C27" s="47"/>
      <c r="D27" s="2"/>
      <c r="E27" s="2"/>
      <c r="F27" s="2"/>
      <c r="G27" s="2"/>
      <c r="H27" s="2"/>
      <c r="I27" s="2"/>
    </row>
    <row r="28" spans="1:9" ht="15.75" customHeight="1">
      <c r="A28" s="47"/>
      <c r="B28" s="2"/>
      <c r="C28" s="47"/>
      <c r="D28" s="2"/>
      <c r="E28" s="2"/>
      <c r="F28" s="2"/>
      <c r="G28" s="2"/>
      <c r="H28" s="2"/>
      <c r="I28" s="2"/>
    </row>
    <row r="29" spans="1:9" ht="15.75" customHeight="1">
      <c r="A29" s="47"/>
      <c r="B29" s="2"/>
      <c r="C29" s="47"/>
      <c r="D29" s="2"/>
      <c r="E29" s="2"/>
      <c r="F29" s="2"/>
      <c r="G29" s="2"/>
      <c r="H29" s="2"/>
      <c r="I29" s="2"/>
    </row>
    <row r="30" spans="1:9" ht="15.75" customHeight="1">
      <c r="A30" s="47"/>
      <c r="B30" s="2"/>
      <c r="C30" s="47"/>
      <c r="D30" s="2"/>
      <c r="E30" s="2"/>
      <c r="F30" s="2"/>
      <c r="G30" s="2"/>
      <c r="H30" s="2"/>
      <c r="I30" s="2"/>
    </row>
    <row r="31" spans="1:9" ht="15.75" customHeight="1">
      <c r="A31" s="47"/>
      <c r="B31" s="2"/>
      <c r="C31" s="47"/>
      <c r="D31" s="2"/>
      <c r="E31" s="2"/>
      <c r="F31" s="2"/>
      <c r="G31" s="2"/>
      <c r="H31" s="2"/>
      <c r="I31" s="2"/>
    </row>
    <row r="32" spans="1:9" ht="15.75" customHeight="1">
      <c r="A32" s="47"/>
      <c r="B32" s="2"/>
      <c r="C32" s="47"/>
      <c r="D32" s="2"/>
      <c r="E32" s="2"/>
      <c r="F32" s="2"/>
      <c r="G32" s="2"/>
      <c r="H32" s="2"/>
      <c r="I32" s="2"/>
    </row>
    <row r="33" spans="1:9" ht="15.75" customHeight="1">
      <c r="A33" s="47"/>
      <c r="B33" s="2"/>
      <c r="C33" s="47"/>
      <c r="D33" s="2"/>
      <c r="E33" s="2"/>
      <c r="F33" s="2"/>
      <c r="G33" s="2"/>
      <c r="H33" s="2"/>
      <c r="I33" s="2"/>
    </row>
    <row r="34" spans="1:9" ht="15.75" customHeight="1">
      <c r="A34" s="47"/>
      <c r="B34" s="2"/>
      <c r="C34" s="47"/>
      <c r="D34" s="2"/>
      <c r="E34" s="2"/>
      <c r="F34" s="2"/>
      <c r="G34" s="2"/>
      <c r="H34" s="2"/>
      <c r="I34" s="2"/>
    </row>
    <row r="35" spans="1:9" ht="15.75" customHeight="1">
      <c r="A35" s="47"/>
      <c r="B35" s="2"/>
      <c r="C35" s="47"/>
      <c r="D35" s="2"/>
      <c r="E35" s="2"/>
      <c r="F35" s="2"/>
      <c r="G35" s="2"/>
      <c r="H35" s="2"/>
      <c r="I35" s="2"/>
    </row>
    <row r="36" spans="1:9" ht="15.75" customHeight="1">
      <c r="A36" s="47"/>
      <c r="B36" s="2"/>
      <c r="C36" s="47"/>
      <c r="D36" s="2"/>
      <c r="E36" s="2"/>
      <c r="F36" s="2"/>
      <c r="G36" s="2"/>
      <c r="H36" s="2"/>
      <c r="I36" s="2"/>
    </row>
    <row r="37" spans="1:9" ht="15.75" customHeight="1">
      <c r="A37" s="47"/>
      <c r="B37" s="2"/>
      <c r="C37" s="47"/>
      <c r="D37" s="2"/>
      <c r="E37" s="2"/>
      <c r="F37" s="2"/>
      <c r="G37" s="2"/>
      <c r="H37" s="2"/>
      <c r="I37" s="2"/>
    </row>
    <row r="38" spans="1:9" ht="15.75" customHeight="1">
      <c r="A38" s="47"/>
      <c r="B38" s="2"/>
      <c r="C38" s="47"/>
      <c r="D38" s="2"/>
      <c r="E38" s="2"/>
      <c r="F38" s="2"/>
      <c r="G38" s="2"/>
      <c r="H38" s="2"/>
      <c r="I38" s="2"/>
    </row>
    <row r="39" spans="1:9" ht="15.75" customHeight="1">
      <c r="A39" s="47"/>
      <c r="B39" s="2"/>
      <c r="C39" s="47"/>
      <c r="D39" s="2"/>
      <c r="E39" s="2"/>
      <c r="F39" s="2"/>
      <c r="G39" s="2"/>
      <c r="H39" s="2"/>
      <c r="I39" s="2"/>
    </row>
    <row r="40" spans="1:9" ht="15.75" customHeight="1">
      <c r="A40" s="47"/>
      <c r="B40" s="2"/>
      <c r="C40" s="47"/>
      <c r="D40" s="2"/>
      <c r="E40" s="2"/>
      <c r="F40" s="2"/>
      <c r="G40" s="2"/>
      <c r="H40" s="2"/>
      <c r="I40" s="2"/>
    </row>
    <row r="41" spans="1:9" ht="15.75" customHeight="1">
      <c r="A41" s="47"/>
      <c r="B41" s="2"/>
      <c r="C41" s="47"/>
      <c r="D41" s="2"/>
      <c r="E41" s="2"/>
      <c r="F41" s="2"/>
      <c r="G41" s="2"/>
      <c r="H41" s="2"/>
      <c r="I41" s="2"/>
    </row>
    <row r="42" spans="1:9" ht="15.75" customHeight="1">
      <c r="A42" s="47"/>
      <c r="B42" s="2"/>
      <c r="C42" s="47"/>
      <c r="D42" s="2"/>
      <c r="E42" s="2"/>
      <c r="F42" s="2"/>
      <c r="G42" s="2"/>
      <c r="H42" s="2"/>
      <c r="I42" s="2"/>
    </row>
    <row r="43" spans="1:9" ht="15.75" customHeight="1">
      <c r="A43" s="47"/>
      <c r="B43" s="2"/>
      <c r="C43" s="47"/>
      <c r="D43" s="2"/>
      <c r="E43" s="2"/>
      <c r="F43" s="2"/>
      <c r="G43" s="2"/>
      <c r="H43" s="2"/>
      <c r="I43" s="2"/>
    </row>
    <row r="44" spans="1:9" ht="15.75" customHeight="1">
      <c r="A44" s="47"/>
      <c r="B44" s="2"/>
      <c r="C44" s="47"/>
      <c r="D44" s="2"/>
      <c r="E44" s="2"/>
      <c r="F44" s="2"/>
      <c r="G44" s="2"/>
      <c r="H44" s="2"/>
      <c r="I44" s="2"/>
    </row>
    <row r="45" spans="1:9" ht="15.75" customHeight="1">
      <c r="A45" s="47"/>
      <c r="B45" s="2"/>
      <c r="C45" s="47"/>
      <c r="D45" s="2"/>
      <c r="E45" s="2"/>
      <c r="F45" s="2"/>
      <c r="G45" s="2"/>
      <c r="H45" s="2"/>
      <c r="I45" s="2"/>
    </row>
    <row r="46" spans="1:9" ht="15.75" customHeight="1">
      <c r="A46" s="47"/>
      <c r="B46" s="2"/>
      <c r="C46" s="47"/>
      <c r="D46" s="2"/>
      <c r="E46" s="2"/>
      <c r="F46" s="2"/>
      <c r="G46" s="2"/>
      <c r="H46" s="2"/>
      <c r="I46" s="2"/>
    </row>
    <row r="47" spans="1:9" ht="15.75" customHeight="1">
      <c r="A47" s="47"/>
      <c r="B47" s="2"/>
      <c r="C47" s="47"/>
      <c r="D47" s="2"/>
      <c r="E47" s="2"/>
      <c r="F47" s="2"/>
      <c r="G47" s="2"/>
      <c r="H47" s="2"/>
      <c r="I47" s="2"/>
    </row>
    <row r="48" spans="1:9" ht="15.75" customHeight="1">
      <c r="A48" s="47"/>
      <c r="B48" s="2"/>
      <c r="C48" s="47"/>
      <c r="D48" s="2"/>
      <c r="E48" s="2"/>
      <c r="F48" s="2"/>
      <c r="G48" s="2"/>
      <c r="H48" s="2"/>
      <c r="I48" s="2"/>
    </row>
    <row r="49" spans="1:9" ht="15.75" customHeight="1">
      <c r="A49" s="47"/>
      <c r="B49" s="2"/>
      <c r="C49" s="47"/>
      <c r="D49" s="2"/>
      <c r="E49" s="2"/>
      <c r="F49" s="2"/>
      <c r="G49" s="2"/>
      <c r="H49" s="2"/>
      <c r="I49" s="2"/>
    </row>
    <row r="50" spans="1:9" ht="15.75" customHeight="1">
      <c r="A50" s="47"/>
      <c r="B50" s="2"/>
      <c r="C50" s="47"/>
      <c r="D50" s="2"/>
      <c r="E50" s="2"/>
      <c r="F50" s="2"/>
      <c r="G50" s="2"/>
      <c r="H50" s="2"/>
      <c r="I50" s="2"/>
    </row>
    <row r="51" spans="1:9" ht="15.75" customHeight="1">
      <c r="A51" s="47"/>
      <c r="B51" s="2"/>
      <c r="C51" s="47"/>
      <c r="D51" s="2"/>
      <c r="E51" s="2"/>
      <c r="F51" s="2"/>
      <c r="G51" s="2"/>
      <c r="H51" s="2"/>
      <c r="I51" s="2"/>
    </row>
    <row r="52" spans="1:9" ht="15.75" customHeight="1">
      <c r="A52" s="47"/>
      <c r="B52" s="2"/>
      <c r="C52" s="47"/>
      <c r="D52" s="2"/>
      <c r="E52" s="2"/>
      <c r="F52" s="2"/>
      <c r="G52" s="2"/>
      <c r="H52" s="2"/>
      <c r="I52" s="2"/>
    </row>
    <row r="53" spans="1:9" ht="15.75" customHeight="1">
      <c r="A53" s="47"/>
      <c r="B53" s="2"/>
      <c r="C53" s="47"/>
      <c r="D53" s="2"/>
      <c r="E53" s="2"/>
      <c r="F53" s="2"/>
      <c r="G53" s="2"/>
      <c r="H53" s="2"/>
      <c r="I53" s="2"/>
    </row>
    <row r="54" spans="1:9" ht="15.75" customHeight="1">
      <c r="A54" s="47"/>
      <c r="B54" s="2"/>
      <c r="C54" s="47"/>
      <c r="D54" s="2"/>
      <c r="E54" s="2"/>
      <c r="F54" s="2"/>
      <c r="G54" s="2"/>
      <c r="H54" s="2"/>
      <c r="I54" s="2"/>
    </row>
    <row r="55" spans="1:9" ht="15.75" customHeight="1">
      <c r="A55" s="47"/>
      <c r="B55" s="2"/>
      <c r="C55" s="47"/>
      <c r="D55" s="2"/>
      <c r="E55" s="2"/>
      <c r="F55" s="2"/>
      <c r="G55" s="2"/>
      <c r="H55" s="2"/>
      <c r="I55" s="2"/>
    </row>
    <row r="56" spans="1:9" ht="15.75" customHeight="1">
      <c r="A56" s="47"/>
      <c r="B56" s="2"/>
      <c r="C56" s="47"/>
      <c r="D56" s="2"/>
      <c r="E56" s="2"/>
      <c r="F56" s="2"/>
      <c r="G56" s="2"/>
      <c r="H56" s="2"/>
      <c r="I56" s="2"/>
    </row>
    <row r="57" spans="1:9" ht="15.75" customHeight="1">
      <c r="A57" s="47"/>
      <c r="B57" s="2"/>
      <c r="C57" s="47"/>
      <c r="D57" s="2"/>
      <c r="E57" s="2"/>
      <c r="F57" s="2"/>
      <c r="G57" s="2"/>
      <c r="H57" s="2"/>
      <c r="I57" s="2"/>
    </row>
    <row r="58" spans="1:9" ht="15.75" customHeight="1">
      <c r="A58" s="47"/>
      <c r="B58" s="2"/>
      <c r="C58" s="47"/>
      <c r="D58" s="2"/>
      <c r="E58" s="2"/>
      <c r="F58" s="2"/>
      <c r="G58" s="2"/>
      <c r="H58" s="2"/>
      <c r="I58" s="2"/>
    </row>
    <row r="59" spans="1:9" ht="15.75" customHeight="1">
      <c r="A59" s="47"/>
      <c r="B59" s="2"/>
      <c r="C59" s="47"/>
      <c r="D59" s="2"/>
      <c r="E59" s="2"/>
      <c r="F59" s="2"/>
      <c r="G59" s="2"/>
      <c r="H59" s="2"/>
      <c r="I59" s="2"/>
    </row>
    <row r="60" spans="1:9" ht="15.75" customHeight="1">
      <c r="A60" s="47"/>
      <c r="B60" s="2"/>
      <c r="C60" s="47"/>
      <c r="D60" s="2"/>
      <c r="E60" s="2"/>
      <c r="F60" s="2"/>
      <c r="G60" s="2"/>
      <c r="H60" s="2"/>
      <c r="I60" s="2"/>
    </row>
    <row r="61" spans="1:9" ht="15.75" customHeight="1">
      <c r="A61" s="47"/>
      <c r="B61" s="2"/>
      <c r="C61" s="47"/>
      <c r="D61" s="2"/>
      <c r="E61" s="2"/>
      <c r="F61" s="2"/>
      <c r="G61" s="2"/>
      <c r="H61" s="2"/>
      <c r="I61" s="2"/>
    </row>
    <row r="62" spans="1:9" ht="15.75" customHeight="1">
      <c r="A62" s="47"/>
      <c r="B62" s="2"/>
      <c r="C62" s="47"/>
      <c r="D62" s="2"/>
      <c r="E62" s="2"/>
      <c r="F62" s="2"/>
      <c r="G62" s="2"/>
      <c r="H62" s="2"/>
      <c r="I62" s="2"/>
    </row>
    <row r="63" spans="1:9" ht="15.75" customHeight="1">
      <c r="A63" s="47"/>
      <c r="B63" s="2"/>
      <c r="C63" s="47"/>
      <c r="D63" s="2"/>
      <c r="E63" s="2"/>
      <c r="F63" s="2"/>
      <c r="G63" s="2"/>
      <c r="H63" s="2"/>
      <c r="I63" s="2"/>
    </row>
    <row r="64" spans="1:9" ht="15.75" customHeight="1">
      <c r="A64" s="47"/>
      <c r="B64" s="2"/>
      <c r="C64" s="47"/>
      <c r="D64" s="2"/>
      <c r="E64" s="2"/>
      <c r="F64" s="2"/>
      <c r="G64" s="2"/>
      <c r="H64" s="2"/>
      <c r="I64" s="2"/>
    </row>
    <row r="65" spans="1:9" ht="15.75" customHeight="1">
      <c r="A65" s="47"/>
      <c r="B65" s="2"/>
      <c r="C65" s="47"/>
      <c r="D65" s="2"/>
      <c r="E65" s="2"/>
      <c r="F65" s="2"/>
      <c r="G65" s="2"/>
      <c r="H65" s="2"/>
      <c r="I65" s="2"/>
    </row>
    <row r="66" spans="1:9" ht="15.75" customHeight="1">
      <c r="A66" s="47"/>
      <c r="B66" s="2"/>
      <c r="C66" s="47"/>
      <c r="D66" s="2"/>
      <c r="E66" s="2"/>
      <c r="F66" s="2"/>
      <c r="G66" s="2"/>
      <c r="H66" s="2"/>
      <c r="I66" s="2"/>
    </row>
    <row r="67" spans="1:9" ht="15.75" customHeight="1">
      <c r="A67" s="47"/>
      <c r="B67" s="2"/>
      <c r="C67" s="47"/>
      <c r="D67" s="2"/>
      <c r="E67" s="2"/>
      <c r="F67" s="2"/>
      <c r="G67" s="2"/>
      <c r="H67" s="2"/>
      <c r="I67" s="2"/>
    </row>
    <row r="68" spans="1:9" ht="15.75" customHeight="1">
      <c r="A68" s="47"/>
      <c r="B68" s="2"/>
      <c r="C68" s="47"/>
      <c r="D68" s="2"/>
      <c r="E68" s="2"/>
      <c r="F68" s="2"/>
      <c r="G68" s="2"/>
      <c r="H68" s="2"/>
      <c r="I68" s="2"/>
    </row>
    <row r="69" spans="1:9" ht="15.75" customHeight="1">
      <c r="A69" s="47"/>
      <c r="B69" s="2"/>
      <c r="C69" s="47"/>
      <c r="D69" s="2"/>
      <c r="E69" s="2"/>
      <c r="F69" s="2"/>
      <c r="G69" s="2"/>
      <c r="H69" s="2"/>
      <c r="I69" s="2"/>
    </row>
    <row r="70" spans="1:9" ht="15.75" customHeight="1">
      <c r="A70" s="47"/>
      <c r="B70" s="2"/>
      <c r="C70" s="47"/>
      <c r="D70" s="2"/>
      <c r="E70" s="2"/>
      <c r="F70" s="2"/>
      <c r="G70" s="2"/>
      <c r="H70" s="2"/>
      <c r="I70" s="2"/>
    </row>
    <row r="71" spans="1:9" ht="15.75" customHeight="1">
      <c r="A71" s="47"/>
      <c r="B71" s="2"/>
      <c r="C71" s="47"/>
      <c r="D71" s="2"/>
      <c r="E71" s="2"/>
      <c r="F71" s="2"/>
      <c r="G71" s="2"/>
      <c r="H71" s="2"/>
      <c r="I71" s="2"/>
    </row>
    <row r="72" spans="1:9" ht="15.75" customHeight="1">
      <c r="A72" s="47"/>
      <c r="B72" s="2"/>
      <c r="C72" s="47"/>
      <c r="D72" s="2"/>
      <c r="E72" s="2"/>
      <c r="F72" s="2"/>
      <c r="G72" s="2"/>
      <c r="H72" s="2"/>
      <c r="I72" s="2"/>
    </row>
    <row r="73" spans="1:9" ht="15.75" customHeight="1">
      <c r="A73" s="47"/>
      <c r="B73" s="2"/>
      <c r="C73" s="47"/>
      <c r="D73" s="2"/>
      <c r="E73" s="2"/>
      <c r="F73" s="2"/>
      <c r="G73" s="2"/>
      <c r="H73" s="2"/>
      <c r="I73" s="2"/>
    </row>
    <row r="74" spans="1:9" ht="15.75" customHeight="1">
      <c r="A74" s="47"/>
      <c r="B74" s="2"/>
      <c r="C74" s="47"/>
      <c r="D74" s="2"/>
      <c r="E74" s="2"/>
      <c r="F74" s="2"/>
      <c r="G74" s="2"/>
      <c r="H74" s="2"/>
      <c r="I74" s="2"/>
    </row>
    <row r="75" spans="1:9" ht="15.75" customHeight="1">
      <c r="A75" s="47"/>
      <c r="B75" s="2"/>
      <c r="C75" s="47"/>
      <c r="D75" s="2"/>
      <c r="E75" s="2"/>
      <c r="F75" s="2"/>
      <c r="G75" s="2"/>
      <c r="H75" s="2"/>
      <c r="I75" s="2"/>
    </row>
    <row r="76" spans="1:9" ht="15.75" customHeight="1">
      <c r="A76" s="47"/>
      <c r="B76" s="2"/>
      <c r="C76" s="47"/>
      <c r="D76" s="2"/>
      <c r="E76" s="2"/>
      <c r="F76" s="2"/>
      <c r="G76" s="2"/>
      <c r="H76" s="2"/>
      <c r="I76" s="2"/>
    </row>
    <row r="77" spans="1:9" ht="15.75" customHeight="1">
      <c r="A77" s="47"/>
      <c r="B77" s="2"/>
      <c r="C77" s="47"/>
      <c r="D77" s="2"/>
      <c r="E77" s="2"/>
      <c r="F77" s="2"/>
      <c r="G77" s="2"/>
      <c r="H77" s="2"/>
      <c r="I77" s="2"/>
    </row>
    <row r="78" spans="1:9" ht="15.75" customHeight="1">
      <c r="A78" s="47"/>
      <c r="B78" s="2"/>
      <c r="C78" s="47"/>
      <c r="D78" s="2"/>
      <c r="E78" s="2"/>
      <c r="F78" s="2"/>
      <c r="G78" s="2"/>
      <c r="H78" s="2"/>
      <c r="I78" s="2"/>
    </row>
    <row r="79" spans="1:9" ht="15.75" customHeight="1">
      <c r="A79" s="47"/>
      <c r="B79" s="2"/>
      <c r="C79" s="47"/>
      <c r="D79" s="2"/>
      <c r="E79" s="2"/>
      <c r="F79" s="2"/>
      <c r="G79" s="2"/>
      <c r="H79" s="2"/>
      <c r="I79" s="2"/>
    </row>
    <row r="80" spans="1:9" ht="15.75" customHeight="1">
      <c r="A80" s="47"/>
      <c r="B80" s="2"/>
      <c r="C80" s="47"/>
      <c r="D80" s="2"/>
      <c r="E80" s="2"/>
      <c r="F80" s="2"/>
      <c r="G80" s="2"/>
      <c r="H80" s="2"/>
      <c r="I80" s="2"/>
    </row>
    <row r="81" spans="1:9" ht="15.75" customHeight="1">
      <c r="A81" s="47"/>
      <c r="B81" s="2"/>
      <c r="C81" s="47"/>
      <c r="D81" s="2"/>
      <c r="E81" s="2"/>
      <c r="F81" s="2"/>
      <c r="G81" s="2"/>
      <c r="H81" s="2"/>
      <c r="I81" s="2"/>
    </row>
    <row r="82" spans="1:9" ht="15.75" customHeight="1">
      <c r="A82" s="47"/>
      <c r="B82" s="2"/>
      <c r="C82" s="47"/>
      <c r="D82" s="2"/>
      <c r="E82" s="2"/>
      <c r="F82" s="2"/>
      <c r="G82" s="2"/>
      <c r="H82" s="2"/>
      <c r="I82" s="2"/>
    </row>
    <row r="83" spans="1:9" ht="15.75" customHeight="1">
      <c r="A83" s="47"/>
      <c r="B83" s="2"/>
      <c r="C83" s="47"/>
      <c r="D83" s="2"/>
      <c r="E83" s="2"/>
      <c r="F83" s="2"/>
      <c r="G83" s="2"/>
      <c r="H83" s="2"/>
      <c r="I83" s="2"/>
    </row>
    <row r="84" spans="1:9" ht="15.75" customHeight="1">
      <c r="A84" s="47"/>
      <c r="B84" s="2"/>
      <c r="C84" s="47"/>
      <c r="D84" s="2"/>
      <c r="E84" s="2"/>
      <c r="F84" s="2"/>
      <c r="G84" s="2"/>
      <c r="H84" s="2"/>
      <c r="I84" s="2"/>
    </row>
    <row r="85" spans="1:9" ht="15.75" customHeight="1">
      <c r="A85" s="47"/>
      <c r="B85" s="2"/>
      <c r="C85" s="47"/>
      <c r="D85" s="2"/>
      <c r="E85" s="2"/>
      <c r="F85" s="2"/>
      <c r="G85" s="2"/>
      <c r="H85" s="2"/>
      <c r="I85" s="2"/>
    </row>
    <row r="86" spans="1:9" ht="15.75" customHeight="1">
      <c r="A86" s="47"/>
      <c r="B86" s="2"/>
      <c r="C86" s="47"/>
      <c r="D86" s="2"/>
      <c r="E86" s="2"/>
      <c r="F86" s="2"/>
      <c r="G86" s="2"/>
      <c r="H86" s="2"/>
      <c r="I86" s="2"/>
    </row>
    <row r="87" spans="1:9" ht="15.75" customHeight="1">
      <c r="A87" s="47"/>
      <c r="B87" s="2"/>
      <c r="C87" s="47"/>
      <c r="D87" s="2"/>
      <c r="E87" s="2"/>
      <c r="F87" s="2"/>
      <c r="G87" s="2"/>
      <c r="H87" s="2"/>
      <c r="I87" s="2"/>
    </row>
    <row r="88" spans="1:9" ht="15.75" customHeight="1">
      <c r="A88" s="47"/>
      <c r="B88" s="2"/>
      <c r="C88" s="47"/>
      <c r="D88" s="2"/>
      <c r="E88" s="2"/>
      <c r="F88" s="2"/>
      <c r="G88" s="2"/>
      <c r="H88" s="2"/>
      <c r="I88" s="2"/>
    </row>
    <row r="89" spans="1:9" ht="15.75" customHeight="1">
      <c r="A89" s="47"/>
      <c r="B89" s="2"/>
      <c r="C89" s="47"/>
      <c r="D89" s="2"/>
      <c r="E89" s="2"/>
      <c r="F89" s="2"/>
      <c r="G89" s="2"/>
      <c r="H89" s="2"/>
      <c r="I89" s="2"/>
    </row>
    <row r="90" spans="1:9" ht="15.75" customHeight="1">
      <c r="A90" s="47"/>
      <c r="B90" s="2"/>
      <c r="C90" s="47"/>
      <c r="D90" s="2"/>
      <c r="E90" s="2"/>
      <c r="F90" s="2"/>
      <c r="G90" s="2"/>
      <c r="H90" s="2"/>
      <c r="I90" s="2"/>
    </row>
    <row r="91" spans="1:9" ht="15.75" customHeight="1">
      <c r="A91" s="47"/>
      <c r="B91" s="2"/>
      <c r="C91" s="47"/>
      <c r="D91" s="2"/>
      <c r="E91" s="2"/>
      <c r="F91" s="2"/>
      <c r="G91" s="2"/>
      <c r="H91" s="2"/>
      <c r="I91" s="2"/>
    </row>
    <row r="92" spans="1:9" ht="15.75" customHeight="1">
      <c r="A92" s="47"/>
      <c r="B92" s="2"/>
      <c r="C92" s="47"/>
      <c r="D92" s="2"/>
      <c r="E92" s="2"/>
      <c r="F92" s="2"/>
      <c r="G92" s="2"/>
      <c r="H92" s="2"/>
      <c r="I92" s="2"/>
    </row>
    <row r="93" spans="1:9" ht="15.75" customHeight="1">
      <c r="A93" s="47"/>
      <c r="B93" s="2"/>
      <c r="C93" s="47"/>
      <c r="D93" s="2"/>
      <c r="E93" s="2"/>
      <c r="F93" s="2"/>
      <c r="G93" s="2"/>
      <c r="H93" s="2"/>
      <c r="I93" s="2"/>
    </row>
    <row r="94" spans="1:9" ht="15.75" customHeight="1">
      <c r="A94" s="47"/>
      <c r="B94" s="2"/>
      <c r="C94" s="47"/>
      <c r="D94" s="2"/>
      <c r="E94" s="2"/>
      <c r="F94" s="2"/>
      <c r="G94" s="2"/>
      <c r="H94" s="2"/>
      <c r="I94" s="2"/>
    </row>
    <row r="95" spans="1:9" ht="15.75" customHeight="1">
      <c r="A95" s="47"/>
      <c r="B95" s="2"/>
      <c r="C95" s="47"/>
      <c r="D95" s="2"/>
      <c r="E95" s="2"/>
      <c r="F95" s="2"/>
      <c r="G95" s="2"/>
      <c r="H95" s="2"/>
      <c r="I95" s="2"/>
    </row>
    <row r="96" spans="1:9" ht="15.75" customHeight="1">
      <c r="A96" s="47"/>
      <c r="B96" s="2"/>
      <c r="C96" s="47"/>
      <c r="D96" s="2"/>
      <c r="E96" s="2"/>
      <c r="F96" s="2"/>
      <c r="G96" s="2"/>
      <c r="H96" s="2"/>
      <c r="I96" s="2"/>
    </row>
    <row r="97" spans="1:9" ht="15.75" customHeight="1">
      <c r="A97" s="47"/>
      <c r="B97" s="2"/>
      <c r="C97" s="47"/>
      <c r="D97" s="2"/>
      <c r="E97" s="2"/>
      <c r="F97" s="2"/>
      <c r="G97" s="2"/>
      <c r="H97" s="2"/>
      <c r="I97" s="2"/>
    </row>
    <row r="98" spans="1:9" ht="15.75" customHeight="1">
      <c r="A98" s="47"/>
      <c r="B98" s="2"/>
      <c r="C98" s="47"/>
      <c r="D98" s="2"/>
      <c r="E98" s="2"/>
      <c r="F98" s="2"/>
      <c r="G98" s="2"/>
      <c r="H98" s="2"/>
      <c r="I98" s="2"/>
    </row>
    <row r="99" spans="1:9" ht="15.75" customHeight="1">
      <c r="A99" s="47"/>
      <c r="B99" s="2"/>
      <c r="C99" s="47"/>
      <c r="D99" s="2"/>
      <c r="E99" s="2"/>
      <c r="F99" s="2"/>
      <c r="G99" s="2"/>
      <c r="H99" s="2"/>
      <c r="I99" s="2"/>
    </row>
    <row r="100" spans="1:9" ht="15.75" customHeight="1">
      <c r="A100" s="47"/>
      <c r="B100" s="2"/>
      <c r="C100" s="47"/>
      <c r="D100" s="2"/>
      <c r="E100" s="2"/>
      <c r="F100" s="2"/>
      <c r="G100" s="2"/>
      <c r="H100" s="2"/>
      <c r="I100" s="2"/>
    </row>
    <row r="101" spans="1:9" ht="15.75" customHeight="1">
      <c r="A101" s="47"/>
      <c r="B101" s="2"/>
      <c r="C101" s="47"/>
      <c r="D101" s="2"/>
      <c r="E101" s="2"/>
      <c r="F101" s="2"/>
      <c r="G101" s="2"/>
      <c r="H101" s="2"/>
      <c r="I101" s="2"/>
    </row>
    <row r="102" spans="1:9" ht="15.75" customHeight="1">
      <c r="A102" s="47"/>
      <c r="B102" s="2"/>
      <c r="C102" s="47"/>
      <c r="D102" s="2"/>
      <c r="E102" s="2"/>
      <c r="F102" s="2"/>
      <c r="G102" s="2"/>
      <c r="H102" s="2"/>
      <c r="I102" s="2"/>
    </row>
    <row r="103" spans="1:9" ht="15.75" customHeight="1">
      <c r="A103" s="47"/>
      <c r="B103" s="2"/>
      <c r="C103" s="47"/>
      <c r="D103" s="2"/>
      <c r="E103" s="2"/>
      <c r="F103" s="2"/>
      <c r="G103" s="2"/>
      <c r="H103" s="2"/>
      <c r="I103" s="2"/>
    </row>
    <row r="104" spans="1:9" ht="15.75" customHeight="1">
      <c r="A104" s="47"/>
      <c r="B104" s="2"/>
      <c r="C104" s="47"/>
      <c r="D104" s="2"/>
      <c r="E104" s="2"/>
      <c r="F104" s="2"/>
      <c r="G104" s="2"/>
      <c r="H104" s="2"/>
      <c r="I104" s="2"/>
    </row>
    <row r="105" spans="1:9" ht="15.75" customHeight="1">
      <c r="A105" s="47"/>
      <c r="B105" s="2"/>
      <c r="C105" s="47"/>
      <c r="D105" s="2"/>
      <c r="E105" s="2"/>
      <c r="F105" s="2"/>
      <c r="G105" s="2"/>
      <c r="H105" s="2"/>
      <c r="I105" s="2"/>
    </row>
    <row r="106" spans="1:9" ht="15.75" customHeight="1">
      <c r="A106" s="47"/>
      <c r="B106" s="2"/>
      <c r="C106" s="47"/>
      <c r="D106" s="2"/>
      <c r="E106" s="2"/>
      <c r="F106" s="2"/>
      <c r="G106" s="2"/>
      <c r="H106" s="2"/>
      <c r="I106" s="2"/>
    </row>
    <row r="107" spans="1:9" ht="15.75" customHeight="1">
      <c r="A107" s="47"/>
      <c r="B107" s="2"/>
      <c r="C107" s="47"/>
      <c r="D107" s="2"/>
      <c r="E107" s="2"/>
      <c r="F107" s="2"/>
      <c r="G107" s="2"/>
      <c r="H107" s="2"/>
      <c r="I107" s="2"/>
    </row>
    <row r="108" spans="1:9" ht="15.75" customHeight="1">
      <c r="A108" s="47"/>
      <c r="B108" s="2"/>
      <c r="C108" s="47"/>
      <c r="D108" s="2"/>
      <c r="E108" s="2"/>
      <c r="F108" s="2"/>
      <c r="G108" s="2"/>
      <c r="H108" s="2"/>
      <c r="I108" s="2"/>
    </row>
    <row r="109" spans="1:9" ht="15.75" customHeight="1">
      <c r="A109" s="47"/>
      <c r="B109" s="2"/>
      <c r="C109" s="47"/>
      <c r="D109" s="2"/>
      <c r="E109" s="2"/>
      <c r="F109" s="2"/>
      <c r="G109" s="2"/>
      <c r="H109" s="2"/>
      <c r="I109" s="2"/>
    </row>
    <row r="110" spans="1:9" ht="15.75" customHeight="1">
      <c r="A110" s="47"/>
      <c r="B110" s="2"/>
      <c r="C110" s="47"/>
      <c r="D110" s="2"/>
      <c r="E110" s="2"/>
      <c r="F110" s="2"/>
      <c r="G110" s="2"/>
      <c r="H110" s="2"/>
      <c r="I110" s="2"/>
    </row>
    <row r="111" spans="1:9" ht="15.75" customHeight="1">
      <c r="A111" s="47"/>
      <c r="B111" s="2"/>
      <c r="C111" s="47"/>
      <c r="D111" s="2"/>
      <c r="E111" s="2"/>
      <c r="F111" s="2"/>
      <c r="G111" s="2"/>
      <c r="H111" s="2"/>
      <c r="I111" s="2"/>
    </row>
    <row r="112" spans="1:9" ht="15.75" customHeight="1">
      <c r="A112" s="47"/>
      <c r="B112" s="2"/>
      <c r="C112" s="47"/>
      <c r="D112" s="2"/>
      <c r="E112" s="2"/>
      <c r="F112" s="2"/>
      <c r="G112" s="2"/>
      <c r="H112" s="2"/>
      <c r="I112" s="2"/>
    </row>
    <row r="113" spans="1:9" ht="15.75" customHeight="1">
      <c r="A113" s="47"/>
      <c r="B113" s="2"/>
      <c r="C113" s="47"/>
      <c r="D113" s="2"/>
      <c r="E113" s="2"/>
      <c r="F113" s="2"/>
      <c r="G113" s="2"/>
      <c r="H113" s="2"/>
      <c r="I113" s="2"/>
    </row>
    <row r="114" spans="1:9" ht="15.75" customHeight="1">
      <c r="A114" s="47"/>
      <c r="B114" s="2"/>
      <c r="C114" s="47"/>
      <c r="D114" s="2"/>
      <c r="E114" s="2"/>
      <c r="F114" s="2"/>
      <c r="G114" s="2"/>
      <c r="H114" s="2"/>
      <c r="I114" s="2"/>
    </row>
    <row r="115" spans="1:9" ht="15.75" customHeight="1">
      <c r="A115" s="47"/>
      <c r="B115" s="2"/>
      <c r="C115" s="47"/>
      <c r="D115" s="2"/>
      <c r="E115" s="2"/>
      <c r="F115" s="2"/>
      <c r="G115" s="2"/>
      <c r="H115" s="2"/>
      <c r="I115" s="2"/>
    </row>
    <row r="116" spans="1:9" ht="15.75" customHeight="1">
      <c r="A116" s="47"/>
      <c r="B116" s="2"/>
      <c r="C116" s="47"/>
      <c r="D116" s="2"/>
      <c r="E116" s="2"/>
      <c r="F116" s="2"/>
      <c r="G116" s="2"/>
      <c r="H116" s="2"/>
      <c r="I116" s="2"/>
    </row>
    <row r="117" spans="1:9" ht="15.75" customHeight="1">
      <c r="A117" s="47"/>
      <c r="B117" s="2"/>
      <c r="C117" s="47"/>
      <c r="D117" s="2"/>
      <c r="E117" s="2"/>
      <c r="F117" s="2"/>
      <c r="G117" s="2"/>
      <c r="H117" s="2"/>
      <c r="I117" s="2"/>
    </row>
    <row r="118" spans="1:9" ht="15.75" customHeight="1">
      <c r="A118" s="47"/>
      <c r="B118" s="2"/>
      <c r="C118" s="47"/>
      <c r="D118" s="2"/>
      <c r="E118" s="2"/>
      <c r="F118" s="2"/>
      <c r="G118" s="2"/>
      <c r="H118" s="2"/>
      <c r="I118" s="2"/>
    </row>
    <row r="119" spans="1:9" ht="15.75" customHeight="1">
      <c r="A119" s="47"/>
      <c r="B119" s="2"/>
      <c r="C119" s="47"/>
      <c r="D119" s="2"/>
      <c r="E119" s="2"/>
      <c r="F119" s="2"/>
      <c r="G119" s="2"/>
      <c r="H119" s="2"/>
      <c r="I119" s="2"/>
    </row>
    <row r="120" spans="1:9" ht="15.75" customHeight="1">
      <c r="A120" s="47"/>
      <c r="B120" s="2"/>
      <c r="C120" s="47"/>
      <c r="D120" s="2"/>
      <c r="E120" s="2"/>
      <c r="F120" s="2"/>
      <c r="G120" s="2"/>
      <c r="H120" s="2"/>
      <c r="I120" s="2"/>
    </row>
    <row r="121" spans="1:9" ht="15.75" customHeight="1">
      <c r="A121" s="47"/>
      <c r="B121" s="2"/>
      <c r="C121" s="47"/>
      <c r="D121" s="2"/>
      <c r="E121" s="2"/>
      <c r="F121" s="2"/>
      <c r="G121" s="2"/>
      <c r="H121" s="2"/>
      <c r="I121" s="2"/>
    </row>
    <row r="122" spans="1:9" ht="15.75" customHeight="1">
      <c r="A122" s="47"/>
      <c r="B122" s="2"/>
      <c r="C122" s="47"/>
      <c r="D122" s="2"/>
      <c r="E122" s="2"/>
      <c r="F122" s="2"/>
      <c r="G122" s="2"/>
      <c r="H122" s="2"/>
      <c r="I122" s="2"/>
    </row>
    <row r="123" spans="1:9" ht="15.75" customHeight="1">
      <c r="A123" s="47"/>
      <c r="B123" s="2"/>
      <c r="C123" s="47"/>
      <c r="D123" s="2"/>
      <c r="E123" s="2"/>
      <c r="F123" s="2"/>
      <c r="G123" s="2"/>
      <c r="H123" s="2"/>
      <c r="I123" s="2"/>
    </row>
    <row r="124" spans="1:9" ht="15.75" customHeight="1">
      <c r="A124" s="47"/>
      <c r="B124" s="2"/>
      <c r="C124" s="47"/>
      <c r="D124" s="2"/>
      <c r="E124" s="2"/>
      <c r="F124" s="2"/>
      <c r="G124" s="2"/>
      <c r="H124" s="2"/>
      <c r="I124" s="2"/>
    </row>
    <row r="125" spans="1:9" ht="15.75" customHeight="1">
      <c r="A125" s="47"/>
      <c r="B125" s="2"/>
      <c r="C125" s="47"/>
      <c r="D125" s="2"/>
      <c r="E125" s="2"/>
      <c r="F125" s="2"/>
      <c r="G125" s="2"/>
      <c r="H125" s="2"/>
      <c r="I125" s="2"/>
    </row>
    <row r="126" spans="1:9" ht="15.75" customHeight="1">
      <c r="A126" s="47"/>
      <c r="B126" s="2"/>
      <c r="C126" s="47"/>
      <c r="D126" s="2"/>
      <c r="E126" s="2"/>
      <c r="F126" s="2"/>
      <c r="G126" s="2"/>
      <c r="H126" s="2"/>
      <c r="I126" s="2"/>
    </row>
    <row r="127" spans="1:9" ht="15.75" customHeight="1">
      <c r="A127" s="47"/>
      <c r="B127" s="2"/>
      <c r="C127" s="47"/>
      <c r="D127" s="2"/>
      <c r="E127" s="2"/>
      <c r="F127" s="2"/>
      <c r="G127" s="2"/>
      <c r="H127" s="2"/>
      <c r="I127" s="2"/>
    </row>
    <row r="128" spans="1:9" ht="15.75" customHeight="1">
      <c r="A128" s="47"/>
      <c r="B128" s="2"/>
      <c r="C128" s="47"/>
      <c r="D128" s="2"/>
      <c r="E128" s="2"/>
      <c r="F128" s="2"/>
      <c r="G128" s="2"/>
      <c r="H128" s="2"/>
      <c r="I128" s="2"/>
    </row>
    <row r="129" spans="1:9" ht="15.75" customHeight="1">
      <c r="A129" s="47"/>
      <c r="B129" s="2"/>
      <c r="C129" s="47"/>
      <c r="D129" s="2"/>
      <c r="E129" s="2"/>
      <c r="F129" s="2"/>
      <c r="G129" s="2"/>
      <c r="H129" s="2"/>
      <c r="I129" s="2"/>
    </row>
    <row r="130" spans="1:9" ht="15.75" customHeight="1">
      <c r="A130" s="47"/>
      <c r="B130" s="2"/>
      <c r="C130" s="47"/>
      <c r="D130" s="2"/>
      <c r="E130" s="2"/>
      <c r="F130" s="2"/>
      <c r="G130" s="2"/>
      <c r="H130" s="2"/>
      <c r="I130" s="2"/>
    </row>
    <row r="131" spans="1:9" ht="15.75" customHeight="1">
      <c r="A131" s="47"/>
      <c r="B131" s="2"/>
      <c r="C131" s="47"/>
      <c r="D131" s="2"/>
      <c r="E131" s="2"/>
      <c r="F131" s="2"/>
      <c r="G131" s="2"/>
      <c r="H131" s="2"/>
      <c r="I131" s="2"/>
    </row>
    <row r="132" spans="1:9" ht="15.75" customHeight="1">
      <c r="A132" s="47"/>
      <c r="B132" s="2"/>
      <c r="C132" s="47"/>
      <c r="D132" s="2"/>
      <c r="E132" s="2"/>
      <c r="F132" s="2"/>
      <c r="G132" s="2"/>
      <c r="H132" s="2"/>
      <c r="I132" s="2"/>
    </row>
    <row r="133" spans="1:9" ht="15.75" customHeight="1">
      <c r="A133" s="47"/>
      <c r="B133" s="2"/>
      <c r="C133" s="47"/>
      <c r="D133" s="2"/>
      <c r="E133" s="2"/>
      <c r="F133" s="2"/>
      <c r="G133" s="2"/>
      <c r="H133" s="2"/>
      <c r="I133" s="2"/>
    </row>
    <row r="134" spans="1:9" ht="15.75" customHeight="1">
      <c r="A134" s="47"/>
      <c r="B134" s="2"/>
      <c r="C134" s="47"/>
      <c r="D134" s="2"/>
      <c r="E134" s="2"/>
      <c r="F134" s="2"/>
      <c r="G134" s="2"/>
      <c r="H134" s="2"/>
      <c r="I134" s="2"/>
    </row>
    <row r="135" spans="1:9" ht="15.75" customHeight="1">
      <c r="A135" s="47"/>
      <c r="B135" s="2"/>
      <c r="C135" s="47"/>
      <c r="D135" s="2"/>
      <c r="E135" s="2"/>
      <c r="F135" s="2"/>
      <c r="G135" s="2"/>
      <c r="H135" s="2"/>
      <c r="I135" s="2"/>
    </row>
    <row r="136" spans="1:9" ht="15.75" customHeight="1">
      <c r="A136" s="47"/>
      <c r="B136" s="2"/>
      <c r="C136" s="47"/>
      <c r="D136" s="2"/>
      <c r="E136" s="2"/>
      <c r="F136" s="2"/>
      <c r="G136" s="2"/>
      <c r="H136" s="2"/>
      <c r="I136" s="2"/>
    </row>
    <row r="137" spans="1:9" ht="15.75" customHeight="1">
      <c r="A137" s="47"/>
      <c r="B137" s="2"/>
      <c r="C137" s="47"/>
      <c r="D137" s="2"/>
      <c r="E137" s="2"/>
      <c r="F137" s="2"/>
      <c r="G137" s="2"/>
      <c r="H137" s="2"/>
      <c r="I137" s="2"/>
    </row>
    <row r="138" spans="1:9" ht="15.75" customHeight="1">
      <c r="A138" s="47"/>
      <c r="B138" s="2"/>
      <c r="C138" s="47"/>
      <c r="D138" s="2"/>
      <c r="E138" s="2"/>
      <c r="F138" s="2"/>
      <c r="G138" s="2"/>
      <c r="H138" s="2"/>
      <c r="I138" s="2"/>
    </row>
    <row r="139" spans="1:9" ht="15.75" customHeight="1">
      <c r="A139" s="47"/>
      <c r="B139" s="2"/>
      <c r="C139" s="47"/>
      <c r="D139" s="2"/>
      <c r="E139" s="2"/>
      <c r="F139" s="2"/>
      <c r="G139" s="2"/>
      <c r="H139" s="2"/>
      <c r="I139" s="2"/>
    </row>
    <row r="140" spans="1:9" ht="15.75" customHeight="1">
      <c r="A140" s="47"/>
      <c r="B140" s="2"/>
      <c r="C140" s="47"/>
      <c r="D140" s="2"/>
      <c r="E140" s="2"/>
      <c r="F140" s="2"/>
      <c r="G140" s="2"/>
      <c r="H140" s="2"/>
      <c r="I140" s="2"/>
    </row>
    <row r="141" spans="1:9" ht="15.75" customHeight="1">
      <c r="A141" s="47"/>
      <c r="B141" s="2"/>
      <c r="C141" s="47"/>
      <c r="D141" s="2"/>
      <c r="E141" s="2"/>
      <c r="F141" s="2"/>
      <c r="G141" s="2"/>
      <c r="H141" s="2"/>
      <c r="I141" s="2"/>
    </row>
    <row r="142" spans="1:9" ht="15.75" customHeight="1">
      <c r="A142" s="47"/>
      <c r="B142" s="2"/>
      <c r="C142" s="47"/>
      <c r="D142" s="2"/>
      <c r="E142" s="2"/>
      <c r="F142" s="2"/>
      <c r="G142" s="2"/>
      <c r="H142" s="2"/>
      <c r="I142" s="2"/>
    </row>
    <row r="143" spans="1:9" ht="15.75" customHeight="1">
      <c r="A143" s="47"/>
      <c r="B143" s="2"/>
      <c r="C143" s="47"/>
      <c r="D143" s="2"/>
      <c r="E143" s="2"/>
      <c r="F143" s="2"/>
      <c r="G143" s="2"/>
      <c r="H143" s="2"/>
      <c r="I143" s="2"/>
    </row>
    <row r="144" spans="1:9" ht="15.75" customHeight="1">
      <c r="A144" s="47"/>
      <c r="B144" s="2"/>
      <c r="C144" s="47"/>
      <c r="D144" s="2"/>
      <c r="E144" s="2"/>
      <c r="F144" s="2"/>
      <c r="G144" s="2"/>
      <c r="H144" s="2"/>
      <c r="I144" s="2"/>
    </row>
    <row r="145" spans="1:9" ht="15.75" customHeight="1">
      <c r="A145" s="47"/>
      <c r="B145" s="2"/>
      <c r="C145" s="47"/>
      <c r="D145" s="2"/>
      <c r="E145" s="2"/>
      <c r="F145" s="2"/>
      <c r="G145" s="2"/>
      <c r="H145" s="2"/>
      <c r="I145" s="2"/>
    </row>
    <row r="146" spans="1:9" ht="15.75" customHeight="1">
      <c r="A146" s="47"/>
      <c r="B146" s="2"/>
      <c r="C146" s="47"/>
      <c r="D146" s="2"/>
      <c r="E146" s="2"/>
      <c r="F146" s="2"/>
      <c r="G146" s="2"/>
      <c r="H146" s="2"/>
      <c r="I146" s="2"/>
    </row>
    <row r="147" spans="1:9" ht="15.75" customHeight="1">
      <c r="A147" s="47"/>
      <c r="B147" s="2"/>
      <c r="C147" s="47"/>
      <c r="D147" s="2"/>
      <c r="E147" s="2"/>
      <c r="F147" s="2"/>
      <c r="G147" s="2"/>
      <c r="H147" s="2"/>
      <c r="I147" s="2"/>
    </row>
    <row r="148" spans="1:9" ht="15.75" customHeight="1">
      <c r="A148" s="47"/>
      <c r="B148" s="2"/>
      <c r="C148" s="47"/>
      <c r="D148" s="2"/>
      <c r="E148" s="2"/>
      <c r="F148" s="2"/>
      <c r="G148" s="2"/>
      <c r="H148" s="2"/>
      <c r="I148" s="2"/>
    </row>
    <row r="149" spans="1:9" ht="15.75" customHeight="1">
      <c r="A149" s="47"/>
      <c r="B149" s="2"/>
      <c r="C149" s="47"/>
      <c r="D149" s="2"/>
      <c r="E149" s="2"/>
      <c r="F149" s="2"/>
      <c r="G149" s="2"/>
      <c r="H149" s="2"/>
      <c r="I149" s="2"/>
    </row>
    <row r="150" spans="1:9" ht="15.75" customHeight="1">
      <c r="A150" s="47"/>
      <c r="B150" s="2"/>
      <c r="C150" s="47"/>
      <c r="D150" s="2"/>
      <c r="E150" s="2"/>
      <c r="F150" s="2"/>
      <c r="G150" s="2"/>
      <c r="H150" s="2"/>
      <c r="I150" s="2"/>
    </row>
    <row r="151" spans="1:9" ht="15.75" customHeight="1">
      <c r="A151" s="47"/>
      <c r="B151" s="2"/>
      <c r="C151" s="47"/>
      <c r="D151" s="2"/>
      <c r="E151" s="2"/>
      <c r="F151" s="2"/>
      <c r="G151" s="2"/>
      <c r="H151" s="2"/>
      <c r="I151" s="2"/>
    </row>
    <row r="152" spans="1:9" ht="15.75" customHeight="1">
      <c r="A152" s="47"/>
      <c r="B152" s="2"/>
      <c r="C152" s="47"/>
      <c r="D152" s="2"/>
      <c r="E152" s="2"/>
      <c r="F152" s="2"/>
      <c r="G152" s="2"/>
      <c r="H152" s="2"/>
      <c r="I152" s="2"/>
    </row>
    <row r="153" spans="1:9" ht="15.75" customHeight="1">
      <c r="A153" s="47"/>
      <c r="B153" s="2"/>
      <c r="C153" s="47"/>
      <c r="D153" s="2"/>
      <c r="E153" s="2"/>
      <c r="F153" s="2"/>
      <c r="G153" s="2"/>
      <c r="H153" s="2"/>
      <c r="I153" s="2"/>
    </row>
    <row r="154" spans="1:9" ht="15.75" customHeight="1">
      <c r="A154" s="47"/>
      <c r="B154" s="2"/>
      <c r="C154" s="47"/>
      <c r="D154" s="2"/>
      <c r="E154" s="2"/>
      <c r="F154" s="2"/>
      <c r="G154" s="2"/>
      <c r="H154" s="2"/>
      <c r="I154" s="2"/>
    </row>
    <row r="155" spans="1:9" ht="15.75" customHeight="1">
      <c r="A155" s="47"/>
      <c r="B155" s="2"/>
      <c r="C155" s="47"/>
      <c r="D155" s="2"/>
      <c r="E155" s="2"/>
      <c r="F155" s="2"/>
      <c r="G155" s="2"/>
      <c r="H155" s="2"/>
      <c r="I155" s="2"/>
    </row>
    <row r="156" spans="1:9" ht="15.75" customHeight="1">
      <c r="A156" s="47"/>
      <c r="B156" s="2"/>
      <c r="C156" s="47"/>
      <c r="D156" s="2"/>
      <c r="E156" s="2"/>
      <c r="F156" s="2"/>
      <c r="G156" s="2"/>
      <c r="H156" s="2"/>
      <c r="I156" s="2"/>
    </row>
    <row r="157" spans="1:9" ht="15.75" customHeight="1">
      <c r="A157" s="47"/>
      <c r="B157" s="2"/>
      <c r="C157" s="47"/>
      <c r="D157" s="2"/>
      <c r="E157" s="2"/>
      <c r="F157" s="2"/>
      <c r="G157" s="2"/>
      <c r="H157" s="2"/>
      <c r="I157" s="2"/>
    </row>
    <row r="158" spans="1:9" ht="15.75" customHeight="1">
      <c r="A158" s="47"/>
      <c r="B158" s="2"/>
      <c r="C158" s="47"/>
      <c r="D158" s="2"/>
      <c r="E158" s="2"/>
      <c r="F158" s="2"/>
      <c r="G158" s="2"/>
      <c r="H158" s="2"/>
      <c r="I158" s="2"/>
    </row>
    <row r="159" spans="1:9" ht="15.75" customHeight="1">
      <c r="A159" s="47"/>
      <c r="B159" s="2"/>
      <c r="C159" s="47"/>
      <c r="D159" s="2"/>
      <c r="E159" s="2"/>
      <c r="F159" s="2"/>
      <c r="G159" s="2"/>
      <c r="H159" s="2"/>
      <c r="I159" s="2"/>
    </row>
    <row r="160" spans="1:9" ht="15.75" customHeight="1">
      <c r="A160" s="47"/>
      <c r="B160" s="2"/>
      <c r="C160" s="47"/>
      <c r="D160" s="2"/>
      <c r="E160" s="2"/>
      <c r="F160" s="2"/>
      <c r="G160" s="2"/>
      <c r="H160" s="2"/>
      <c r="I160" s="2"/>
    </row>
    <row r="161" spans="1:9" ht="15.75" customHeight="1">
      <c r="A161" s="47"/>
      <c r="B161" s="2"/>
      <c r="C161" s="47"/>
      <c r="D161" s="2"/>
      <c r="E161" s="2"/>
      <c r="F161" s="2"/>
      <c r="G161" s="2"/>
      <c r="H161" s="2"/>
      <c r="I161" s="2"/>
    </row>
    <row r="162" spans="1:9" ht="15.75" customHeight="1">
      <c r="A162" s="47"/>
      <c r="B162" s="2"/>
      <c r="C162" s="47"/>
      <c r="D162" s="2"/>
      <c r="E162" s="2"/>
      <c r="F162" s="2"/>
      <c r="G162" s="2"/>
      <c r="H162" s="2"/>
      <c r="I162" s="2"/>
    </row>
    <row r="163" spans="1:9" ht="15.75" customHeight="1">
      <c r="A163" s="47"/>
      <c r="B163" s="2"/>
      <c r="C163" s="47"/>
      <c r="D163" s="2"/>
      <c r="E163" s="2"/>
      <c r="F163" s="2"/>
      <c r="G163" s="2"/>
      <c r="H163" s="2"/>
      <c r="I163" s="2"/>
    </row>
    <row r="164" spans="1:9" ht="15.75" customHeight="1">
      <c r="A164" s="47"/>
      <c r="B164" s="2"/>
      <c r="C164" s="47"/>
      <c r="D164" s="2"/>
      <c r="E164" s="2"/>
      <c r="F164" s="2"/>
      <c r="G164" s="2"/>
      <c r="H164" s="2"/>
      <c r="I164" s="2"/>
    </row>
    <row r="165" spans="1:9" ht="15.75" customHeight="1">
      <c r="A165" s="47"/>
      <c r="B165" s="2"/>
      <c r="C165" s="47"/>
      <c r="D165" s="2"/>
      <c r="E165" s="2"/>
      <c r="F165" s="2"/>
      <c r="G165" s="2"/>
      <c r="H165" s="2"/>
      <c r="I165" s="2"/>
    </row>
    <row r="166" spans="1:9" ht="15.75" customHeight="1">
      <c r="A166" s="47"/>
      <c r="B166" s="2"/>
      <c r="C166" s="47"/>
      <c r="D166" s="2"/>
      <c r="E166" s="2"/>
      <c r="F166" s="2"/>
      <c r="G166" s="2"/>
      <c r="H166" s="2"/>
      <c r="I166" s="2"/>
    </row>
    <row r="167" spans="1:9" ht="15.75" customHeight="1">
      <c r="A167" s="47"/>
      <c r="B167" s="2"/>
      <c r="C167" s="47"/>
      <c r="D167" s="2"/>
      <c r="E167" s="2"/>
      <c r="F167" s="2"/>
      <c r="G167" s="2"/>
      <c r="H167" s="2"/>
      <c r="I167" s="2"/>
    </row>
    <row r="168" spans="1:9" ht="15.75" customHeight="1">
      <c r="A168" s="47"/>
      <c r="B168" s="2"/>
      <c r="C168" s="47"/>
      <c r="D168" s="2"/>
      <c r="E168" s="2"/>
      <c r="F168" s="2"/>
      <c r="G168" s="2"/>
      <c r="H168" s="2"/>
      <c r="I168" s="2"/>
    </row>
    <row r="169" spans="1:9" ht="15.75" customHeight="1">
      <c r="A169" s="47"/>
      <c r="B169" s="2"/>
      <c r="C169" s="47"/>
      <c r="D169" s="2"/>
      <c r="E169" s="2"/>
      <c r="F169" s="2"/>
      <c r="G169" s="2"/>
      <c r="H169" s="2"/>
      <c r="I169" s="2"/>
    </row>
    <row r="170" spans="1:9" ht="15.75" customHeight="1">
      <c r="A170" s="47"/>
      <c r="B170" s="2"/>
      <c r="C170" s="47"/>
      <c r="D170" s="2"/>
      <c r="E170" s="2"/>
      <c r="F170" s="2"/>
      <c r="G170" s="2"/>
      <c r="H170" s="2"/>
      <c r="I170" s="2"/>
    </row>
    <row r="171" spans="1:9" ht="15.75" customHeight="1">
      <c r="A171" s="47"/>
      <c r="B171" s="2"/>
      <c r="C171" s="47"/>
      <c r="D171" s="2"/>
      <c r="E171" s="2"/>
      <c r="F171" s="2"/>
      <c r="G171" s="2"/>
      <c r="H171" s="2"/>
      <c r="I171" s="2"/>
    </row>
    <row r="172" spans="1:9" ht="15.75" customHeight="1">
      <c r="A172" s="47"/>
      <c r="B172" s="2"/>
      <c r="C172" s="47"/>
      <c r="D172" s="2"/>
      <c r="E172" s="2"/>
      <c r="F172" s="2"/>
      <c r="G172" s="2"/>
      <c r="H172" s="2"/>
      <c r="I172" s="2"/>
    </row>
    <row r="173" spans="1:9" ht="15.75" customHeight="1">
      <c r="A173" s="47"/>
      <c r="B173" s="2"/>
      <c r="C173" s="47"/>
      <c r="D173" s="2"/>
      <c r="E173" s="2"/>
      <c r="F173" s="2"/>
      <c r="G173" s="2"/>
      <c r="H173" s="2"/>
      <c r="I173" s="2"/>
    </row>
    <row r="174" spans="1:9" ht="15.75" customHeight="1">
      <c r="A174" s="47"/>
      <c r="B174" s="2"/>
      <c r="C174" s="47"/>
      <c r="D174" s="2"/>
      <c r="E174" s="2"/>
      <c r="F174" s="2"/>
      <c r="G174" s="2"/>
      <c r="H174" s="2"/>
      <c r="I174" s="2"/>
    </row>
    <row r="175" spans="1:9" ht="15.75" customHeight="1">
      <c r="A175" s="47"/>
      <c r="B175" s="2"/>
      <c r="C175" s="47"/>
      <c r="D175" s="2"/>
      <c r="E175" s="2"/>
      <c r="F175" s="2"/>
      <c r="G175" s="2"/>
      <c r="H175" s="2"/>
      <c r="I175" s="2"/>
    </row>
    <row r="176" spans="1:9" ht="15.75" customHeight="1">
      <c r="A176" s="47"/>
      <c r="B176" s="2"/>
      <c r="C176" s="47"/>
      <c r="D176" s="2"/>
      <c r="E176" s="2"/>
      <c r="F176" s="2"/>
      <c r="G176" s="2"/>
      <c r="H176" s="2"/>
      <c r="I176" s="2"/>
    </row>
    <row r="177" spans="1:9" ht="15.75" customHeight="1">
      <c r="A177" s="47"/>
      <c r="B177" s="2"/>
      <c r="C177" s="47"/>
      <c r="D177" s="2"/>
      <c r="E177" s="2"/>
      <c r="F177" s="2"/>
      <c r="G177" s="2"/>
      <c r="H177" s="2"/>
      <c r="I177" s="2"/>
    </row>
    <row r="178" spans="1:9" ht="15.75" customHeight="1">
      <c r="A178" s="47"/>
      <c r="B178" s="2"/>
      <c r="C178" s="47"/>
      <c r="D178" s="2"/>
      <c r="E178" s="2"/>
      <c r="F178" s="2"/>
      <c r="G178" s="2"/>
      <c r="H178" s="2"/>
      <c r="I178" s="2"/>
    </row>
    <row r="179" spans="1:9" ht="15.75" customHeight="1">
      <c r="A179" s="47"/>
      <c r="B179" s="2"/>
      <c r="C179" s="47"/>
      <c r="D179" s="2"/>
      <c r="E179" s="2"/>
      <c r="F179" s="2"/>
      <c r="G179" s="2"/>
      <c r="H179" s="2"/>
      <c r="I179" s="2"/>
    </row>
    <row r="180" spans="1:9" ht="15.75" customHeight="1">
      <c r="A180" s="47"/>
      <c r="B180" s="2"/>
      <c r="C180" s="47"/>
      <c r="D180" s="2"/>
      <c r="E180" s="2"/>
      <c r="F180" s="2"/>
      <c r="G180" s="2"/>
      <c r="H180" s="2"/>
      <c r="I180" s="2"/>
    </row>
    <row r="181" spans="1:9" ht="15.75" customHeight="1">
      <c r="A181" s="47"/>
      <c r="B181" s="2"/>
      <c r="C181" s="47"/>
      <c r="D181" s="2"/>
      <c r="E181" s="2"/>
      <c r="F181" s="2"/>
      <c r="G181" s="2"/>
      <c r="H181" s="2"/>
      <c r="I181" s="2"/>
    </row>
    <row r="182" spans="1:9" ht="15.75" customHeight="1">
      <c r="A182" s="47"/>
      <c r="B182" s="2"/>
      <c r="C182" s="47"/>
      <c r="D182" s="2"/>
      <c r="E182" s="2"/>
      <c r="F182" s="2"/>
      <c r="G182" s="2"/>
      <c r="H182" s="2"/>
      <c r="I182" s="2"/>
    </row>
    <row r="183" spans="1:9" ht="15.75" customHeight="1">
      <c r="A183" s="47"/>
      <c r="B183" s="2"/>
      <c r="C183" s="47"/>
      <c r="D183" s="2"/>
      <c r="E183" s="2"/>
      <c r="F183" s="2"/>
      <c r="G183" s="2"/>
      <c r="H183" s="2"/>
      <c r="I183" s="2"/>
    </row>
    <row r="184" spans="1:9" ht="15.75" customHeight="1">
      <c r="A184" s="47"/>
      <c r="B184" s="2"/>
      <c r="C184" s="47"/>
      <c r="D184" s="2"/>
      <c r="E184" s="2"/>
      <c r="F184" s="2"/>
      <c r="G184" s="2"/>
      <c r="H184" s="2"/>
      <c r="I184" s="2"/>
    </row>
    <row r="185" spans="1:9" ht="15.75" customHeight="1">
      <c r="A185" s="47"/>
      <c r="B185" s="2"/>
      <c r="C185" s="47"/>
      <c r="D185" s="2"/>
      <c r="E185" s="2"/>
      <c r="F185" s="2"/>
      <c r="G185" s="2"/>
      <c r="H185" s="2"/>
      <c r="I185" s="2"/>
    </row>
    <row r="186" spans="1:9" ht="15.75" customHeight="1">
      <c r="A186" s="47"/>
      <c r="B186" s="2"/>
      <c r="C186" s="47"/>
      <c r="D186" s="2"/>
      <c r="E186" s="2"/>
      <c r="F186" s="2"/>
      <c r="G186" s="2"/>
      <c r="H186" s="2"/>
      <c r="I186" s="2"/>
    </row>
    <row r="187" spans="1:9" ht="15.75" customHeight="1">
      <c r="A187" s="47"/>
      <c r="B187" s="2"/>
      <c r="C187" s="47"/>
      <c r="D187" s="2"/>
      <c r="E187" s="2"/>
      <c r="F187" s="2"/>
      <c r="G187" s="2"/>
      <c r="H187" s="2"/>
      <c r="I187" s="2"/>
    </row>
    <row r="188" spans="1:9" ht="15.75" customHeight="1">
      <c r="A188" s="47"/>
      <c r="B188" s="2"/>
      <c r="C188" s="47"/>
      <c r="D188" s="2"/>
      <c r="E188" s="2"/>
      <c r="F188" s="2"/>
      <c r="G188" s="2"/>
      <c r="H188" s="2"/>
      <c r="I188" s="2"/>
    </row>
    <row r="189" spans="1:9" ht="15.75" customHeight="1">
      <c r="A189" s="47"/>
      <c r="B189" s="2"/>
      <c r="C189" s="47"/>
      <c r="D189" s="2"/>
      <c r="E189" s="2"/>
      <c r="F189" s="2"/>
      <c r="G189" s="2"/>
      <c r="H189" s="2"/>
      <c r="I189" s="2"/>
    </row>
    <row r="190" spans="1:9" ht="15.75" customHeight="1">
      <c r="A190" s="47"/>
      <c r="B190" s="2"/>
      <c r="C190" s="47"/>
      <c r="D190" s="2"/>
      <c r="E190" s="2"/>
      <c r="F190" s="2"/>
      <c r="G190" s="2"/>
      <c r="H190" s="2"/>
      <c r="I190" s="2"/>
    </row>
    <row r="191" spans="1:9" ht="15.75" customHeight="1">
      <c r="A191" s="47"/>
      <c r="B191" s="2"/>
      <c r="C191" s="47"/>
      <c r="D191" s="2"/>
      <c r="E191" s="2"/>
      <c r="F191" s="2"/>
      <c r="G191" s="2"/>
      <c r="H191" s="2"/>
      <c r="I191" s="2"/>
    </row>
    <row r="192" spans="1:9" ht="15.75" customHeight="1">
      <c r="A192" s="47"/>
      <c r="B192" s="2"/>
      <c r="C192" s="47"/>
      <c r="D192" s="2"/>
      <c r="E192" s="2"/>
      <c r="F192" s="2"/>
      <c r="G192" s="2"/>
      <c r="H192" s="2"/>
      <c r="I192" s="2"/>
    </row>
    <row r="193" spans="1:9" ht="15.75" customHeight="1">
      <c r="A193" s="47"/>
      <c r="B193" s="2"/>
      <c r="C193" s="47"/>
      <c r="D193" s="2"/>
      <c r="E193" s="2"/>
      <c r="F193" s="2"/>
      <c r="G193" s="2"/>
      <c r="H193" s="2"/>
      <c r="I193" s="2"/>
    </row>
    <row r="194" spans="1:9" ht="15.75" customHeight="1">
      <c r="A194" s="47"/>
      <c r="B194" s="2"/>
      <c r="C194" s="47"/>
      <c r="D194" s="2"/>
      <c r="E194" s="2"/>
      <c r="F194" s="2"/>
      <c r="G194" s="2"/>
      <c r="H194" s="2"/>
      <c r="I194" s="2"/>
    </row>
    <row r="195" spans="1:9" ht="15.75" customHeight="1">
      <c r="A195" s="47"/>
      <c r="B195" s="2"/>
      <c r="C195" s="47"/>
      <c r="D195" s="2"/>
      <c r="E195" s="2"/>
      <c r="F195" s="2"/>
      <c r="G195" s="2"/>
      <c r="H195" s="2"/>
      <c r="I195" s="2"/>
    </row>
    <row r="196" spans="1:9" ht="15.75" customHeight="1">
      <c r="A196" s="47"/>
      <c r="B196" s="2"/>
      <c r="C196" s="47"/>
      <c r="D196" s="2"/>
      <c r="E196" s="2"/>
      <c r="F196" s="2"/>
      <c r="G196" s="2"/>
      <c r="H196" s="2"/>
      <c r="I196" s="2"/>
    </row>
    <row r="197" spans="1:9" ht="15.75" customHeight="1">
      <c r="A197" s="47"/>
      <c r="B197" s="2"/>
      <c r="C197" s="47"/>
      <c r="D197" s="2"/>
      <c r="E197" s="2"/>
      <c r="F197" s="2"/>
      <c r="G197" s="2"/>
      <c r="H197" s="2"/>
      <c r="I197" s="2"/>
    </row>
    <row r="198" spans="1:9" ht="15.75" customHeight="1">
      <c r="A198" s="47"/>
      <c r="B198" s="2"/>
      <c r="C198" s="47"/>
      <c r="D198" s="2"/>
      <c r="E198" s="2"/>
      <c r="F198" s="2"/>
      <c r="G198" s="2"/>
      <c r="H198" s="2"/>
      <c r="I198" s="2"/>
    </row>
    <row r="199" spans="1:9" ht="15.75" customHeight="1">
      <c r="A199" s="47"/>
      <c r="B199" s="2"/>
      <c r="C199" s="47"/>
      <c r="D199" s="2"/>
      <c r="E199" s="2"/>
      <c r="F199" s="2"/>
      <c r="G199" s="2"/>
      <c r="H199" s="2"/>
      <c r="I199" s="2"/>
    </row>
    <row r="200" spans="1:9" ht="15.75" customHeight="1">
      <c r="A200" s="47"/>
      <c r="B200" s="2"/>
      <c r="C200" s="47"/>
      <c r="D200" s="2"/>
      <c r="E200" s="2"/>
      <c r="F200" s="2"/>
      <c r="G200" s="2"/>
      <c r="H200" s="2"/>
      <c r="I200" s="2"/>
    </row>
    <row r="201" spans="1:9" ht="15.75" customHeight="1">
      <c r="A201" s="47"/>
      <c r="B201" s="2"/>
      <c r="C201" s="47"/>
      <c r="D201" s="2"/>
      <c r="E201" s="2"/>
      <c r="F201" s="2"/>
      <c r="G201" s="2"/>
      <c r="H201" s="2"/>
      <c r="I201" s="2"/>
    </row>
    <row r="202" spans="1:9" ht="15.75" customHeight="1">
      <c r="A202" s="47"/>
      <c r="B202" s="2"/>
      <c r="C202" s="47"/>
      <c r="D202" s="2"/>
      <c r="E202" s="2"/>
      <c r="F202" s="2"/>
      <c r="G202" s="2"/>
      <c r="H202" s="2"/>
      <c r="I202" s="2"/>
    </row>
    <row r="203" spans="1:9" ht="15.75" customHeight="1">
      <c r="A203" s="47"/>
      <c r="B203" s="2"/>
      <c r="C203" s="47"/>
      <c r="D203" s="2"/>
      <c r="E203" s="2"/>
      <c r="F203" s="2"/>
      <c r="G203" s="2"/>
      <c r="H203" s="2"/>
      <c r="I203" s="2"/>
    </row>
    <row r="204" spans="1:9" ht="15.75" customHeight="1">
      <c r="A204" s="47"/>
      <c r="B204" s="2"/>
      <c r="C204" s="47"/>
      <c r="D204" s="2"/>
      <c r="E204" s="2"/>
      <c r="F204" s="2"/>
      <c r="G204" s="2"/>
      <c r="H204" s="2"/>
      <c r="I204" s="2"/>
    </row>
    <row r="205" spans="1:9" ht="15.75" customHeight="1">
      <c r="A205" s="47"/>
      <c r="B205" s="2"/>
      <c r="C205" s="47"/>
      <c r="D205" s="2"/>
      <c r="E205" s="2"/>
      <c r="F205" s="2"/>
      <c r="G205" s="2"/>
      <c r="H205" s="2"/>
      <c r="I205" s="2"/>
    </row>
    <row r="206" spans="1:9" ht="15.75" customHeight="1">
      <c r="A206" s="47"/>
      <c r="B206" s="2"/>
      <c r="C206" s="47"/>
      <c r="D206" s="2"/>
      <c r="E206" s="2"/>
      <c r="F206" s="2"/>
      <c r="G206" s="2"/>
      <c r="H206" s="2"/>
      <c r="I206" s="2"/>
    </row>
    <row r="207" spans="1:9" ht="15.75" customHeight="1">
      <c r="A207" s="47"/>
      <c r="B207" s="2"/>
      <c r="C207" s="47"/>
      <c r="D207" s="2"/>
      <c r="E207" s="2"/>
      <c r="F207" s="2"/>
      <c r="G207" s="2"/>
      <c r="H207" s="2"/>
      <c r="I207" s="2"/>
    </row>
    <row r="208" spans="1:9" ht="15.75" customHeight="1">
      <c r="A208" s="47"/>
      <c r="B208" s="2"/>
      <c r="C208" s="47"/>
      <c r="D208" s="2"/>
      <c r="E208" s="2"/>
      <c r="F208" s="2"/>
      <c r="G208" s="2"/>
      <c r="H208" s="2"/>
      <c r="I208" s="2"/>
    </row>
    <row r="209" spans="1:9" ht="15.75" customHeight="1">
      <c r="A209" s="47"/>
      <c r="B209" s="2"/>
      <c r="C209" s="47"/>
      <c r="D209" s="2"/>
      <c r="E209" s="2"/>
      <c r="F209" s="2"/>
      <c r="G209" s="2"/>
      <c r="H209" s="2"/>
      <c r="I209" s="2"/>
    </row>
    <row r="210" spans="1:9" ht="15.75" customHeight="1">
      <c r="A210" s="47"/>
      <c r="B210" s="2"/>
      <c r="C210" s="47"/>
      <c r="D210" s="2"/>
      <c r="E210" s="2"/>
      <c r="F210" s="2"/>
      <c r="G210" s="2"/>
      <c r="H210" s="2"/>
      <c r="I210" s="2"/>
    </row>
    <row r="211" spans="1:9" ht="15.75" customHeight="1">
      <c r="A211" s="47"/>
      <c r="B211" s="2"/>
      <c r="C211" s="47"/>
      <c r="D211" s="2"/>
      <c r="E211" s="2"/>
      <c r="F211" s="2"/>
      <c r="G211" s="2"/>
      <c r="H211" s="2"/>
      <c r="I211" s="2"/>
    </row>
    <row r="212" spans="1:9" ht="15.75" customHeight="1">
      <c r="A212" s="47"/>
      <c r="B212" s="2"/>
      <c r="C212" s="47"/>
      <c r="D212" s="2"/>
      <c r="E212" s="2"/>
      <c r="F212" s="2"/>
      <c r="G212" s="2"/>
      <c r="H212" s="2"/>
      <c r="I212" s="2"/>
    </row>
    <row r="213" spans="1:9" ht="15.75" customHeight="1">
      <c r="A213" s="47"/>
      <c r="B213" s="2"/>
      <c r="C213" s="47"/>
      <c r="D213" s="2"/>
      <c r="E213" s="2"/>
      <c r="F213" s="2"/>
      <c r="G213" s="2"/>
      <c r="H213" s="2"/>
      <c r="I213" s="2"/>
    </row>
    <row r="214" spans="1:9" ht="15.75" customHeight="1">
      <c r="A214" s="47"/>
      <c r="B214" s="2"/>
      <c r="C214" s="47"/>
      <c r="D214" s="2"/>
      <c r="E214" s="2"/>
      <c r="F214" s="2"/>
      <c r="G214" s="2"/>
      <c r="H214" s="2"/>
      <c r="I214" s="2"/>
    </row>
    <row r="215" spans="1:9" ht="15.75" customHeight="1">
      <c r="A215" s="47"/>
      <c r="B215" s="2"/>
      <c r="C215" s="47"/>
      <c r="D215" s="2"/>
      <c r="E215" s="2"/>
      <c r="F215" s="2"/>
      <c r="G215" s="2"/>
      <c r="H215" s="2"/>
      <c r="I215" s="2"/>
    </row>
    <row r="216" spans="1:9" ht="15.75" customHeight="1">
      <c r="A216" s="47"/>
      <c r="B216" s="2"/>
      <c r="C216" s="47"/>
      <c r="D216" s="2"/>
      <c r="E216" s="2"/>
      <c r="F216" s="2"/>
      <c r="G216" s="2"/>
      <c r="H216" s="2"/>
      <c r="I216" s="2"/>
    </row>
    <row r="217" spans="1:9" ht="15.75" customHeight="1">
      <c r="A217" s="47"/>
      <c r="B217" s="2"/>
      <c r="C217" s="47"/>
      <c r="D217" s="2"/>
      <c r="E217" s="2"/>
      <c r="F217" s="2"/>
      <c r="G217" s="2"/>
      <c r="H217" s="2"/>
      <c r="I217" s="2"/>
    </row>
    <row r="218" spans="1:9" ht="15.75" customHeight="1">
      <c r="A218" s="47"/>
      <c r="B218" s="2"/>
      <c r="C218" s="47"/>
      <c r="D218" s="2"/>
      <c r="E218" s="2"/>
      <c r="F218" s="2"/>
      <c r="G218" s="2"/>
      <c r="H218" s="2"/>
      <c r="I218" s="2"/>
    </row>
    <row r="219" spans="1:9" ht="15.75" customHeight="1">
      <c r="A219" s="47"/>
      <c r="B219" s="2"/>
      <c r="C219" s="47"/>
      <c r="D219" s="2"/>
      <c r="E219" s="2"/>
      <c r="F219" s="2"/>
      <c r="G219" s="2"/>
      <c r="H219" s="2"/>
      <c r="I219" s="2"/>
    </row>
    <row r="220" spans="1:9" ht="15.75" customHeight="1">
      <c r="A220" s="47"/>
      <c r="B220" s="2"/>
      <c r="C220" s="47"/>
      <c r="D220" s="2"/>
      <c r="E220" s="2"/>
      <c r="F220" s="2"/>
      <c r="G220" s="2"/>
      <c r="H220" s="2"/>
      <c r="I220" s="2"/>
    </row>
    <row r="221" spans="1:9" ht="15.75" customHeight="1">
      <c r="B221" s="2"/>
      <c r="C221" s="2"/>
      <c r="D221" s="2"/>
      <c r="E221" s="2"/>
      <c r="F221" s="2"/>
      <c r="G221" s="2"/>
      <c r="H221" s="2"/>
      <c r="I221" s="2"/>
    </row>
    <row r="222" spans="1:9" ht="15.75" customHeight="1">
      <c r="B222" s="2"/>
      <c r="C222" s="2"/>
      <c r="D222" s="2"/>
      <c r="E222" s="2"/>
      <c r="F222" s="2"/>
      <c r="G222" s="2"/>
      <c r="H222" s="2"/>
      <c r="I222" s="2"/>
    </row>
    <row r="223" spans="1:9" ht="15.75" customHeight="1">
      <c r="B223" s="2"/>
      <c r="C223" s="2"/>
      <c r="D223" s="2"/>
      <c r="E223" s="2"/>
      <c r="F223" s="2"/>
      <c r="G223" s="2"/>
      <c r="H223" s="2"/>
      <c r="I223" s="2"/>
    </row>
    <row r="224" spans="1:9" ht="15.75" customHeight="1">
      <c r="B224" s="2"/>
      <c r="C224" s="2"/>
      <c r="D224" s="2"/>
      <c r="E224" s="2"/>
      <c r="F224" s="2"/>
      <c r="G224" s="2"/>
      <c r="H224" s="2"/>
      <c r="I224" s="2"/>
    </row>
    <row r="225" spans="2:9" ht="15.75" customHeight="1">
      <c r="B225" s="2"/>
      <c r="C225" s="2"/>
      <c r="D225" s="2"/>
      <c r="E225" s="2"/>
      <c r="F225" s="2"/>
      <c r="G225" s="2"/>
      <c r="H225" s="2"/>
      <c r="I225" s="2"/>
    </row>
    <row r="226" spans="2:9" ht="15.75" customHeight="1">
      <c r="B226" s="2"/>
      <c r="C226" s="2"/>
      <c r="D226" s="2"/>
      <c r="E226" s="2"/>
      <c r="F226" s="2"/>
      <c r="G226" s="2"/>
      <c r="H226" s="2"/>
      <c r="I226" s="2"/>
    </row>
    <row r="227" spans="2:9" ht="15.75" customHeight="1">
      <c r="B227" s="2"/>
      <c r="C227" s="2"/>
      <c r="D227" s="2"/>
      <c r="E227" s="2"/>
      <c r="F227" s="2"/>
      <c r="G227" s="2"/>
      <c r="H227" s="2"/>
      <c r="I227" s="2"/>
    </row>
    <row r="228" spans="2:9" ht="15.75" customHeight="1">
      <c r="B228" s="2"/>
      <c r="C228" s="2"/>
      <c r="D228" s="2"/>
      <c r="E228" s="2"/>
      <c r="F228" s="2"/>
      <c r="G228" s="2"/>
      <c r="H228" s="2"/>
      <c r="I228" s="2"/>
    </row>
    <row r="229" spans="2:9" ht="15.75" customHeight="1">
      <c r="B229" s="2"/>
      <c r="C229" s="2"/>
      <c r="D229" s="2"/>
      <c r="E229" s="2"/>
      <c r="F229" s="2"/>
      <c r="G229" s="2"/>
      <c r="H229" s="2"/>
      <c r="I229" s="2"/>
    </row>
    <row r="230" spans="2:9" ht="15.75" customHeight="1">
      <c r="B230" s="2"/>
      <c r="C230" s="2"/>
      <c r="D230" s="2"/>
      <c r="E230" s="2"/>
      <c r="F230" s="2"/>
      <c r="G230" s="2"/>
      <c r="H230" s="2"/>
      <c r="I230" s="2"/>
    </row>
    <row r="231" spans="2:9" ht="15.75" customHeight="1">
      <c r="B231" s="2"/>
      <c r="C231" s="2"/>
      <c r="D231" s="2"/>
      <c r="E231" s="2"/>
      <c r="F231" s="2"/>
      <c r="G231" s="2"/>
      <c r="H231" s="2"/>
      <c r="I231" s="2"/>
    </row>
    <row r="232" spans="2:9" ht="15.75" customHeight="1">
      <c r="B232" s="2"/>
      <c r="C232" s="2"/>
      <c r="D232" s="2"/>
      <c r="E232" s="2"/>
      <c r="F232" s="2"/>
      <c r="G232" s="2"/>
      <c r="H232" s="2"/>
      <c r="I232" s="2"/>
    </row>
    <row r="233" spans="2:9" ht="15.75" customHeight="1">
      <c r="B233" s="2"/>
      <c r="C233" s="2"/>
      <c r="D233" s="2"/>
      <c r="E233" s="2"/>
      <c r="F233" s="2"/>
      <c r="G233" s="2"/>
      <c r="H233" s="2"/>
      <c r="I233" s="2"/>
    </row>
    <row r="234" spans="2:9" ht="15.75" customHeight="1">
      <c r="B234" s="2"/>
      <c r="C234" s="2"/>
      <c r="D234" s="2"/>
      <c r="E234" s="2"/>
      <c r="F234" s="2"/>
      <c r="G234" s="2"/>
      <c r="H234" s="2"/>
      <c r="I234" s="2"/>
    </row>
    <row r="235" spans="2:9" ht="15.75" customHeight="1">
      <c r="B235" s="2"/>
      <c r="C235" s="2"/>
      <c r="D235" s="2"/>
      <c r="E235" s="2"/>
      <c r="F235" s="2"/>
      <c r="G235" s="2"/>
      <c r="H235" s="2"/>
      <c r="I235" s="2"/>
    </row>
    <row r="236" spans="2:9" ht="15.75" customHeight="1">
      <c r="B236" s="2"/>
      <c r="C236" s="2"/>
      <c r="D236" s="2"/>
      <c r="E236" s="2"/>
      <c r="F236" s="2"/>
      <c r="G236" s="2"/>
      <c r="H236" s="2"/>
      <c r="I236" s="2"/>
    </row>
    <row r="237" spans="2:9" ht="15.75" customHeight="1">
      <c r="B237" s="2"/>
      <c r="C237" s="2"/>
      <c r="D237" s="2"/>
      <c r="E237" s="2"/>
      <c r="F237" s="2"/>
      <c r="G237" s="2"/>
      <c r="H237" s="2"/>
      <c r="I237" s="2"/>
    </row>
    <row r="238" spans="2:9" ht="15.75" customHeight="1">
      <c r="B238" s="2"/>
      <c r="C238" s="2"/>
      <c r="D238" s="2"/>
      <c r="E238" s="2"/>
      <c r="F238" s="2"/>
      <c r="G238" s="2"/>
      <c r="H238" s="2"/>
      <c r="I238" s="2"/>
    </row>
    <row r="239" spans="2:9" ht="15.75" customHeight="1">
      <c r="B239" s="2"/>
      <c r="C239" s="2"/>
      <c r="D239" s="2"/>
      <c r="E239" s="2"/>
      <c r="F239" s="2"/>
      <c r="G239" s="2"/>
      <c r="H239" s="2"/>
      <c r="I239" s="2"/>
    </row>
    <row r="240" spans="2:9" ht="15.75" customHeight="1">
      <c r="B240" s="2"/>
      <c r="C240" s="2"/>
      <c r="D240" s="2"/>
      <c r="E240" s="2"/>
      <c r="F240" s="2"/>
      <c r="G240" s="2"/>
      <c r="H240" s="2"/>
      <c r="I240" s="2"/>
    </row>
    <row r="241" spans="2:9" ht="15.75" customHeight="1">
      <c r="B241" s="2"/>
      <c r="C241" s="2"/>
      <c r="D241" s="2"/>
      <c r="E241" s="2"/>
      <c r="F241" s="2"/>
      <c r="G241" s="2"/>
      <c r="H241" s="2"/>
      <c r="I241" s="2"/>
    </row>
    <row r="242" spans="2:9" ht="15.75" customHeight="1">
      <c r="B242" s="2"/>
      <c r="C242" s="2"/>
      <c r="D242" s="2"/>
      <c r="E242" s="2"/>
      <c r="F242" s="2"/>
      <c r="G242" s="2"/>
      <c r="H242" s="2"/>
      <c r="I242" s="2"/>
    </row>
    <row r="243" spans="2:9" ht="15.75" customHeight="1">
      <c r="B243" s="2"/>
      <c r="C243" s="2"/>
      <c r="D243" s="2"/>
      <c r="E243" s="2"/>
      <c r="F243" s="2"/>
      <c r="G243" s="2"/>
      <c r="H243" s="2"/>
      <c r="I243" s="2"/>
    </row>
    <row r="244" spans="2:9" ht="15.75" customHeight="1">
      <c r="B244" s="2"/>
      <c r="C244" s="2"/>
      <c r="D244" s="2"/>
      <c r="E244" s="2"/>
      <c r="F244" s="2"/>
      <c r="G244" s="2"/>
      <c r="H244" s="2"/>
      <c r="I244" s="2"/>
    </row>
    <row r="245" spans="2:9" ht="15.75" customHeight="1">
      <c r="B245" s="2"/>
      <c r="C245" s="2"/>
      <c r="D245" s="2"/>
      <c r="E245" s="2"/>
      <c r="F245" s="2"/>
      <c r="G245" s="2"/>
      <c r="H245" s="2"/>
      <c r="I245" s="2"/>
    </row>
    <row r="246" spans="2:9" ht="15.75" customHeight="1">
      <c r="B246" s="2"/>
      <c r="C246" s="2"/>
      <c r="D246" s="2"/>
      <c r="E246" s="2"/>
      <c r="F246" s="2"/>
      <c r="G246" s="2"/>
      <c r="H246" s="2"/>
      <c r="I246" s="2"/>
    </row>
    <row r="247" spans="2:9" ht="15.75" customHeight="1">
      <c r="B247" s="2"/>
      <c r="C247" s="2"/>
      <c r="D247" s="2"/>
      <c r="E247" s="2"/>
      <c r="F247" s="2"/>
      <c r="G247" s="2"/>
      <c r="H247" s="2"/>
      <c r="I247" s="2"/>
    </row>
    <row r="248" spans="2:9" ht="15.75" customHeight="1">
      <c r="B248" s="2"/>
      <c r="C248" s="2"/>
      <c r="D248" s="2"/>
      <c r="E248" s="2"/>
      <c r="F248" s="2"/>
      <c r="G248" s="2"/>
      <c r="H248" s="2"/>
      <c r="I248" s="2"/>
    </row>
    <row r="249" spans="2:9" ht="15.75" customHeight="1">
      <c r="B249" s="2"/>
      <c r="C249" s="2"/>
      <c r="D249" s="2"/>
      <c r="E249" s="2"/>
      <c r="F249" s="2"/>
      <c r="G249" s="2"/>
      <c r="H249" s="2"/>
      <c r="I249" s="2"/>
    </row>
    <row r="250" spans="2:9" ht="15.75" customHeight="1">
      <c r="B250" s="2"/>
      <c r="C250" s="2"/>
      <c r="D250" s="2"/>
      <c r="E250" s="2"/>
      <c r="F250" s="2"/>
      <c r="G250" s="2"/>
      <c r="H250" s="2"/>
      <c r="I250" s="2"/>
    </row>
    <row r="251" spans="2:9" ht="15.75" customHeight="1">
      <c r="B251" s="2"/>
      <c r="C251" s="2"/>
      <c r="D251" s="2"/>
      <c r="E251" s="2"/>
      <c r="F251" s="2"/>
      <c r="G251" s="2"/>
      <c r="H251" s="2"/>
      <c r="I251" s="2"/>
    </row>
    <row r="252" spans="2:9" ht="15.75" customHeight="1">
      <c r="B252" s="2"/>
      <c r="C252" s="2"/>
      <c r="D252" s="2"/>
      <c r="E252" s="2"/>
      <c r="F252" s="2"/>
      <c r="G252" s="2"/>
      <c r="H252" s="2"/>
      <c r="I252" s="2"/>
    </row>
    <row r="253" spans="2:9" ht="15.75" customHeight="1">
      <c r="B253" s="2"/>
      <c r="C253" s="2"/>
      <c r="D253" s="2"/>
      <c r="E253" s="2"/>
      <c r="F253" s="2"/>
      <c r="G253" s="2"/>
      <c r="H253" s="2"/>
      <c r="I253" s="2"/>
    </row>
    <row r="254" spans="2:9" ht="15.75" customHeight="1">
      <c r="B254" s="2"/>
      <c r="C254" s="2"/>
      <c r="D254" s="2"/>
      <c r="E254" s="2"/>
      <c r="F254" s="2"/>
      <c r="G254" s="2"/>
      <c r="H254" s="2"/>
      <c r="I254" s="2"/>
    </row>
    <row r="255" spans="2:9" ht="15.75" customHeight="1">
      <c r="B255" s="2"/>
      <c r="C255" s="2"/>
      <c r="D255" s="2"/>
      <c r="E255" s="2"/>
      <c r="F255" s="2"/>
      <c r="G255" s="2"/>
      <c r="H255" s="2"/>
      <c r="I255" s="2"/>
    </row>
    <row r="256" spans="2:9" ht="15.75" customHeight="1">
      <c r="B256" s="2"/>
      <c r="C256" s="2"/>
      <c r="D256" s="2"/>
      <c r="E256" s="2"/>
      <c r="F256" s="2"/>
      <c r="G256" s="2"/>
      <c r="H256" s="2"/>
      <c r="I256" s="2"/>
    </row>
    <row r="257" spans="2:9" ht="15.75" customHeight="1">
      <c r="B257" s="2"/>
      <c r="C257" s="2"/>
      <c r="D257" s="2"/>
      <c r="E257" s="2"/>
      <c r="F257" s="2"/>
      <c r="G257" s="2"/>
      <c r="H257" s="2"/>
      <c r="I257" s="2"/>
    </row>
    <row r="258" spans="2:9" ht="15.75" customHeight="1">
      <c r="B258" s="2"/>
      <c r="C258" s="2"/>
      <c r="D258" s="2"/>
      <c r="E258" s="2"/>
      <c r="F258" s="2"/>
      <c r="G258" s="2"/>
      <c r="H258" s="2"/>
      <c r="I258" s="2"/>
    </row>
    <row r="259" spans="2:9" ht="15.75" customHeight="1">
      <c r="B259" s="2"/>
      <c r="C259" s="2"/>
      <c r="D259" s="2"/>
      <c r="E259" s="2"/>
      <c r="F259" s="2"/>
      <c r="G259" s="2"/>
      <c r="H259" s="2"/>
      <c r="I259" s="2"/>
    </row>
    <row r="260" spans="2:9" ht="15.75" customHeight="1">
      <c r="B260" s="2"/>
      <c r="C260" s="2"/>
      <c r="D260" s="2"/>
      <c r="E260" s="2"/>
      <c r="F260" s="2"/>
      <c r="G260" s="2"/>
      <c r="H260" s="2"/>
      <c r="I260" s="2"/>
    </row>
    <row r="261" spans="2:9" ht="15.75" customHeight="1">
      <c r="B261" s="2"/>
      <c r="C261" s="2"/>
      <c r="D261" s="2"/>
      <c r="E261" s="2"/>
      <c r="F261" s="2"/>
      <c r="G261" s="2"/>
      <c r="H261" s="2"/>
      <c r="I261" s="2"/>
    </row>
    <row r="262" spans="2:9" ht="15.75" customHeight="1">
      <c r="B262" s="2"/>
      <c r="C262" s="2"/>
      <c r="D262" s="2"/>
      <c r="E262" s="2"/>
      <c r="F262" s="2"/>
      <c r="G262" s="2"/>
      <c r="H262" s="2"/>
      <c r="I262" s="2"/>
    </row>
    <row r="263" spans="2:9" ht="15.75" customHeight="1">
      <c r="B263" s="2"/>
      <c r="C263" s="2"/>
      <c r="D263" s="2"/>
      <c r="E263" s="2"/>
      <c r="F263" s="2"/>
      <c r="G263" s="2"/>
      <c r="H263" s="2"/>
      <c r="I263" s="2"/>
    </row>
    <row r="264" spans="2:9" ht="15.75" customHeight="1">
      <c r="B264" s="2"/>
      <c r="C264" s="2"/>
      <c r="D264" s="2"/>
      <c r="E264" s="2"/>
      <c r="F264" s="2"/>
      <c r="G264" s="2"/>
      <c r="H264" s="2"/>
      <c r="I264" s="2"/>
    </row>
    <row r="265" spans="2:9" ht="15.75" customHeight="1">
      <c r="B265" s="2"/>
      <c r="C265" s="2"/>
      <c r="D265" s="2"/>
      <c r="E265" s="2"/>
      <c r="F265" s="2"/>
      <c r="G265" s="2"/>
      <c r="H265" s="2"/>
      <c r="I265" s="2"/>
    </row>
    <row r="266" spans="2:9" ht="15.75" customHeight="1">
      <c r="B266" s="2"/>
      <c r="C266" s="2"/>
      <c r="D266" s="2"/>
      <c r="E266" s="2"/>
      <c r="F266" s="2"/>
      <c r="G266" s="2"/>
      <c r="H266" s="2"/>
      <c r="I266" s="2"/>
    </row>
    <row r="267" spans="2:9" ht="15.75" customHeight="1">
      <c r="B267" s="2"/>
      <c r="C267" s="2"/>
      <c r="D267" s="2"/>
      <c r="E267" s="2"/>
      <c r="F267" s="2"/>
      <c r="G267" s="2"/>
      <c r="H267" s="2"/>
      <c r="I267" s="2"/>
    </row>
    <row r="268" spans="2:9" ht="15.75" customHeight="1">
      <c r="B268" s="2"/>
      <c r="C268" s="2"/>
      <c r="D268" s="2"/>
      <c r="E268" s="2"/>
      <c r="F268" s="2"/>
      <c r="G268" s="2"/>
      <c r="H268" s="2"/>
      <c r="I268" s="2"/>
    </row>
    <row r="269" spans="2:9" ht="15.75" customHeight="1">
      <c r="B269" s="2"/>
      <c r="C269" s="2"/>
      <c r="D269" s="2"/>
      <c r="E269" s="2"/>
      <c r="F269" s="2"/>
      <c r="G269" s="2"/>
      <c r="H269" s="2"/>
      <c r="I269" s="2"/>
    </row>
    <row r="270" spans="2:9" ht="15.75" customHeight="1">
      <c r="B270" s="2"/>
      <c r="C270" s="2"/>
      <c r="D270" s="2"/>
      <c r="E270" s="2"/>
      <c r="F270" s="2"/>
      <c r="G270" s="2"/>
      <c r="H270" s="2"/>
      <c r="I270" s="2"/>
    </row>
    <row r="271" spans="2:9" ht="15.75" customHeight="1">
      <c r="B271" s="2"/>
      <c r="C271" s="2"/>
      <c r="D271" s="2"/>
      <c r="E271" s="2"/>
      <c r="F271" s="2"/>
      <c r="G271" s="2"/>
      <c r="H271" s="2"/>
      <c r="I271" s="2"/>
    </row>
    <row r="272" spans="2:9" ht="15.75" customHeight="1">
      <c r="B272" s="2"/>
      <c r="C272" s="2"/>
      <c r="D272" s="2"/>
      <c r="E272" s="2"/>
      <c r="F272" s="2"/>
      <c r="G272" s="2"/>
      <c r="H272" s="2"/>
      <c r="I272" s="2"/>
    </row>
    <row r="273" spans="2:9" ht="15.75" customHeight="1">
      <c r="B273" s="2"/>
      <c r="C273" s="2"/>
      <c r="D273" s="2"/>
      <c r="E273" s="2"/>
      <c r="F273" s="2"/>
      <c r="G273" s="2"/>
      <c r="H273" s="2"/>
      <c r="I273" s="2"/>
    </row>
    <row r="274" spans="2:9" ht="15.75" customHeight="1">
      <c r="B274" s="2"/>
      <c r="C274" s="2"/>
      <c r="D274" s="2"/>
      <c r="E274" s="2"/>
      <c r="F274" s="2"/>
      <c r="G274" s="2"/>
      <c r="H274" s="2"/>
      <c r="I274" s="2"/>
    </row>
    <row r="275" spans="2:9" ht="15.75" customHeight="1">
      <c r="B275" s="2"/>
      <c r="C275" s="2"/>
      <c r="D275" s="2"/>
      <c r="E275" s="2"/>
      <c r="F275" s="2"/>
      <c r="G275" s="2"/>
      <c r="H275" s="2"/>
      <c r="I275" s="2"/>
    </row>
    <row r="276" spans="2:9" ht="15.75" customHeight="1">
      <c r="B276" s="2"/>
      <c r="C276" s="2"/>
      <c r="D276" s="2"/>
      <c r="E276" s="2"/>
      <c r="F276" s="2"/>
      <c r="G276" s="2"/>
      <c r="H276" s="2"/>
      <c r="I276" s="2"/>
    </row>
    <row r="277" spans="2:9" ht="15.75" customHeight="1">
      <c r="B277" s="2"/>
      <c r="C277" s="2"/>
      <c r="D277" s="2"/>
      <c r="E277" s="2"/>
      <c r="F277" s="2"/>
      <c r="G277" s="2"/>
      <c r="H277" s="2"/>
      <c r="I277" s="2"/>
    </row>
    <row r="278" spans="2:9" ht="15.75" customHeight="1">
      <c r="B278" s="2"/>
      <c r="C278" s="2"/>
      <c r="D278" s="2"/>
      <c r="E278" s="2"/>
      <c r="F278" s="2"/>
      <c r="G278" s="2"/>
      <c r="H278" s="2"/>
      <c r="I278" s="2"/>
    </row>
    <row r="279" spans="2:9" ht="15.75" customHeight="1">
      <c r="B279" s="2"/>
      <c r="C279" s="2"/>
      <c r="D279" s="2"/>
      <c r="E279" s="2"/>
      <c r="F279" s="2"/>
      <c r="G279" s="2"/>
      <c r="H279" s="2"/>
      <c r="I279" s="2"/>
    </row>
    <row r="280" spans="2:9" ht="15.75" customHeight="1">
      <c r="B280" s="2"/>
      <c r="C280" s="2"/>
      <c r="D280" s="2"/>
      <c r="E280" s="2"/>
      <c r="F280" s="2"/>
      <c r="G280" s="2"/>
      <c r="H280" s="2"/>
      <c r="I280" s="2"/>
    </row>
    <row r="281" spans="2:9" ht="15.75" customHeight="1">
      <c r="B281" s="2"/>
      <c r="C281" s="2"/>
      <c r="D281" s="2"/>
      <c r="E281" s="2"/>
      <c r="F281" s="2"/>
      <c r="G281" s="2"/>
      <c r="H281" s="2"/>
      <c r="I281" s="2"/>
    </row>
    <row r="282" spans="2:9" ht="15.75" customHeight="1">
      <c r="B282" s="2"/>
      <c r="C282" s="2"/>
      <c r="D282" s="2"/>
      <c r="E282" s="2"/>
      <c r="F282" s="2"/>
      <c r="G282" s="2"/>
      <c r="H282" s="2"/>
      <c r="I282" s="2"/>
    </row>
    <row r="283" spans="2:9" ht="15.75" customHeight="1">
      <c r="B283" s="2"/>
      <c r="C283" s="2"/>
      <c r="D283" s="2"/>
      <c r="E283" s="2"/>
      <c r="F283" s="2"/>
      <c r="G283" s="2"/>
      <c r="H283" s="2"/>
      <c r="I283" s="2"/>
    </row>
    <row r="284" spans="2:9" ht="15.75" customHeight="1">
      <c r="B284" s="2"/>
      <c r="C284" s="2"/>
      <c r="D284" s="2"/>
      <c r="E284" s="2"/>
      <c r="F284" s="2"/>
      <c r="G284" s="2"/>
      <c r="H284" s="2"/>
      <c r="I284" s="2"/>
    </row>
    <row r="285" spans="2:9" ht="15.75" customHeight="1">
      <c r="B285" s="2"/>
      <c r="C285" s="2"/>
      <c r="D285" s="2"/>
      <c r="E285" s="2"/>
      <c r="F285" s="2"/>
      <c r="G285" s="2"/>
      <c r="H285" s="2"/>
      <c r="I285" s="2"/>
    </row>
    <row r="286" spans="2:9" ht="15.75" customHeight="1">
      <c r="B286" s="2"/>
      <c r="C286" s="2"/>
      <c r="D286" s="2"/>
      <c r="E286" s="2"/>
      <c r="F286" s="2"/>
      <c r="G286" s="2"/>
      <c r="H286" s="2"/>
      <c r="I286" s="2"/>
    </row>
    <row r="287" spans="2:9" ht="15.75" customHeight="1">
      <c r="B287" s="2"/>
      <c r="C287" s="2"/>
      <c r="D287" s="2"/>
      <c r="E287" s="2"/>
      <c r="F287" s="2"/>
      <c r="G287" s="2"/>
      <c r="H287" s="2"/>
      <c r="I287" s="2"/>
    </row>
    <row r="288" spans="2:9" ht="15.75" customHeight="1">
      <c r="B288" s="2"/>
      <c r="C288" s="2"/>
      <c r="D288" s="2"/>
      <c r="E288" s="2"/>
      <c r="F288" s="2"/>
      <c r="G288" s="2"/>
      <c r="H288" s="2"/>
      <c r="I288" s="2"/>
    </row>
    <row r="289" spans="2:9" ht="15.75" customHeight="1">
      <c r="B289" s="2"/>
      <c r="C289" s="2"/>
      <c r="D289" s="2"/>
      <c r="E289" s="2"/>
      <c r="F289" s="2"/>
      <c r="G289" s="2"/>
      <c r="H289" s="2"/>
      <c r="I289" s="2"/>
    </row>
    <row r="290" spans="2:9" ht="15.75" customHeight="1">
      <c r="B290" s="2"/>
      <c r="C290" s="2"/>
      <c r="D290" s="2"/>
      <c r="E290" s="2"/>
      <c r="F290" s="2"/>
      <c r="G290" s="2"/>
      <c r="H290" s="2"/>
      <c r="I290" s="2"/>
    </row>
    <row r="291" spans="2:9" ht="15.75" customHeight="1">
      <c r="B291" s="2"/>
      <c r="C291" s="2"/>
      <c r="D291" s="2"/>
      <c r="E291" s="2"/>
      <c r="F291" s="2"/>
      <c r="G291" s="2"/>
      <c r="H291" s="2"/>
      <c r="I291" s="2"/>
    </row>
    <row r="292" spans="2:9" ht="15.75" customHeight="1">
      <c r="B292" s="2"/>
      <c r="C292" s="2"/>
      <c r="D292" s="2"/>
      <c r="E292" s="2"/>
      <c r="F292" s="2"/>
      <c r="G292" s="2"/>
      <c r="H292" s="2"/>
      <c r="I292" s="2"/>
    </row>
    <row r="293" spans="2:9" ht="15.75" customHeight="1">
      <c r="B293" s="2"/>
      <c r="C293" s="2"/>
      <c r="D293" s="2"/>
      <c r="E293" s="2"/>
      <c r="F293" s="2"/>
      <c r="G293" s="2"/>
      <c r="H293" s="2"/>
      <c r="I293" s="2"/>
    </row>
    <row r="294" spans="2:9" ht="15.75" customHeight="1">
      <c r="B294" s="2"/>
      <c r="C294" s="2"/>
      <c r="D294" s="2"/>
      <c r="E294" s="2"/>
      <c r="F294" s="2"/>
      <c r="G294" s="2"/>
      <c r="H294" s="2"/>
      <c r="I294" s="2"/>
    </row>
    <row r="295" spans="2:9" ht="15.75" customHeight="1">
      <c r="B295" s="2"/>
      <c r="C295" s="2"/>
      <c r="D295" s="2"/>
      <c r="E295" s="2"/>
      <c r="F295" s="2"/>
      <c r="G295" s="2"/>
      <c r="H295" s="2"/>
      <c r="I295" s="2"/>
    </row>
    <row r="296" spans="2:9" ht="15.75" customHeight="1">
      <c r="B296" s="2"/>
      <c r="C296" s="2"/>
      <c r="D296" s="2"/>
      <c r="E296" s="2"/>
      <c r="F296" s="2"/>
      <c r="G296" s="2"/>
      <c r="H296" s="2"/>
      <c r="I296" s="2"/>
    </row>
    <row r="297" spans="2:9" ht="15.75" customHeight="1">
      <c r="B297" s="2"/>
      <c r="C297" s="2"/>
      <c r="D297" s="2"/>
      <c r="E297" s="2"/>
      <c r="F297" s="2"/>
      <c r="G297" s="2"/>
      <c r="H297" s="2"/>
      <c r="I297" s="2"/>
    </row>
    <row r="298" spans="2:9" ht="15.75" customHeight="1">
      <c r="B298" s="2"/>
      <c r="C298" s="2"/>
      <c r="D298" s="2"/>
      <c r="E298" s="2"/>
      <c r="F298" s="2"/>
      <c r="G298" s="2"/>
      <c r="H298" s="2"/>
      <c r="I298" s="2"/>
    </row>
    <row r="299" spans="2:9" ht="15.75" customHeight="1">
      <c r="B299" s="2"/>
      <c r="C299" s="2"/>
      <c r="D299" s="2"/>
      <c r="E299" s="2"/>
      <c r="F299" s="2"/>
      <c r="G299" s="2"/>
      <c r="H299" s="2"/>
      <c r="I299" s="2"/>
    </row>
    <row r="300" spans="2:9" ht="15.75" customHeight="1">
      <c r="B300" s="2"/>
      <c r="C300" s="2"/>
      <c r="D300" s="2"/>
      <c r="E300" s="2"/>
      <c r="F300" s="2"/>
      <c r="G300" s="2"/>
      <c r="H300" s="2"/>
      <c r="I300" s="2"/>
    </row>
    <row r="301" spans="2:9" ht="15.75" customHeight="1">
      <c r="B301" s="2"/>
      <c r="C301" s="2"/>
      <c r="D301" s="2"/>
      <c r="E301" s="2"/>
      <c r="F301" s="2"/>
      <c r="G301" s="2"/>
      <c r="H301" s="2"/>
      <c r="I301" s="2"/>
    </row>
    <row r="302" spans="2:9" ht="15.75" customHeight="1">
      <c r="B302" s="2"/>
      <c r="C302" s="2"/>
      <c r="D302" s="2"/>
      <c r="E302" s="2"/>
      <c r="F302" s="2"/>
      <c r="G302" s="2"/>
      <c r="H302" s="2"/>
      <c r="I302" s="2"/>
    </row>
    <row r="303" spans="2:9" ht="15.75" customHeight="1">
      <c r="B303" s="2"/>
      <c r="C303" s="2"/>
      <c r="D303" s="2"/>
      <c r="E303" s="2"/>
      <c r="F303" s="2"/>
      <c r="G303" s="2"/>
      <c r="H303" s="2"/>
      <c r="I303" s="2"/>
    </row>
    <row r="304" spans="2:9" ht="15.75" customHeight="1">
      <c r="B304" s="2"/>
      <c r="C304" s="2"/>
      <c r="D304" s="2"/>
      <c r="E304" s="2"/>
      <c r="F304" s="2"/>
      <c r="G304" s="2"/>
      <c r="H304" s="2"/>
      <c r="I304" s="2"/>
    </row>
    <row r="305" spans="2:9" ht="15.75" customHeight="1">
      <c r="B305" s="2"/>
      <c r="C305" s="2"/>
      <c r="D305" s="2"/>
      <c r="E305" s="2"/>
      <c r="F305" s="2"/>
      <c r="G305" s="2"/>
      <c r="H305" s="2"/>
      <c r="I305" s="2"/>
    </row>
    <row r="306" spans="2:9" ht="15.75" customHeight="1">
      <c r="B306" s="2"/>
      <c r="C306" s="2"/>
      <c r="D306" s="2"/>
      <c r="E306" s="2"/>
      <c r="F306" s="2"/>
      <c r="G306" s="2"/>
      <c r="H306" s="2"/>
      <c r="I306" s="2"/>
    </row>
    <row r="307" spans="2:9" ht="15.75" customHeight="1">
      <c r="B307" s="2"/>
      <c r="C307" s="2"/>
      <c r="D307" s="2"/>
      <c r="E307" s="2"/>
      <c r="F307" s="2"/>
      <c r="G307" s="2"/>
      <c r="H307" s="2"/>
      <c r="I307" s="2"/>
    </row>
    <row r="308" spans="2:9" ht="15.75" customHeight="1">
      <c r="B308" s="2"/>
      <c r="C308" s="2"/>
      <c r="D308" s="2"/>
      <c r="E308" s="2"/>
      <c r="F308" s="2"/>
      <c r="G308" s="2"/>
      <c r="H308" s="2"/>
      <c r="I308" s="2"/>
    </row>
    <row r="309" spans="2:9" ht="15.75" customHeight="1">
      <c r="B309" s="2"/>
      <c r="C309" s="2"/>
      <c r="D309" s="2"/>
      <c r="E309" s="2"/>
      <c r="F309" s="2"/>
      <c r="G309" s="2"/>
      <c r="H309" s="2"/>
      <c r="I309" s="2"/>
    </row>
    <row r="310" spans="2:9" ht="15.75" customHeight="1">
      <c r="B310" s="2"/>
      <c r="C310" s="2"/>
      <c r="D310" s="2"/>
      <c r="E310" s="2"/>
      <c r="F310" s="2"/>
      <c r="G310" s="2"/>
      <c r="H310" s="2"/>
      <c r="I310" s="2"/>
    </row>
    <row r="311" spans="2:9" ht="15.75" customHeight="1">
      <c r="B311" s="2"/>
      <c r="C311" s="2"/>
      <c r="D311" s="2"/>
      <c r="E311" s="2"/>
      <c r="F311" s="2"/>
      <c r="G311" s="2"/>
      <c r="H311" s="2"/>
      <c r="I311" s="2"/>
    </row>
    <row r="312" spans="2:9" ht="15.75" customHeight="1">
      <c r="B312" s="2"/>
      <c r="C312" s="2"/>
      <c r="D312" s="2"/>
      <c r="E312" s="2"/>
      <c r="F312" s="2"/>
      <c r="G312" s="2"/>
      <c r="H312" s="2"/>
      <c r="I312" s="2"/>
    </row>
    <row r="313" spans="2:9" ht="15.75" customHeight="1">
      <c r="B313" s="2"/>
      <c r="C313" s="2"/>
      <c r="D313" s="2"/>
      <c r="E313" s="2"/>
      <c r="F313" s="2"/>
      <c r="G313" s="2"/>
      <c r="H313" s="2"/>
      <c r="I313" s="2"/>
    </row>
    <row r="314" spans="2:9" ht="15.75" customHeight="1">
      <c r="B314" s="2"/>
      <c r="C314" s="2"/>
      <c r="D314" s="2"/>
      <c r="E314" s="2"/>
      <c r="F314" s="2"/>
      <c r="G314" s="2"/>
      <c r="H314" s="2"/>
      <c r="I314" s="2"/>
    </row>
    <row r="315" spans="2:9" ht="15.75" customHeight="1">
      <c r="B315" s="2"/>
      <c r="C315" s="2"/>
      <c r="D315" s="2"/>
      <c r="E315" s="2"/>
      <c r="F315" s="2"/>
      <c r="G315" s="2"/>
      <c r="H315" s="2"/>
      <c r="I315" s="2"/>
    </row>
    <row r="316" spans="2:9" ht="15.75" customHeight="1">
      <c r="B316" s="2"/>
      <c r="C316" s="2"/>
      <c r="D316" s="2"/>
      <c r="E316" s="2"/>
      <c r="F316" s="2"/>
      <c r="G316" s="2"/>
      <c r="H316" s="2"/>
      <c r="I316" s="2"/>
    </row>
    <row r="317" spans="2:9" ht="15.75" customHeight="1">
      <c r="B317" s="2"/>
      <c r="C317" s="2"/>
      <c r="D317" s="2"/>
      <c r="E317" s="2"/>
      <c r="F317" s="2"/>
      <c r="G317" s="2"/>
      <c r="H317" s="2"/>
      <c r="I317" s="2"/>
    </row>
    <row r="318" spans="2:9" ht="15.75" customHeight="1">
      <c r="B318" s="2"/>
      <c r="C318" s="2"/>
      <c r="D318" s="2"/>
      <c r="E318" s="2"/>
      <c r="F318" s="2"/>
      <c r="G318" s="2"/>
      <c r="H318" s="2"/>
      <c r="I318" s="2"/>
    </row>
    <row r="319" spans="2:9" ht="15.75" customHeight="1">
      <c r="B319" s="2"/>
      <c r="C319" s="2"/>
      <c r="D319" s="2"/>
      <c r="E319" s="2"/>
      <c r="F319" s="2"/>
      <c r="G319" s="2"/>
      <c r="H319" s="2"/>
      <c r="I319" s="2"/>
    </row>
    <row r="320" spans="2:9" ht="15.75" customHeight="1">
      <c r="B320" s="2"/>
      <c r="C320" s="2"/>
      <c r="D320" s="2"/>
      <c r="E320" s="2"/>
      <c r="F320" s="2"/>
      <c r="G320" s="2"/>
      <c r="H320" s="2"/>
      <c r="I320" s="2"/>
    </row>
    <row r="321" spans="2:9" ht="15.75" customHeight="1">
      <c r="B321" s="2"/>
      <c r="C321" s="2"/>
      <c r="D321" s="2"/>
      <c r="E321" s="2"/>
      <c r="F321" s="2"/>
      <c r="G321" s="2"/>
      <c r="H321" s="2"/>
      <c r="I321" s="2"/>
    </row>
    <row r="322" spans="2:9" ht="15.75" customHeight="1">
      <c r="B322" s="2"/>
      <c r="C322" s="2"/>
      <c r="D322" s="2"/>
      <c r="E322" s="2"/>
      <c r="F322" s="2"/>
      <c r="G322" s="2"/>
      <c r="H322" s="2"/>
      <c r="I322" s="2"/>
    </row>
    <row r="323" spans="2:9" ht="15.75" customHeight="1">
      <c r="B323" s="2"/>
      <c r="C323" s="2"/>
      <c r="D323" s="2"/>
      <c r="E323" s="2"/>
      <c r="F323" s="2"/>
      <c r="G323" s="2"/>
      <c r="H323" s="2"/>
      <c r="I323" s="2"/>
    </row>
    <row r="324" spans="2:9" ht="15.75" customHeight="1">
      <c r="B324" s="2"/>
      <c r="C324" s="2"/>
      <c r="D324" s="2"/>
      <c r="E324" s="2"/>
      <c r="F324" s="2"/>
      <c r="G324" s="2"/>
      <c r="H324" s="2"/>
      <c r="I324" s="2"/>
    </row>
    <row r="325" spans="2:9" ht="15.75" customHeight="1">
      <c r="B325" s="2"/>
      <c r="C325" s="2"/>
      <c r="D325" s="2"/>
      <c r="E325" s="2"/>
      <c r="F325" s="2"/>
      <c r="G325" s="2"/>
      <c r="H325" s="2"/>
      <c r="I325" s="2"/>
    </row>
    <row r="326" spans="2:9" ht="15.75" customHeight="1">
      <c r="B326" s="2"/>
      <c r="C326" s="2"/>
      <c r="D326" s="2"/>
      <c r="E326" s="2"/>
      <c r="F326" s="2"/>
      <c r="G326" s="2"/>
      <c r="H326" s="2"/>
      <c r="I326" s="2"/>
    </row>
    <row r="327" spans="2:9" ht="15.75" customHeight="1">
      <c r="B327" s="2"/>
      <c r="C327" s="2"/>
      <c r="D327" s="2"/>
      <c r="E327" s="2"/>
      <c r="F327" s="2"/>
      <c r="G327" s="2"/>
      <c r="H327" s="2"/>
      <c r="I327" s="2"/>
    </row>
    <row r="328" spans="2:9" ht="15.75" customHeight="1">
      <c r="B328" s="2"/>
      <c r="C328" s="2"/>
      <c r="D328" s="2"/>
      <c r="E328" s="2"/>
      <c r="F328" s="2"/>
      <c r="G328" s="2"/>
      <c r="H328" s="2"/>
      <c r="I328" s="2"/>
    </row>
    <row r="329" spans="2:9" ht="15.75" customHeight="1">
      <c r="B329" s="2"/>
      <c r="C329" s="2"/>
      <c r="D329" s="2"/>
      <c r="E329" s="2"/>
      <c r="F329" s="2"/>
      <c r="G329" s="2"/>
      <c r="H329" s="2"/>
      <c r="I329" s="2"/>
    </row>
    <row r="330" spans="2:9" ht="15.75" customHeight="1">
      <c r="B330" s="2"/>
      <c r="C330" s="2"/>
      <c r="D330" s="2"/>
      <c r="E330" s="2"/>
      <c r="F330" s="2"/>
      <c r="G330" s="2"/>
      <c r="H330" s="2"/>
      <c r="I330" s="2"/>
    </row>
    <row r="331" spans="2:9" ht="15.75" customHeight="1">
      <c r="B331" s="2"/>
      <c r="C331" s="2"/>
      <c r="D331" s="2"/>
      <c r="E331" s="2"/>
      <c r="F331" s="2"/>
      <c r="G331" s="2"/>
      <c r="H331" s="2"/>
      <c r="I331" s="2"/>
    </row>
    <row r="332" spans="2:9" ht="15.75" customHeight="1">
      <c r="B332" s="2"/>
      <c r="C332" s="2"/>
      <c r="D332" s="2"/>
      <c r="E332" s="2"/>
      <c r="F332" s="2"/>
      <c r="G332" s="2"/>
      <c r="H332" s="2"/>
      <c r="I332" s="2"/>
    </row>
    <row r="333" spans="2:9" ht="15.75" customHeight="1">
      <c r="B333" s="2"/>
      <c r="C333" s="2"/>
      <c r="D333" s="2"/>
      <c r="E333" s="2"/>
      <c r="F333" s="2"/>
      <c r="G333" s="2"/>
      <c r="H333" s="2"/>
      <c r="I333" s="2"/>
    </row>
    <row r="334" spans="2:9" ht="15.75" customHeight="1">
      <c r="B334" s="2"/>
      <c r="C334" s="2"/>
      <c r="D334" s="2"/>
      <c r="E334" s="2"/>
      <c r="F334" s="2"/>
      <c r="G334" s="2"/>
      <c r="H334" s="2"/>
      <c r="I334" s="2"/>
    </row>
    <row r="335" spans="2:9" ht="15.75" customHeight="1">
      <c r="B335" s="2"/>
      <c r="C335" s="2"/>
      <c r="D335" s="2"/>
      <c r="E335" s="2"/>
      <c r="F335" s="2"/>
      <c r="G335" s="2"/>
      <c r="H335" s="2"/>
      <c r="I335" s="2"/>
    </row>
    <row r="336" spans="2:9" ht="15.75" customHeight="1">
      <c r="B336" s="2"/>
      <c r="C336" s="2"/>
      <c r="D336" s="2"/>
      <c r="E336" s="2"/>
      <c r="F336" s="2"/>
      <c r="G336" s="2"/>
      <c r="H336" s="2"/>
      <c r="I336" s="2"/>
    </row>
    <row r="337" spans="2:9" ht="15.75" customHeight="1">
      <c r="B337" s="2"/>
      <c r="C337" s="2"/>
      <c r="D337" s="2"/>
      <c r="E337" s="2"/>
      <c r="F337" s="2"/>
      <c r="G337" s="2"/>
      <c r="H337" s="2"/>
      <c r="I337" s="2"/>
    </row>
    <row r="338" spans="2:9" ht="15.75" customHeight="1">
      <c r="B338" s="2"/>
      <c r="C338" s="2"/>
      <c r="D338" s="2"/>
      <c r="E338" s="2"/>
      <c r="F338" s="2"/>
      <c r="G338" s="2"/>
      <c r="H338" s="2"/>
      <c r="I338" s="2"/>
    </row>
    <row r="339" spans="2:9" ht="15.75" customHeight="1">
      <c r="B339" s="2"/>
      <c r="C339" s="2"/>
      <c r="D339" s="2"/>
      <c r="E339" s="2"/>
      <c r="F339" s="2"/>
      <c r="G339" s="2"/>
      <c r="H339" s="2"/>
      <c r="I339" s="2"/>
    </row>
    <row r="340" spans="2:9" ht="15.75" customHeight="1">
      <c r="B340" s="2"/>
      <c r="C340" s="2"/>
      <c r="D340" s="2"/>
      <c r="E340" s="2"/>
      <c r="F340" s="2"/>
      <c r="G340" s="2"/>
      <c r="H340" s="2"/>
      <c r="I340" s="2"/>
    </row>
    <row r="341" spans="2:9" ht="15.75" customHeight="1">
      <c r="B341" s="2"/>
      <c r="C341" s="2"/>
      <c r="D341" s="2"/>
      <c r="E341" s="2"/>
      <c r="F341" s="2"/>
      <c r="G341" s="2"/>
      <c r="H341" s="2"/>
      <c r="I341" s="2"/>
    </row>
    <row r="342" spans="2:9" ht="15.75" customHeight="1">
      <c r="B342" s="2"/>
      <c r="C342" s="2"/>
      <c r="D342" s="2"/>
      <c r="E342" s="2"/>
      <c r="F342" s="2"/>
      <c r="G342" s="2"/>
      <c r="H342" s="2"/>
      <c r="I342" s="2"/>
    </row>
    <row r="343" spans="2:9" ht="15.75" customHeight="1">
      <c r="B343" s="2"/>
      <c r="C343" s="2"/>
      <c r="D343" s="2"/>
      <c r="E343" s="2"/>
      <c r="F343" s="2"/>
      <c r="G343" s="2"/>
      <c r="H343" s="2"/>
      <c r="I343" s="2"/>
    </row>
    <row r="344" spans="2:9" ht="15.75" customHeight="1">
      <c r="B344" s="2"/>
      <c r="C344" s="2"/>
      <c r="D344" s="2"/>
      <c r="E344" s="2"/>
      <c r="F344" s="2"/>
      <c r="G344" s="2"/>
      <c r="H344" s="2"/>
      <c r="I344" s="2"/>
    </row>
    <row r="345" spans="2:9" ht="15.75" customHeight="1">
      <c r="B345" s="2"/>
      <c r="C345" s="2"/>
      <c r="D345" s="2"/>
      <c r="E345" s="2"/>
      <c r="F345" s="2"/>
      <c r="G345" s="2"/>
      <c r="H345" s="2"/>
      <c r="I345" s="2"/>
    </row>
    <row r="346" spans="2:9" ht="15.75" customHeight="1">
      <c r="B346" s="2"/>
      <c r="C346" s="2"/>
      <c r="D346" s="2"/>
      <c r="E346" s="2"/>
      <c r="F346" s="2"/>
      <c r="G346" s="2"/>
      <c r="H346" s="2"/>
      <c r="I346" s="2"/>
    </row>
    <row r="347" spans="2:9" ht="15.75" customHeight="1">
      <c r="B347" s="2"/>
      <c r="C347" s="2"/>
      <c r="D347" s="2"/>
      <c r="E347" s="2"/>
      <c r="F347" s="2"/>
      <c r="G347" s="2"/>
      <c r="H347" s="2"/>
      <c r="I347" s="2"/>
    </row>
    <row r="348" spans="2:9" ht="15.75" customHeight="1">
      <c r="B348" s="2"/>
      <c r="C348" s="2"/>
      <c r="D348" s="2"/>
      <c r="E348" s="2"/>
      <c r="F348" s="2"/>
      <c r="G348" s="2"/>
      <c r="H348" s="2"/>
      <c r="I348" s="2"/>
    </row>
    <row r="349" spans="2:9" ht="15.75" customHeight="1">
      <c r="B349" s="2"/>
      <c r="C349" s="2"/>
      <c r="D349" s="2"/>
      <c r="E349" s="2"/>
      <c r="F349" s="2"/>
      <c r="G349" s="2"/>
      <c r="H349" s="2"/>
      <c r="I349" s="2"/>
    </row>
    <row r="350" spans="2:9" ht="15.75" customHeight="1">
      <c r="B350" s="2"/>
      <c r="C350" s="2"/>
      <c r="D350" s="2"/>
      <c r="E350" s="2"/>
      <c r="F350" s="2"/>
      <c r="G350" s="2"/>
      <c r="H350" s="2"/>
      <c r="I350" s="2"/>
    </row>
    <row r="351" spans="2:9" ht="15.75" customHeight="1">
      <c r="B351" s="2"/>
      <c r="C351" s="2"/>
      <c r="D351" s="2"/>
      <c r="E351" s="2"/>
      <c r="F351" s="2"/>
      <c r="G351" s="2"/>
      <c r="H351" s="2"/>
      <c r="I351" s="2"/>
    </row>
    <row r="352" spans="2:9" ht="15.75" customHeight="1">
      <c r="B352" s="2"/>
      <c r="C352" s="2"/>
      <c r="D352" s="2"/>
      <c r="E352" s="2"/>
      <c r="F352" s="2"/>
      <c r="G352" s="2"/>
      <c r="H352" s="2"/>
      <c r="I352" s="2"/>
    </row>
    <row r="353" spans="2:9" ht="15.75" customHeight="1">
      <c r="B353" s="2"/>
      <c r="C353" s="2"/>
      <c r="D353" s="2"/>
      <c r="E353" s="2"/>
      <c r="F353" s="2"/>
      <c r="G353" s="2"/>
      <c r="H353" s="2"/>
      <c r="I353" s="2"/>
    </row>
    <row r="354" spans="2:9" ht="15.75" customHeight="1">
      <c r="B354" s="2"/>
      <c r="C354" s="2"/>
      <c r="D354" s="2"/>
      <c r="E354" s="2"/>
      <c r="F354" s="2"/>
      <c r="G354" s="2"/>
      <c r="H354" s="2"/>
      <c r="I354" s="2"/>
    </row>
    <row r="355" spans="2:9" ht="15.75" customHeight="1">
      <c r="B355" s="2"/>
      <c r="C355" s="2"/>
      <c r="D355" s="2"/>
      <c r="E355" s="2"/>
      <c r="F355" s="2"/>
      <c r="G355" s="2"/>
      <c r="H355" s="2"/>
      <c r="I355" s="2"/>
    </row>
    <row r="356" spans="2:9" ht="15.75" customHeight="1">
      <c r="B356" s="2"/>
      <c r="C356" s="2"/>
      <c r="D356" s="2"/>
      <c r="E356" s="2"/>
      <c r="F356" s="2"/>
      <c r="G356" s="2"/>
      <c r="H356" s="2"/>
      <c r="I356" s="2"/>
    </row>
    <row r="357" spans="2:9" ht="15.75" customHeight="1">
      <c r="B357" s="2"/>
      <c r="C357" s="2"/>
      <c r="D357" s="2"/>
      <c r="E357" s="2"/>
      <c r="F357" s="2"/>
      <c r="G357" s="2"/>
      <c r="H357" s="2"/>
      <c r="I357" s="2"/>
    </row>
    <row r="358" spans="2:9" ht="15.75" customHeight="1">
      <c r="B358" s="2"/>
      <c r="C358" s="2"/>
      <c r="D358" s="2"/>
      <c r="E358" s="2"/>
      <c r="F358" s="2"/>
      <c r="G358" s="2"/>
      <c r="H358" s="2"/>
      <c r="I358" s="2"/>
    </row>
    <row r="359" spans="2:9" ht="15.75" customHeight="1">
      <c r="B359" s="2"/>
      <c r="C359" s="2"/>
      <c r="D359" s="2"/>
      <c r="E359" s="2"/>
      <c r="F359" s="2"/>
      <c r="G359" s="2"/>
      <c r="H359" s="2"/>
      <c r="I359" s="2"/>
    </row>
    <row r="360" spans="2:9" ht="15.75" customHeight="1">
      <c r="B360" s="2"/>
      <c r="C360" s="2"/>
      <c r="D360" s="2"/>
      <c r="E360" s="2"/>
      <c r="F360" s="2"/>
      <c r="G360" s="2"/>
      <c r="H360" s="2"/>
      <c r="I360" s="2"/>
    </row>
    <row r="361" spans="2:9" ht="15.75" customHeight="1">
      <c r="B361" s="2"/>
      <c r="C361" s="2"/>
      <c r="D361" s="2"/>
      <c r="E361" s="2"/>
      <c r="F361" s="2"/>
      <c r="G361" s="2"/>
      <c r="H361" s="2"/>
      <c r="I361" s="2"/>
    </row>
    <row r="362" spans="2:9" ht="15.75" customHeight="1">
      <c r="B362" s="2"/>
      <c r="C362" s="2"/>
      <c r="D362" s="2"/>
      <c r="E362" s="2"/>
      <c r="F362" s="2"/>
      <c r="G362" s="2"/>
      <c r="H362" s="2"/>
      <c r="I362" s="2"/>
    </row>
    <row r="363" spans="2:9" ht="15.75" customHeight="1">
      <c r="B363" s="2"/>
      <c r="C363" s="2"/>
      <c r="D363" s="2"/>
      <c r="E363" s="2"/>
      <c r="F363" s="2"/>
      <c r="G363" s="2"/>
      <c r="H363" s="2"/>
      <c r="I363" s="2"/>
    </row>
    <row r="364" spans="2:9" ht="15.75" customHeight="1">
      <c r="B364" s="2"/>
      <c r="C364" s="2"/>
      <c r="D364" s="2"/>
      <c r="E364" s="2"/>
      <c r="F364" s="2"/>
      <c r="G364" s="2"/>
      <c r="H364" s="2"/>
      <c r="I364" s="2"/>
    </row>
    <row r="365" spans="2:9" ht="15.75" customHeight="1">
      <c r="B365" s="2"/>
      <c r="C365" s="2"/>
      <c r="D365" s="2"/>
      <c r="E365" s="2"/>
      <c r="F365" s="2"/>
      <c r="G365" s="2"/>
      <c r="H365" s="2"/>
      <c r="I365" s="2"/>
    </row>
    <row r="366" spans="2:9" ht="15.75" customHeight="1">
      <c r="B366" s="2"/>
      <c r="C366" s="2"/>
      <c r="D366" s="2"/>
      <c r="E366" s="2"/>
      <c r="F366" s="2"/>
      <c r="G366" s="2"/>
      <c r="H366" s="2"/>
      <c r="I366" s="2"/>
    </row>
    <row r="367" spans="2:9" ht="15.75" customHeight="1">
      <c r="B367" s="2"/>
      <c r="C367" s="2"/>
      <c r="D367" s="2"/>
      <c r="E367" s="2"/>
      <c r="F367" s="2"/>
      <c r="G367" s="2"/>
      <c r="H367" s="2"/>
      <c r="I367" s="2"/>
    </row>
    <row r="368" spans="2:9" ht="15.75" customHeight="1">
      <c r="B368" s="2"/>
      <c r="C368" s="2"/>
      <c r="D368" s="2"/>
      <c r="E368" s="2"/>
      <c r="F368" s="2"/>
      <c r="G368" s="2"/>
      <c r="H368" s="2"/>
      <c r="I368" s="2"/>
    </row>
    <row r="369" spans="2:9" ht="15.75" customHeight="1">
      <c r="B369" s="2"/>
      <c r="C369" s="2"/>
      <c r="D369" s="2"/>
      <c r="E369" s="2"/>
      <c r="F369" s="2"/>
      <c r="G369" s="2"/>
      <c r="H369" s="2"/>
      <c r="I369" s="2"/>
    </row>
    <row r="370" spans="2:9" ht="15.75" customHeight="1">
      <c r="B370" s="2"/>
      <c r="C370" s="2"/>
      <c r="D370" s="2"/>
      <c r="E370" s="2"/>
      <c r="F370" s="2"/>
      <c r="G370" s="2"/>
      <c r="H370" s="2"/>
      <c r="I370" s="2"/>
    </row>
    <row r="371" spans="2:9" ht="15.75" customHeight="1">
      <c r="B371" s="2"/>
      <c r="C371" s="2"/>
      <c r="D371" s="2"/>
      <c r="E371" s="2"/>
      <c r="F371" s="2"/>
      <c r="G371" s="2"/>
      <c r="H371" s="2"/>
      <c r="I371" s="2"/>
    </row>
    <row r="372" spans="2:9" ht="15.75" customHeight="1">
      <c r="B372" s="2"/>
      <c r="C372" s="2"/>
      <c r="D372" s="2"/>
      <c r="E372" s="2"/>
      <c r="F372" s="2"/>
      <c r="G372" s="2"/>
      <c r="H372" s="2"/>
      <c r="I372" s="2"/>
    </row>
    <row r="373" spans="2:9" ht="15.75" customHeight="1">
      <c r="B373" s="2"/>
      <c r="C373" s="2"/>
      <c r="D373" s="2"/>
      <c r="E373" s="2"/>
      <c r="F373" s="2"/>
      <c r="G373" s="2"/>
      <c r="H373" s="2"/>
      <c r="I373" s="2"/>
    </row>
    <row r="374" spans="2:9" ht="15.75" customHeight="1">
      <c r="B374" s="2"/>
      <c r="C374" s="2"/>
      <c r="D374" s="2"/>
      <c r="E374" s="2"/>
      <c r="F374" s="2"/>
      <c r="G374" s="2"/>
      <c r="H374" s="2"/>
      <c r="I374" s="2"/>
    </row>
    <row r="375" spans="2:9" ht="15.75" customHeight="1">
      <c r="B375" s="2"/>
      <c r="C375" s="2"/>
      <c r="D375" s="2"/>
      <c r="E375" s="2"/>
      <c r="F375" s="2"/>
      <c r="G375" s="2"/>
      <c r="H375" s="2"/>
      <c r="I375" s="2"/>
    </row>
    <row r="376" spans="2:9" ht="15.75" customHeight="1">
      <c r="B376" s="2"/>
      <c r="C376" s="2"/>
      <c r="D376" s="2"/>
      <c r="E376" s="2"/>
      <c r="F376" s="2"/>
      <c r="G376" s="2"/>
      <c r="H376" s="2"/>
      <c r="I376" s="2"/>
    </row>
    <row r="377" spans="2:9" ht="15.75" customHeight="1">
      <c r="B377" s="2"/>
      <c r="C377" s="2"/>
      <c r="D377" s="2"/>
      <c r="E377" s="2"/>
      <c r="F377" s="2"/>
      <c r="G377" s="2"/>
      <c r="H377" s="2"/>
      <c r="I377" s="2"/>
    </row>
    <row r="378" spans="2:9" ht="15.75" customHeight="1">
      <c r="B378" s="2"/>
      <c r="C378" s="2"/>
      <c r="D378" s="2"/>
      <c r="E378" s="2"/>
      <c r="F378" s="2"/>
      <c r="G378" s="2"/>
      <c r="H378" s="2"/>
      <c r="I378" s="2"/>
    </row>
    <row r="379" spans="2:9" ht="15.75" customHeight="1">
      <c r="B379" s="2"/>
      <c r="C379" s="2"/>
      <c r="D379" s="2"/>
      <c r="E379" s="2"/>
      <c r="F379" s="2"/>
      <c r="G379" s="2"/>
      <c r="H379" s="2"/>
      <c r="I379" s="2"/>
    </row>
    <row r="380" spans="2:9" ht="15.75" customHeight="1">
      <c r="B380" s="2"/>
      <c r="C380" s="2"/>
      <c r="D380" s="2"/>
      <c r="E380" s="2"/>
      <c r="F380" s="2"/>
      <c r="G380" s="2"/>
      <c r="H380" s="2"/>
      <c r="I380" s="2"/>
    </row>
    <row r="381" spans="2:9" ht="15.75" customHeight="1">
      <c r="B381" s="2"/>
      <c r="C381" s="2"/>
      <c r="D381" s="2"/>
      <c r="E381" s="2"/>
      <c r="F381" s="2"/>
      <c r="G381" s="2"/>
      <c r="H381" s="2"/>
      <c r="I381" s="2"/>
    </row>
    <row r="382" spans="2:9" ht="15.75" customHeight="1">
      <c r="B382" s="2"/>
      <c r="C382" s="2"/>
      <c r="D382" s="2"/>
      <c r="E382" s="2"/>
      <c r="F382" s="2"/>
      <c r="G382" s="2"/>
      <c r="H382" s="2"/>
      <c r="I382" s="2"/>
    </row>
    <row r="383" spans="2:9" ht="15.75" customHeight="1">
      <c r="B383" s="2"/>
      <c r="C383" s="2"/>
      <c r="D383" s="2"/>
      <c r="E383" s="2"/>
      <c r="F383" s="2"/>
      <c r="G383" s="2"/>
      <c r="H383" s="2"/>
      <c r="I383" s="2"/>
    </row>
    <row r="384" spans="2:9" ht="15.75" customHeight="1">
      <c r="B384" s="2"/>
      <c r="C384" s="2"/>
      <c r="D384" s="2"/>
      <c r="E384" s="2"/>
      <c r="F384" s="2"/>
      <c r="G384" s="2"/>
      <c r="H384" s="2"/>
      <c r="I384" s="2"/>
    </row>
    <row r="385" spans="2:9" ht="15.75" customHeight="1">
      <c r="B385" s="2"/>
      <c r="C385" s="2"/>
      <c r="D385" s="2"/>
      <c r="E385" s="2"/>
      <c r="F385" s="2"/>
      <c r="G385" s="2"/>
      <c r="H385" s="2"/>
      <c r="I385" s="2"/>
    </row>
    <row r="386" spans="2:9" ht="15.75" customHeight="1">
      <c r="B386" s="2"/>
      <c r="C386" s="2"/>
      <c r="D386" s="2"/>
      <c r="E386" s="2"/>
      <c r="F386" s="2"/>
      <c r="G386" s="2"/>
      <c r="H386" s="2"/>
      <c r="I386" s="2"/>
    </row>
    <row r="387" spans="2:9" ht="15.75" customHeight="1">
      <c r="B387" s="2"/>
      <c r="C387" s="2"/>
      <c r="D387" s="2"/>
      <c r="E387" s="2"/>
      <c r="F387" s="2"/>
      <c r="G387" s="2"/>
      <c r="H387" s="2"/>
      <c r="I387" s="2"/>
    </row>
    <row r="388" spans="2:9" ht="15.75" customHeight="1">
      <c r="B388" s="2"/>
      <c r="C388" s="2"/>
      <c r="D388" s="2"/>
      <c r="E388" s="2"/>
      <c r="F388" s="2"/>
      <c r="G388" s="2"/>
      <c r="H388" s="2"/>
      <c r="I388" s="2"/>
    </row>
    <row r="389" spans="2:9" ht="15.75" customHeight="1">
      <c r="B389" s="2"/>
      <c r="C389" s="2"/>
      <c r="D389" s="2"/>
      <c r="E389" s="2"/>
      <c r="F389" s="2"/>
      <c r="G389" s="2"/>
      <c r="H389" s="2"/>
      <c r="I389" s="2"/>
    </row>
    <row r="390" spans="2:9" ht="15.75" customHeight="1">
      <c r="B390" s="2"/>
      <c r="C390" s="2"/>
      <c r="D390" s="2"/>
      <c r="E390" s="2"/>
      <c r="F390" s="2"/>
      <c r="G390" s="2"/>
      <c r="H390" s="2"/>
      <c r="I390" s="2"/>
    </row>
    <row r="391" spans="2:9" ht="15.75" customHeight="1">
      <c r="B391" s="2"/>
      <c r="C391" s="2"/>
      <c r="D391" s="2"/>
      <c r="E391" s="2"/>
      <c r="F391" s="2"/>
      <c r="G391" s="2"/>
      <c r="H391" s="2"/>
      <c r="I391" s="2"/>
    </row>
    <row r="392" spans="2:9" ht="15.75" customHeight="1">
      <c r="B392" s="2"/>
      <c r="C392" s="2"/>
      <c r="D392" s="2"/>
      <c r="E392" s="2"/>
      <c r="F392" s="2"/>
      <c r="G392" s="2"/>
      <c r="H392" s="2"/>
      <c r="I392" s="2"/>
    </row>
    <row r="393" spans="2:9" ht="15.75" customHeight="1">
      <c r="B393" s="2"/>
      <c r="C393" s="2"/>
      <c r="D393" s="2"/>
      <c r="E393" s="2"/>
      <c r="F393" s="2"/>
      <c r="G393" s="2"/>
      <c r="H393" s="2"/>
      <c r="I393" s="2"/>
    </row>
    <row r="394" spans="2:9" ht="15.75" customHeight="1">
      <c r="B394" s="2"/>
      <c r="C394" s="2"/>
      <c r="D394" s="2"/>
      <c r="E394" s="2"/>
      <c r="F394" s="2"/>
      <c r="G394" s="2"/>
      <c r="H394" s="2"/>
      <c r="I394" s="2"/>
    </row>
    <row r="395" spans="2:9" ht="15.75" customHeight="1">
      <c r="B395" s="2"/>
      <c r="C395" s="2"/>
      <c r="D395" s="2"/>
      <c r="E395" s="2"/>
      <c r="F395" s="2"/>
      <c r="G395" s="2"/>
      <c r="H395" s="2"/>
      <c r="I395" s="2"/>
    </row>
    <row r="396" spans="2:9" ht="15.75" customHeight="1">
      <c r="B396" s="2"/>
      <c r="C396" s="2"/>
      <c r="D396" s="2"/>
      <c r="E396" s="2"/>
      <c r="F396" s="2"/>
      <c r="G396" s="2"/>
      <c r="H396" s="2"/>
      <c r="I396" s="2"/>
    </row>
    <row r="397" spans="2:9" ht="15.75" customHeight="1">
      <c r="B397" s="2"/>
      <c r="C397" s="2"/>
      <c r="D397" s="2"/>
      <c r="E397" s="2"/>
      <c r="F397" s="2"/>
      <c r="G397" s="2"/>
      <c r="H397" s="2"/>
      <c r="I397" s="2"/>
    </row>
    <row r="398" spans="2:9" ht="15.75" customHeight="1">
      <c r="B398" s="2"/>
      <c r="C398" s="2"/>
      <c r="D398" s="2"/>
      <c r="E398" s="2"/>
      <c r="F398" s="2"/>
      <c r="G398" s="2"/>
      <c r="H398" s="2"/>
      <c r="I398" s="2"/>
    </row>
    <row r="399" spans="2:9" ht="15.75" customHeight="1">
      <c r="B399" s="2"/>
      <c r="C399" s="2"/>
      <c r="D399" s="2"/>
      <c r="E399" s="2"/>
      <c r="F399" s="2"/>
      <c r="G399" s="2"/>
      <c r="H399" s="2"/>
      <c r="I399" s="2"/>
    </row>
    <row r="400" spans="2:9" ht="15.75" customHeight="1">
      <c r="B400" s="2"/>
      <c r="C400" s="2"/>
      <c r="D400" s="2"/>
      <c r="E400" s="2"/>
      <c r="F400" s="2"/>
      <c r="G400" s="2"/>
      <c r="H400" s="2"/>
      <c r="I400" s="2"/>
    </row>
    <row r="401" spans="2:9" ht="15.75" customHeight="1">
      <c r="B401" s="2"/>
      <c r="C401" s="2"/>
      <c r="D401" s="2"/>
      <c r="E401" s="2"/>
      <c r="F401" s="2"/>
      <c r="G401" s="2"/>
      <c r="H401" s="2"/>
      <c r="I401" s="2"/>
    </row>
    <row r="402" spans="2:9" ht="15.75" customHeight="1">
      <c r="B402" s="2"/>
      <c r="C402" s="2"/>
      <c r="D402" s="2"/>
      <c r="E402" s="2"/>
      <c r="F402" s="2"/>
      <c r="G402" s="2"/>
      <c r="H402" s="2"/>
      <c r="I402" s="2"/>
    </row>
    <row r="403" spans="2:9" ht="15.75" customHeight="1">
      <c r="B403" s="2"/>
      <c r="C403" s="2"/>
      <c r="D403" s="2"/>
      <c r="E403" s="2"/>
      <c r="F403" s="2"/>
      <c r="G403" s="2"/>
      <c r="H403" s="2"/>
      <c r="I403" s="2"/>
    </row>
    <row r="404" spans="2:9" ht="15.75" customHeight="1">
      <c r="B404" s="2"/>
      <c r="C404" s="2"/>
      <c r="D404" s="2"/>
      <c r="E404" s="2"/>
      <c r="F404" s="2"/>
      <c r="G404" s="2"/>
      <c r="H404" s="2"/>
      <c r="I404" s="2"/>
    </row>
    <row r="405" spans="2:9" ht="15.75" customHeight="1">
      <c r="B405" s="2"/>
      <c r="C405" s="2"/>
      <c r="D405" s="2"/>
      <c r="E405" s="2"/>
      <c r="F405" s="2"/>
      <c r="G405" s="2"/>
      <c r="H405" s="2"/>
      <c r="I405" s="2"/>
    </row>
    <row r="406" spans="2:9" ht="15.75" customHeight="1">
      <c r="B406" s="2"/>
      <c r="C406" s="2"/>
      <c r="D406" s="2"/>
      <c r="E406" s="2"/>
      <c r="F406" s="2"/>
      <c r="G406" s="2"/>
      <c r="H406" s="2"/>
      <c r="I406" s="2"/>
    </row>
    <row r="407" spans="2:9" ht="15.75" customHeight="1">
      <c r="B407" s="2"/>
      <c r="C407" s="2"/>
      <c r="D407" s="2"/>
      <c r="E407" s="2"/>
      <c r="F407" s="2"/>
      <c r="G407" s="2"/>
      <c r="H407" s="2"/>
      <c r="I407" s="2"/>
    </row>
    <row r="408" spans="2:9" ht="15.75" customHeight="1">
      <c r="B408" s="2"/>
      <c r="C408" s="2"/>
      <c r="D408" s="2"/>
      <c r="E408" s="2"/>
      <c r="F408" s="2"/>
      <c r="G408" s="2"/>
      <c r="H408" s="2"/>
      <c r="I408" s="2"/>
    </row>
    <row r="409" spans="2:9" ht="15.75" customHeight="1">
      <c r="B409" s="2"/>
      <c r="C409" s="2"/>
      <c r="D409" s="2"/>
      <c r="E409" s="2"/>
      <c r="F409" s="2"/>
      <c r="G409" s="2"/>
      <c r="H409" s="2"/>
      <c r="I409" s="2"/>
    </row>
    <row r="410" spans="2:9" ht="15.75" customHeight="1">
      <c r="B410" s="2"/>
      <c r="C410" s="2"/>
      <c r="D410" s="2"/>
      <c r="E410" s="2"/>
      <c r="F410" s="2"/>
      <c r="G410" s="2"/>
      <c r="H410" s="2"/>
      <c r="I410" s="2"/>
    </row>
    <row r="411" spans="2:9" ht="15.75" customHeight="1">
      <c r="B411" s="2"/>
      <c r="C411" s="2"/>
      <c r="D411" s="2"/>
      <c r="E411" s="2"/>
      <c r="F411" s="2"/>
      <c r="G411" s="2"/>
      <c r="H411" s="2"/>
      <c r="I411" s="2"/>
    </row>
    <row r="412" spans="2:9" ht="15.75" customHeight="1">
      <c r="B412" s="2"/>
      <c r="C412" s="2"/>
      <c r="D412" s="2"/>
      <c r="E412" s="2"/>
      <c r="F412" s="2"/>
      <c r="G412" s="2"/>
      <c r="H412" s="2"/>
      <c r="I412" s="2"/>
    </row>
    <row r="413" spans="2:9" ht="15.75" customHeight="1">
      <c r="B413" s="2"/>
      <c r="C413" s="2"/>
      <c r="D413" s="2"/>
      <c r="E413" s="2"/>
      <c r="F413" s="2"/>
      <c r="G413" s="2"/>
      <c r="H413" s="2"/>
      <c r="I413" s="2"/>
    </row>
    <row r="414" spans="2:9" ht="15.75" customHeight="1">
      <c r="B414" s="2"/>
      <c r="C414" s="2"/>
      <c r="D414" s="2"/>
      <c r="E414" s="2"/>
      <c r="F414" s="2"/>
      <c r="G414" s="2"/>
      <c r="H414" s="2"/>
      <c r="I414" s="2"/>
    </row>
    <row r="415" spans="2:9" ht="15.75" customHeight="1">
      <c r="B415" s="2"/>
      <c r="C415" s="2"/>
      <c r="D415" s="2"/>
      <c r="E415" s="2"/>
      <c r="F415" s="2"/>
      <c r="G415" s="2"/>
      <c r="H415" s="2"/>
      <c r="I415" s="2"/>
    </row>
    <row r="416" spans="2:9" ht="15.75" customHeight="1">
      <c r="B416" s="2"/>
      <c r="C416" s="2"/>
      <c r="D416" s="2"/>
      <c r="E416" s="2"/>
      <c r="F416" s="2"/>
      <c r="G416" s="2"/>
      <c r="H416" s="2"/>
      <c r="I416" s="2"/>
    </row>
    <row r="417" spans="2:9" ht="15.75" customHeight="1">
      <c r="B417" s="2"/>
      <c r="C417" s="2"/>
      <c r="D417" s="2"/>
      <c r="E417" s="2"/>
      <c r="F417" s="2"/>
      <c r="G417" s="2"/>
      <c r="H417" s="2"/>
      <c r="I417" s="2"/>
    </row>
    <row r="418" spans="2:9" ht="15.75" customHeight="1">
      <c r="B418" s="2"/>
      <c r="C418" s="2"/>
      <c r="D418" s="2"/>
      <c r="E418" s="2"/>
      <c r="F418" s="2"/>
      <c r="G418" s="2"/>
      <c r="H418" s="2"/>
      <c r="I418" s="2"/>
    </row>
    <row r="419" spans="2:9" ht="15.75" customHeight="1">
      <c r="B419" s="2"/>
      <c r="C419" s="2"/>
      <c r="D419" s="2"/>
      <c r="E419" s="2"/>
      <c r="F419" s="2"/>
      <c r="G419" s="2"/>
      <c r="H419" s="2"/>
      <c r="I419" s="2"/>
    </row>
    <row r="420" spans="2:9" ht="15.75" customHeight="1">
      <c r="B420" s="2"/>
      <c r="C420" s="2"/>
      <c r="D420" s="2"/>
      <c r="E420" s="2"/>
      <c r="F420" s="2"/>
      <c r="G420" s="2"/>
      <c r="H420" s="2"/>
      <c r="I420" s="2"/>
    </row>
    <row r="421" spans="2:9" ht="15.75" customHeight="1">
      <c r="B421" s="2"/>
      <c r="C421" s="2"/>
      <c r="D421" s="2"/>
      <c r="E421" s="2"/>
      <c r="F421" s="2"/>
      <c r="G421" s="2"/>
      <c r="H421" s="2"/>
      <c r="I421" s="2"/>
    </row>
    <row r="422" spans="2:9" ht="15.75" customHeight="1">
      <c r="B422" s="2"/>
      <c r="C422" s="2"/>
      <c r="D422" s="2"/>
      <c r="E422" s="2"/>
      <c r="F422" s="2"/>
      <c r="G422" s="2"/>
      <c r="H422" s="2"/>
      <c r="I422" s="2"/>
    </row>
    <row r="423" spans="2:9" ht="15.75" customHeight="1">
      <c r="B423" s="2"/>
      <c r="C423" s="2"/>
      <c r="D423" s="2"/>
      <c r="E423" s="2"/>
      <c r="F423" s="2"/>
      <c r="G423" s="2"/>
      <c r="H423" s="2"/>
      <c r="I423" s="2"/>
    </row>
    <row r="424" spans="2:9" ht="15.75" customHeight="1">
      <c r="B424" s="2"/>
      <c r="C424" s="2"/>
      <c r="D424" s="2"/>
      <c r="E424" s="2"/>
      <c r="F424" s="2"/>
      <c r="G424" s="2"/>
      <c r="H424" s="2"/>
      <c r="I424" s="2"/>
    </row>
    <row r="425" spans="2:9" ht="15.75" customHeight="1">
      <c r="B425" s="2"/>
      <c r="C425" s="2"/>
      <c r="D425" s="2"/>
      <c r="E425" s="2"/>
      <c r="F425" s="2"/>
      <c r="G425" s="2"/>
      <c r="H425" s="2"/>
      <c r="I425" s="2"/>
    </row>
    <row r="426" spans="2:9" ht="15.75" customHeight="1">
      <c r="B426" s="2"/>
      <c r="C426" s="2"/>
      <c r="D426" s="2"/>
      <c r="E426" s="2"/>
      <c r="F426" s="2"/>
      <c r="G426" s="2"/>
      <c r="H426" s="2"/>
      <c r="I426" s="2"/>
    </row>
    <row r="427" spans="2:9" ht="15.75" customHeight="1">
      <c r="B427" s="2"/>
      <c r="C427" s="2"/>
      <c r="D427" s="2"/>
      <c r="E427" s="2"/>
      <c r="F427" s="2"/>
      <c r="G427" s="2"/>
      <c r="H427" s="2"/>
      <c r="I427" s="2"/>
    </row>
    <row r="428" spans="2:9" ht="15.75" customHeight="1">
      <c r="B428" s="2"/>
      <c r="C428" s="2"/>
      <c r="D428" s="2"/>
      <c r="E428" s="2"/>
      <c r="F428" s="2"/>
      <c r="G428" s="2"/>
      <c r="H428" s="2"/>
      <c r="I428" s="2"/>
    </row>
    <row r="429" spans="2:9" ht="15.75" customHeight="1">
      <c r="B429" s="2"/>
      <c r="C429" s="2"/>
      <c r="D429" s="2"/>
      <c r="E429" s="2"/>
      <c r="F429" s="2"/>
      <c r="G429" s="2"/>
      <c r="H429" s="2"/>
      <c r="I429" s="2"/>
    </row>
    <row r="430" spans="2:9" ht="15.75" customHeight="1">
      <c r="B430" s="2"/>
      <c r="C430" s="2"/>
      <c r="D430" s="2"/>
      <c r="E430" s="2"/>
      <c r="F430" s="2"/>
      <c r="G430" s="2"/>
      <c r="H430" s="2"/>
      <c r="I430" s="2"/>
    </row>
    <row r="431" spans="2:9" ht="15.75" customHeight="1">
      <c r="B431" s="2"/>
      <c r="C431" s="2"/>
      <c r="D431" s="2"/>
      <c r="E431" s="2"/>
      <c r="F431" s="2"/>
      <c r="G431" s="2"/>
      <c r="H431" s="2"/>
      <c r="I431" s="2"/>
    </row>
    <row r="432" spans="2:9" ht="15.75" customHeight="1">
      <c r="B432" s="2"/>
      <c r="C432" s="2"/>
      <c r="D432" s="2"/>
      <c r="E432" s="2"/>
      <c r="F432" s="2"/>
      <c r="G432" s="2"/>
      <c r="H432" s="2"/>
      <c r="I432" s="2"/>
    </row>
    <row r="433" spans="2:9" ht="15.75" customHeight="1">
      <c r="B433" s="2"/>
      <c r="C433" s="2"/>
      <c r="D433" s="2"/>
      <c r="E433" s="2"/>
      <c r="F433" s="2"/>
      <c r="G433" s="2"/>
      <c r="H433" s="2"/>
      <c r="I433" s="2"/>
    </row>
    <row r="434" spans="2:9" ht="15.75" customHeight="1">
      <c r="B434" s="2"/>
      <c r="C434" s="2"/>
      <c r="D434" s="2"/>
      <c r="E434" s="2"/>
      <c r="F434" s="2"/>
      <c r="G434" s="2"/>
      <c r="H434" s="2"/>
      <c r="I434" s="2"/>
    </row>
    <row r="435" spans="2:9" ht="15.75" customHeight="1">
      <c r="B435" s="2"/>
      <c r="C435" s="2"/>
      <c r="D435" s="2"/>
      <c r="E435" s="2"/>
      <c r="F435" s="2"/>
      <c r="G435" s="2"/>
      <c r="H435" s="2"/>
      <c r="I435" s="2"/>
    </row>
    <row r="436" spans="2:9" ht="15.75" customHeight="1">
      <c r="B436" s="2"/>
      <c r="C436" s="2"/>
      <c r="D436" s="2"/>
      <c r="E436" s="2"/>
      <c r="F436" s="2"/>
      <c r="G436" s="2"/>
      <c r="H436" s="2"/>
      <c r="I436" s="2"/>
    </row>
    <row r="437" spans="2:9" ht="15.75" customHeight="1">
      <c r="B437" s="2"/>
      <c r="C437" s="2"/>
      <c r="D437" s="2"/>
      <c r="E437" s="2"/>
      <c r="F437" s="2"/>
      <c r="G437" s="2"/>
      <c r="H437" s="2"/>
      <c r="I437" s="2"/>
    </row>
    <row r="438" spans="2:9" ht="15.75" customHeight="1">
      <c r="B438" s="2"/>
      <c r="C438" s="2"/>
      <c r="D438" s="2"/>
      <c r="E438" s="2"/>
      <c r="F438" s="2"/>
      <c r="G438" s="2"/>
      <c r="H438" s="2"/>
      <c r="I438" s="2"/>
    </row>
    <row r="439" spans="2:9" ht="15.75" customHeight="1">
      <c r="B439" s="2"/>
      <c r="C439" s="2"/>
      <c r="D439" s="2"/>
      <c r="E439" s="2"/>
      <c r="F439" s="2"/>
      <c r="G439" s="2"/>
      <c r="H439" s="2"/>
      <c r="I439" s="2"/>
    </row>
    <row r="440" spans="2:9" ht="15.75" customHeight="1">
      <c r="B440" s="2"/>
      <c r="C440" s="2"/>
      <c r="D440" s="2"/>
      <c r="E440" s="2"/>
      <c r="F440" s="2"/>
      <c r="G440" s="2"/>
      <c r="H440" s="2"/>
      <c r="I440" s="2"/>
    </row>
    <row r="441" spans="2:9" ht="15.75" customHeight="1">
      <c r="B441" s="2"/>
      <c r="C441" s="2"/>
      <c r="D441" s="2"/>
      <c r="E441" s="2"/>
      <c r="F441" s="2"/>
      <c r="G441" s="2"/>
      <c r="H441" s="2"/>
      <c r="I441" s="2"/>
    </row>
    <row r="442" spans="2:9" ht="15.75" customHeight="1">
      <c r="B442" s="2"/>
      <c r="C442" s="2"/>
      <c r="D442" s="2"/>
      <c r="E442" s="2"/>
      <c r="F442" s="2"/>
      <c r="G442" s="2"/>
      <c r="H442" s="2"/>
      <c r="I442" s="2"/>
    </row>
    <row r="443" spans="2:9" ht="15.75" customHeight="1">
      <c r="B443" s="2"/>
      <c r="C443" s="2"/>
      <c r="D443" s="2"/>
      <c r="E443" s="2"/>
      <c r="F443" s="2"/>
      <c r="G443" s="2"/>
      <c r="H443" s="2"/>
      <c r="I443" s="2"/>
    </row>
    <row r="444" spans="2:9" ht="15.75" customHeight="1">
      <c r="B444" s="2"/>
      <c r="C444" s="2"/>
      <c r="D444" s="2"/>
      <c r="E444" s="2"/>
      <c r="F444" s="2"/>
      <c r="G444" s="2"/>
      <c r="H444" s="2"/>
      <c r="I444" s="2"/>
    </row>
    <row r="445" spans="2:9" ht="15.75" customHeight="1">
      <c r="B445" s="2"/>
      <c r="C445" s="2"/>
      <c r="D445" s="2"/>
      <c r="E445" s="2"/>
      <c r="F445" s="2"/>
      <c r="G445" s="2"/>
      <c r="H445" s="2"/>
      <c r="I445" s="2"/>
    </row>
    <row r="446" spans="2:9" ht="15.75" customHeight="1">
      <c r="B446" s="2"/>
      <c r="C446" s="2"/>
      <c r="D446" s="2"/>
      <c r="E446" s="2"/>
      <c r="F446" s="2"/>
      <c r="G446" s="2"/>
      <c r="H446" s="2"/>
      <c r="I446" s="2"/>
    </row>
    <row r="447" spans="2:9" ht="15.75" customHeight="1">
      <c r="B447" s="2"/>
      <c r="C447" s="2"/>
      <c r="D447" s="2"/>
      <c r="E447" s="2"/>
      <c r="F447" s="2"/>
      <c r="G447" s="2"/>
      <c r="H447" s="2"/>
      <c r="I447" s="2"/>
    </row>
    <row r="448" spans="2:9" ht="15.75" customHeight="1">
      <c r="B448" s="2"/>
      <c r="C448" s="2"/>
      <c r="D448" s="2"/>
      <c r="E448" s="2"/>
      <c r="F448" s="2"/>
      <c r="G448" s="2"/>
      <c r="H448" s="2"/>
      <c r="I448" s="2"/>
    </row>
    <row r="449" spans="2:9" ht="15.75" customHeight="1">
      <c r="B449" s="2"/>
      <c r="C449" s="2"/>
      <c r="D449" s="2"/>
      <c r="E449" s="2"/>
      <c r="F449" s="2"/>
      <c r="G449" s="2"/>
      <c r="H449" s="2"/>
      <c r="I449" s="2"/>
    </row>
    <row r="450" spans="2:9" ht="15.75" customHeight="1">
      <c r="B450" s="2"/>
      <c r="C450" s="2"/>
      <c r="D450" s="2"/>
      <c r="E450" s="2"/>
      <c r="F450" s="2"/>
      <c r="G450" s="2"/>
      <c r="H450" s="2"/>
      <c r="I450" s="2"/>
    </row>
    <row r="451" spans="2:9" ht="15.75" customHeight="1">
      <c r="B451" s="2"/>
      <c r="C451" s="2"/>
      <c r="D451" s="2"/>
      <c r="E451" s="2"/>
      <c r="F451" s="2"/>
      <c r="G451" s="2"/>
      <c r="H451" s="2"/>
      <c r="I451" s="2"/>
    </row>
    <row r="452" spans="2:9" ht="15.75" customHeight="1">
      <c r="B452" s="2"/>
      <c r="C452" s="2"/>
      <c r="D452" s="2"/>
      <c r="E452" s="2"/>
      <c r="F452" s="2"/>
      <c r="G452" s="2"/>
      <c r="H452" s="2"/>
      <c r="I452" s="2"/>
    </row>
    <row r="453" spans="2:9" ht="15.75" customHeight="1">
      <c r="B453" s="2"/>
      <c r="C453" s="2"/>
      <c r="D453" s="2"/>
      <c r="E453" s="2"/>
      <c r="F453" s="2"/>
      <c r="G453" s="2"/>
      <c r="H453" s="2"/>
      <c r="I453" s="2"/>
    </row>
    <row r="454" spans="2:9" ht="15.75" customHeight="1">
      <c r="B454" s="2"/>
      <c r="C454" s="2"/>
      <c r="D454" s="2"/>
      <c r="E454" s="2"/>
      <c r="F454" s="2"/>
      <c r="G454" s="2"/>
      <c r="H454" s="2"/>
      <c r="I454" s="2"/>
    </row>
    <row r="455" spans="2:9" ht="15.75" customHeight="1">
      <c r="B455" s="2"/>
      <c r="C455" s="2"/>
      <c r="D455" s="2"/>
      <c r="E455" s="2"/>
      <c r="F455" s="2"/>
      <c r="G455" s="2"/>
      <c r="H455" s="2"/>
      <c r="I455" s="2"/>
    </row>
    <row r="456" spans="2:9" ht="15.75" customHeight="1">
      <c r="B456" s="2"/>
      <c r="C456" s="2"/>
      <c r="D456" s="2"/>
      <c r="E456" s="2"/>
      <c r="F456" s="2"/>
      <c r="G456" s="2"/>
      <c r="H456" s="2"/>
      <c r="I456" s="2"/>
    </row>
    <row r="457" spans="2:9" ht="15.75" customHeight="1">
      <c r="B457" s="2"/>
      <c r="C457" s="2"/>
      <c r="D457" s="2"/>
      <c r="E457" s="2"/>
      <c r="F457" s="2"/>
      <c r="G457" s="2"/>
      <c r="H457" s="2"/>
      <c r="I457" s="2"/>
    </row>
    <row r="458" spans="2:9" ht="15.75" customHeight="1">
      <c r="B458" s="2"/>
      <c r="C458" s="2"/>
      <c r="D458" s="2"/>
      <c r="E458" s="2"/>
      <c r="F458" s="2"/>
      <c r="G458" s="2"/>
      <c r="H458" s="2"/>
      <c r="I458" s="2"/>
    </row>
    <row r="459" spans="2:9" ht="15.75" customHeight="1">
      <c r="B459" s="2"/>
      <c r="C459" s="2"/>
      <c r="D459" s="2"/>
      <c r="E459" s="2"/>
      <c r="F459" s="2"/>
      <c r="G459" s="2"/>
      <c r="H459" s="2"/>
      <c r="I459" s="2"/>
    </row>
    <row r="460" spans="2:9" ht="15.75" customHeight="1">
      <c r="B460" s="2"/>
      <c r="C460" s="2"/>
      <c r="D460" s="2"/>
      <c r="E460" s="2"/>
      <c r="F460" s="2"/>
      <c r="G460" s="2"/>
      <c r="H460" s="2"/>
      <c r="I460" s="2"/>
    </row>
    <row r="461" spans="2:9" ht="15.75" customHeight="1">
      <c r="B461" s="2"/>
      <c r="C461" s="2"/>
      <c r="D461" s="2"/>
      <c r="E461" s="2"/>
      <c r="F461" s="2"/>
      <c r="G461" s="2"/>
      <c r="H461" s="2"/>
      <c r="I461" s="2"/>
    </row>
    <row r="462" spans="2:9" ht="15.75" customHeight="1">
      <c r="B462" s="2"/>
      <c r="C462" s="2"/>
      <c r="D462" s="2"/>
      <c r="E462" s="2"/>
      <c r="F462" s="2"/>
      <c r="G462" s="2"/>
      <c r="H462" s="2"/>
      <c r="I462" s="2"/>
    </row>
    <row r="463" spans="2:9" ht="15.75" customHeight="1">
      <c r="B463" s="2"/>
      <c r="C463" s="2"/>
      <c r="D463" s="2"/>
      <c r="E463" s="2"/>
      <c r="F463" s="2"/>
      <c r="G463" s="2"/>
      <c r="H463" s="2"/>
      <c r="I463" s="2"/>
    </row>
    <row r="464" spans="2:9" ht="15.75" customHeight="1">
      <c r="B464" s="2"/>
      <c r="C464" s="2"/>
      <c r="D464" s="2"/>
      <c r="E464" s="2"/>
      <c r="F464" s="2"/>
      <c r="G464" s="2"/>
      <c r="H464" s="2"/>
      <c r="I464" s="2"/>
    </row>
    <row r="465" spans="2:9" ht="15.75" customHeight="1">
      <c r="B465" s="2"/>
      <c r="C465" s="2"/>
      <c r="D465" s="2"/>
      <c r="E465" s="2"/>
      <c r="F465" s="2"/>
      <c r="G465" s="2"/>
      <c r="H465" s="2"/>
      <c r="I465" s="2"/>
    </row>
    <row r="466" spans="2:9" ht="15.75" customHeight="1">
      <c r="B466" s="2"/>
      <c r="C466" s="2"/>
      <c r="D466" s="2"/>
      <c r="E466" s="2"/>
      <c r="F466" s="2"/>
      <c r="G466" s="2"/>
      <c r="H466" s="2"/>
      <c r="I466" s="2"/>
    </row>
    <row r="467" spans="2:9" ht="15.75" customHeight="1">
      <c r="B467" s="2"/>
      <c r="C467" s="2"/>
      <c r="D467" s="2"/>
      <c r="E467" s="2"/>
      <c r="F467" s="2"/>
      <c r="G467" s="2"/>
      <c r="H467" s="2"/>
      <c r="I467" s="2"/>
    </row>
    <row r="468" spans="2:9" ht="15.75" customHeight="1">
      <c r="B468" s="2"/>
      <c r="C468" s="2"/>
      <c r="D468" s="2"/>
      <c r="E468" s="2"/>
      <c r="F468" s="2"/>
      <c r="G468" s="2"/>
      <c r="H468" s="2"/>
      <c r="I468" s="2"/>
    </row>
    <row r="469" spans="2:9" ht="15.75" customHeight="1">
      <c r="B469" s="2"/>
      <c r="C469" s="2"/>
      <c r="D469" s="2"/>
      <c r="E469" s="2"/>
      <c r="F469" s="2"/>
      <c r="G469" s="2"/>
      <c r="H469" s="2"/>
      <c r="I469" s="2"/>
    </row>
    <row r="470" spans="2:9" ht="15.75" customHeight="1">
      <c r="B470" s="2"/>
      <c r="C470" s="2"/>
      <c r="D470" s="2"/>
      <c r="E470" s="2"/>
      <c r="F470" s="2"/>
      <c r="G470" s="2"/>
      <c r="H470" s="2"/>
      <c r="I470" s="2"/>
    </row>
    <row r="471" spans="2:9" ht="15.75" customHeight="1">
      <c r="B471" s="2"/>
      <c r="C471" s="2"/>
      <c r="D471" s="2"/>
      <c r="E471" s="2"/>
      <c r="F471" s="2"/>
      <c r="G471" s="2"/>
      <c r="H471" s="2"/>
      <c r="I471" s="2"/>
    </row>
    <row r="472" spans="2:9" ht="15.75" customHeight="1">
      <c r="B472" s="2"/>
      <c r="C472" s="2"/>
      <c r="D472" s="2"/>
      <c r="E472" s="2"/>
      <c r="F472" s="2"/>
      <c r="G472" s="2"/>
      <c r="H472" s="2"/>
      <c r="I472" s="2"/>
    </row>
    <row r="473" spans="2:9" ht="15.75" customHeight="1">
      <c r="B473" s="2"/>
      <c r="C473" s="2"/>
      <c r="D473" s="2"/>
      <c r="E473" s="2"/>
      <c r="F473" s="2"/>
      <c r="G473" s="2"/>
      <c r="H473" s="2"/>
      <c r="I473" s="2"/>
    </row>
    <row r="474" spans="2:9" ht="15.75" customHeight="1">
      <c r="B474" s="2"/>
      <c r="C474" s="2"/>
      <c r="D474" s="2"/>
      <c r="E474" s="2"/>
      <c r="F474" s="2"/>
      <c r="G474" s="2"/>
      <c r="H474" s="2"/>
      <c r="I474" s="2"/>
    </row>
    <row r="475" spans="2:9" ht="15.75" customHeight="1">
      <c r="B475" s="2"/>
      <c r="C475" s="2"/>
      <c r="D475" s="2"/>
      <c r="E475" s="2"/>
      <c r="F475" s="2"/>
      <c r="G475" s="2"/>
      <c r="H475" s="2"/>
      <c r="I475" s="2"/>
    </row>
    <row r="476" spans="2:9" ht="15.75" customHeight="1">
      <c r="B476" s="2"/>
      <c r="C476" s="2"/>
      <c r="D476" s="2"/>
      <c r="E476" s="2"/>
      <c r="F476" s="2"/>
      <c r="G476" s="2"/>
      <c r="H476" s="2"/>
      <c r="I476" s="2"/>
    </row>
    <row r="477" spans="2:9" ht="15.75" customHeight="1">
      <c r="B477" s="2"/>
      <c r="C477" s="2"/>
      <c r="D477" s="2"/>
      <c r="E477" s="2"/>
      <c r="F477" s="2"/>
      <c r="G477" s="2"/>
      <c r="H477" s="2"/>
      <c r="I477" s="2"/>
    </row>
    <row r="478" spans="2:9" ht="15.75" customHeight="1">
      <c r="B478" s="2"/>
      <c r="C478" s="2"/>
      <c r="D478" s="2"/>
      <c r="E478" s="2"/>
      <c r="F478" s="2"/>
      <c r="G478" s="2"/>
      <c r="H478" s="2"/>
      <c r="I478" s="2"/>
    </row>
    <row r="479" spans="2:9" ht="15.75" customHeight="1">
      <c r="B479" s="2"/>
      <c r="C479" s="2"/>
      <c r="D479" s="2"/>
      <c r="E479" s="2"/>
      <c r="F479" s="2"/>
      <c r="G479" s="2"/>
      <c r="H479" s="2"/>
      <c r="I479" s="2"/>
    </row>
    <row r="480" spans="2:9" ht="15.75" customHeight="1">
      <c r="B480" s="2"/>
      <c r="C480" s="2"/>
      <c r="D480" s="2"/>
      <c r="E480" s="2"/>
      <c r="F480" s="2"/>
      <c r="G480" s="2"/>
      <c r="H480" s="2"/>
      <c r="I480" s="2"/>
    </row>
    <row r="481" spans="2:9" ht="15.75" customHeight="1">
      <c r="B481" s="2"/>
      <c r="C481" s="2"/>
      <c r="D481" s="2"/>
      <c r="E481" s="2"/>
      <c r="F481" s="2"/>
      <c r="G481" s="2"/>
      <c r="H481" s="2"/>
      <c r="I481" s="2"/>
    </row>
    <row r="482" spans="2:9" ht="15.75" customHeight="1">
      <c r="B482" s="2"/>
      <c r="C482" s="2"/>
      <c r="D482" s="2"/>
      <c r="E482" s="2"/>
      <c r="F482" s="2"/>
      <c r="G482" s="2"/>
      <c r="H482" s="2"/>
      <c r="I482" s="2"/>
    </row>
    <row r="483" spans="2:9" ht="15.75" customHeight="1">
      <c r="B483" s="2"/>
      <c r="C483" s="2"/>
      <c r="D483" s="2"/>
      <c r="E483" s="2"/>
      <c r="F483" s="2"/>
      <c r="G483" s="2"/>
      <c r="H483" s="2"/>
      <c r="I483" s="2"/>
    </row>
    <row r="484" spans="2:9" ht="15.75" customHeight="1">
      <c r="B484" s="2"/>
      <c r="C484" s="2"/>
      <c r="D484" s="2"/>
      <c r="E484" s="2"/>
      <c r="F484" s="2"/>
      <c r="G484" s="2"/>
      <c r="H484" s="2"/>
      <c r="I484" s="2"/>
    </row>
    <row r="485" spans="2:9" ht="15.75" customHeight="1">
      <c r="B485" s="2"/>
      <c r="C485" s="2"/>
      <c r="D485" s="2"/>
      <c r="E485" s="2"/>
      <c r="F485" s="2"/>
      <c r="G485" s="2"/>
      <c r="H485" s="2"/>
      <c r="I485" s="2"/>
    </row>
    <row r="486" spans="2:9" ht="15.75" customHeight="1">
      <c r="B486" s="2"/>
      <c r="C486" s="2"/>
      <c r="D486" s="2"/>
      <c r="E486" s="2"/>
      <c r="F486" s="2"/>
      <c r="G486" s="2"/>
      <c r="H486" s="2"/>
      <c r="I486" s="2"/>
    </row>
    <row r="487" spans="2:9" ht="15.75" customHeight="1">
      <c r="B487" s="2"/>
      <c r="C487" s="2"/>
      <c r="D487" s="2"/>
      <c r="E487" s="2"/>
      <c r="F487" s="2"/>
      <c r="G487" s="2"/>
      <c r="H487" s="2"/>
      <c r="I487" s="2"/>
    </row>
    <row r="488" spans="2:9" ht="15.75" customHeight="1">
      <c r="B488" s="2"/>
      <c r="C488" s="2"/>
      <c r="D488" s="2"/>
      <c r="E488" s="2"/>
      <c r="F488" s="2"/>
      <c r="G488" s="2"/>
      <c r="H488" s="2"/>
      <c r="I488" s="2"/>
    </row>
    <row r="489" spans="2:9" ht="15.75" customHeight="1">
      <c r="B489" s="2"/>
      <c r="C489" s="2"/>
      <c r="D489" s="2"/>
      <c r="E489" s="2"/>
      <c r="F489" s="2"/>
      <c r="G489" s="2"/>
      <c r="H489" s="2"/>
      <c r="I489" s="2"/>
    </row>
    <row r="490" spans="2:9" ht="15.75" customHeight="1">
      <c r="B490" s="2"/>
      <c r="C490" s="2"/>
      <c r="D490" s="2"/>
      <c r="E490" s="2"/>
      <c r="F490" s="2"/>
      <c r="G490" s="2"/>
      <c r="H490" s="2"/>
      <c r="I490" s="2"/>
    </row>
    <row r="491" spans="2:9" ht="15.75" customHeight="1">
      <c r="B491" s="2"/>
      <c r="C491" s="2"/>
      <c r="D491" s="2"/>
      <c r="E491" s="2"/>
      <c r="F491" s="2"/>
      <c r="G491" s="2"/>
      <c r="H491" s="2"/>
      <c r="I491" s="2"/>
    </row>
    <row r="492" spans="2:9" ht="15.75" customHeight="1">
      <c r="B492" s="2"/>
      <c r="C492" s="2"/>
      <c r="D492" s="2"/>
      <c r="E492" s="2"/>
      <c r="F492" s="2"/>
      <c r="G492" s="2"/>
      <c r="H492" s="2"/>
      <c r="I492" s="2"/>
    </row>
    <row r="493" spans="2:9" ht="15.75" customHeight="1">
      <c r="B493" s="2"/>
      <c r="C493" s="2"/>
      <c r="D493" s="2"/>
      <c r="E493" s="2"/>
      <c r="F493" s="2"/>
      <c r="G493" s="2"/>
      <c r="H493" s="2"/>
      <c r="I493" s="2"/>
    </row>
    <row r="494" spans="2:9" ht="15.75" customHeight="1">
      <c r="B494" s="2"/>
      <c r="C494" s="2"/>
      <c r="D494" s="2"/>
      <c r="E494" s="2"/>
      <c r="F494" s="2"/>
      <c r="G494" s="2"/>
      <c r="H494" s="2"/>
      <c r="I494" s="2"/>
    </row>
    <row r="495" spans="2:9" ht="15.75" customHeight="1">
      <c r="B495" s="2"/>
      <c r="C495" s="2"/>
      <c r="D495" s="2"/>
      <c r="E495" s="2"/>
      <c r="F495" s="2"/>
      <c r="G495" s="2"/>
      <c r="H495" s="2"/>
      <c r="I495" s="2"/>
    </row>
    <row r="496" spans="2:9" ht="15.75" customHeight="1">
      <c r="B496" s="2"/>
      <c r="C496" s="2"/>
      <c r="D496" s="2"/>
      <c r="E496" s="2"/>
      <c r="F496" s="2"/>
      <c r="G496" s="2"/>
      <c r="H496" s="2"/>
      <c r="I496" s="2"/>
    </row>
    <row r="497" spans="2:9" ht="15.75" customHeight="1">
      <c r="B497" s="2"/>
      <c r="C497" s="2"/>
      <c r="D497" s="2"/>
      <c r="E497" s="2"/>
      <c r="F497" s="2"/>
      <c r="G497" s="2"/>
      <c r="H497" s="2"/>
      <c r="I497" s="2"/>
    </row>
    <row r="498" spans="2:9" ht="15.75" customHeight="1">
      <c r="B498" s="2"/>
      <c r="C498" s="2"/>
      <c r="D498" s="2"/>
      <c r="E498" s="2"/>
      <c r="F498" s="2"/>
      <c r="G498" s="2"/>
      <c r="H498" s="2"/>
      <c r="I498" s="2"/>
    </row>
    <row r="499" spans="2:9" ht="15.75" customHeight="1">
      <c r="B499" s="2"/>
      <c r="C499" s="2"/>
      <c r="D499" s="2"/>
      <c r="E499" s="2"/>
      <c r="F499" s="2"/>
      <c r="G499" s="2"/>
      <c r="H499" s="2"/>
      <c r="I499" s="2"/>
    </row>
    <row r="500" spans="2:9" ht="15.75" customHeight="1">
      <c r="B500" s="2"/>
      <c r="C500" s="2"/>
      <c r="D500" s="2"/>
      <c r="E500" s="2"/>
      <c r="F500" s="2"/>
      <c r="G500" s="2"/>
      <c r="H500" s="2"/>
      <c r="I500" s="2"/>
    </row>
    <row r="501" spans="2:9" ht="15.75" customHeight="1">
      <c r="B501" s="2"/>
      <c r="C501" s="2"/>
      <c r="D501" s="2"/>
      <c r="E501" s="2"/>
      <c r="F501" s="2"/>
      <c r="G501" s="2"/>
      <c r="H501" s="2"/>
      <c r="I501" s="2"/>
    </row>
    <row r="502" spans="2:9" ht="15.75" customHeight="1">
      <c r="B502" s="2"/>
      <c r="C502" s="2"/>
      <c r="D502" s="2"/>
      <c r="E502" s="2"/>
      <c r="F502" s="2"/>
      <c r="G502" s="2"/>
      <c r="H502" s="2"/>
      <c r="I502" s="2"/>
    </row>
    <row r="503" spans="2:9" ht="15.75" customHeight="1">
      <c r="B503" s="2"/>
      <c r="C503" s="2"/>
      <c r="D503" s="2"/>
      <c r="E503" s="2"/>
      <c r="F503" s="2"/>
      <c r="G503" s="2"/>
      <c r="H503" s="2"/>
      <c r="I503" s="2"/>
    </row>
    <row r="504" spans="2:9" ht="15.75" customHeight="1">
      <c r="B504" s="2"/>
      <c r="C504" s="2"/>
      <c r="D504" s="2"/>
      <c r="E504" s="2"/>
      <c r="F504" s="2"/>
      <c r="G504" s="2"/>
      <c r="H504" s="2"/>
      <c r="I504" s="2"/>
    </row>
    <row r="505" spans="2:9" ht="15.75" customHeight="1">
      <c r="B505" s="2"/>
      <c r="C505" s="2"/>
      <c r="D505" s="2"/>
      <c r="E505" s="2"/>
      <c r="F505" s="2"/>
      <c r="G505" s="2"/>
      <c r="H505" s="2"/>
      <c r="I505" s="2"/>
    </row>
    <row r="506" spans="2:9" ht="15.75" customHeight="1">
      <c r="B506" s="2"/>
      <c r="C506" s="2"/>
      <c r="D506" s="2"/>
      <c r="E506" s="2"/>
      <c r="F506" s="2"/>
      <c r="G506" s="2"/>
      <c r="H506" s="2"/>
      <c r="I506" s="2"/>
    </row>
    <row r="507" spans="2:9" ht="15.75" customHeight="1">
      <c r="B507" s="2"/>
      <c r="C507" s="2"/>
      <c r="D507" s="2"/>
      <c r="E507" s="2"/>
      <c r="F507" s="2"/>
      <c r="G507" s="2"/>
      <c r="H507" s="2"/>
      <c r="I507" s="2"/>
    </row>
    <row r="508" spans="2:9" ht="15.75" customHeight="1">
      <c r="B508" s="2"/>
      <c r="C508" s="2"/>
      <c r="D508" s="2"/>
      <c r="E508" s="2"/>
      <c r="F508" s="2"/>
      <c r="G508" s="2"/>
      <c r="H508" s="2"/>
      <c r="I508" s="2"/>
    </row>
    <row r="509" spans="2:9" ht="15.75" customHeight="1">
      <c r="B509" s="2"/>
      <c r="C509" s="2"/>
      <c r="D509" s="2"/>
      <c r="E509" s="2"/>
      <c r="F509" s="2"/>
      <c r="G509" s="2"/>
      <c r="H509" s="2"/>
      <c r="I509" s="2"/>
    </row>
    <row r="510" spans="2:9" ht="15.75" customHeight="1">
      <c r="B510" s="2"/>
      <c r="C510" s="2"/>
      <c r="D510" s="2"/>
      <c r="E510" s="2"/>
      <c r="F510" s="2"/>
      <c r="G510" s="2"/>
      <c r="H510" s="2"/>
      <c r="I510" s="2"/>
    </row>
    <row r="511" spans="2:9" ht="15.75" customHeight="1">
      <c r="B511" s="2"/>
      <c r="C511" s="2"/>
      <c r="D511" s="2"/>
      <c r="E511" s="2"/>
      <c r="F511" s="2"/>
      <c r="G511" s="2"/>
      <c r="H511" s="2"/>
      <c r="I511" s="2"/>
    </row>
    <row r="512" spans="2:9" ht="15.75" customHeight="1">
      <c r="B512" s="2"/>
      <c r="C512" s="2"/>
      <c r="D512" s="2"/>
      <c r="E512" s="2"/>
      <c r="F512" s="2"/>
      <c r="G512" s="2"/>
      <c r="H512" s="2"/>
      <c r="I512" s="2"/>
    </row>
    <row r="513" spans="2:9" ht="15.75" customHeight="1">
      <c r="B513" s="2"/>
      <c r="C513" s="2"/>
      <c r="D513" s="2"/>
      <c r="E513" s="2"/>
      <c r="F513" s="2"/>
      <c r="G513" s="2"/>
      <c r="H513" s="2"/>
      <c r="I513" s="2"/>
    </row>
    <row r="514" spans="2:9" ht="15.75" customHeight="1">
      <c r="B514" s="2"/>
      <c r="C514" s="2"/>
      <c r="D514" s="2"/>
      <c r="E514" s="2"/>
      <c r="F514" s="2"/>
      <c r="G514" s="2"/>
      <c r="H514" s="2"/>
      <c r="I514" s="2"/>
    </row>
    <row r="515" spans="2:9" ht="15.75" customHeight="1">
      <c r="B515" s="2"/>
      <c r="C515" s="2"/>
      <c r="D515" s="2"/>
      <c r="E515" s="2"/>
      <c r="F515" s="2"/>
      <c r="G515" s="2"/>
      <c r="H515" s="2"/>
      <c r="I515" s="2"/>
    </row>
    <row r="516" spans="2:9" ht="15.75" customHeight="1">
      <c r="B516" s="2"/>
      <c r="C516" s="2"/>
      <c r="D516" s="2"/>
      <c r="E516" s="2"/>
      <c r="F516" s="2"/>
      <c r="G516" s="2"/>
      <c r="H516" s="2"/>
      <c r="I516" s="2"/>
    </row>
    <row r="517" spans="2:9" ht="15.75" customHeight="1">
      <c r="B517" s="2"/>
      <c r="C517" s="2"/>
      <c r="D517" s="2"/>
      <c r="E517" s="2"/>
      <c r="F517" s="2"/>
      <c r="G517" s="2"/>
      <c r="H517" s="2"/>
      <c r="I517" s="2"/>
    </row>
    <row r="518" spans="2:9" ht="15.75" customHeight="1">
      <c r="B518" s="2"/>
      <c r="C518" s="2"/>
      <c r="D518" s="2"/>
      <c r="E518" s="2"/>
      <c r="F518" s="2"/>
      <c r="G518" s="2"/>
      <c r="H518" s="2"/>
      <c r="I518" s="2"/>
    </row>
    <row r="519" spans="2:9" ht="15.75" customHeight="1">
      <c r="B519" s="2"/>
      <c r="C519" s="2"/>
      <c r="D519" s="2"/>
      <c r="E519" s="2"/>
      <c r="F519" s="2"/>
      <c r="G519" s="2"/>
      <c r="H519" s="2"/>
      <c r="I519" s="2"/>
    </row>
    <row r="520" spans="2:9" ht="15.75" customHeight="1">
      <c r="B520" s="2"/>
      <c r="C520" s="2"/>
      <c r="D520" s="2"/>
      <c r="E520" s="2"/>
      <c r="F520" s="2"/>
      <c r="G520" s="2"/>
      <c r="H520" s="2"/>
      <c r="I520" s="2"/>
    </row>
    <row r="521" spans="2:9" ht="15.75" customHeight="1">
      <c r="B521" s="2"/>
      <c r="C521" s="2"/>
      <c r="D521" s="2"/>
      <c r="E521" s="2"/>
      <c r="F521" s="2"/>
      <c r="G521" s="2"/>
      <c r="H521" s="2"/>
      <c r="I521" s="2"/>
    </row>
    <row r="522" spans="2:9" ht="15.75" customHeight="1">
      <c r="B522" s="2"/>
      <c r="C522" s="2"/>
      <c r="D522" s="2"/>
      <c r="E522" s="2"/>
      <c r="F522" s="2"/>
      <c r="G522" s="2"/>
      <c r="H522" s="2"/>
      <c r="I522" s="2"/>
    </row>
    <row r="523" spans="2:9" ht="15.75" customHeight="1">
      <c r="B523" s="2"/>
      <c r="C523" s="2"/>
      <c r="D523" s="2"/>
      <c r="E523" s="2"/>
      <c r="F523" s="2"/>
      <c r="G523" s="2"/>
      <c r="H523" s="2"/>
      <c r="I523" s="2"/>
    </row>
    <row r="524" spans="2:9" ht="15.75" customHeight="1">
      <c r="B524" s="2"/>
      <c r="C524" s="2"/>
      <c r="D524" s="2"/>
      <c r="E524" s="2"/>
      <c r="F524" s="2"/>
      <c r="G524" s="2"/>
      <c r="H524" s="2"/>
      <c r="I524" s="2"/>
    </row>
    <row r="525" spans="2:9" ht="15.75" customHeight="1">
      <c r="B525" s="2"/>
      <c r="C525" s="2"/>
      <c r="D525" s="2"/>
      <c r="E525" s="2"/>
      <c r="F525" s="2"/>
      <c r="G525" s="2"/>
      <c r="H525" s="2"/>
      <c r="I525" s="2"/>
    </row>
    <row r="526" spans="2:9" ht="15.75" customHeight="1">
      <c r="B526" s="2"/>
      <c r="C526" s="2"/>
      <c r="D526" s="2"/>
      <c r="E526" s="2"/>
      <c r="F526" s="2"/>
      <c r="G526" s="2"/>
      <c r="H526" s="2"/>
      <c r="I526" s="2"/>
    </row>
    <row r="527" spans="2:9" ht="15.75" customHeight="1">
      <c r="B527" s="2"/>
      <c r="C527" s="2"/>
      <c r="D527" s="2"/>
      <c r="E527" s="2"/>
      <c r="F527" s="2"/>
      <c r="G527" s="2"/>
      <c r="H527" s="2"/>
      <c r="I527" s="2"/>
    </row>
    <row r="528" spans="2:9" ht="15.75" customHeight="1">
      <c r="B528" s="2"/>
      <c r="C528" s="2"/>
      <c r="D528" s="2"/>
      <c r="E528" s="2"/>
      <c r="F528" s="2"/>
      <c r="G528" s="2"/>
      <c r="H528" s="2"/>
      <c r="I528" s="2"/>
    </row>
    <row r="529" spans="2:9" ht="15.75" customHeight="1">
      <c r="B529" s="2"/>
      <c r="C529" s="2"/>
      <c r="D529" s="2"/>
      <c r="E529" s="2"/>
      <c r="F529" s="2"/>
      <c r="G529" s="2"/>
      <c r="H529" s="2"/>
      <c r="I529" s="2"/>
    </row>
    <row r="530" spans="2:9" ht="15.75" customHeight="1">
      <c r="B530" s="2"/>
      <c r="C530" s="2"/>
      <c r="D530" s="2"/>
      <c r="E530" s="2"/>
      <c r="F530" s="2"/>
      <c r="G530" s="2"/>
      <c r="H530" s="2"/>
      <c r="I530" s="2"/>
    </row>
    <row r="531" spans="2:9" ht="15.75" customHeight="1">
      <c r="B531" s="2"/>
      <c r="C531" s="2"/>
      <c r="D531" s="2"/>
      <c r="E531" s="2"/>
      <c r="F531" s="2"/>
      <c r="G531" s="2"/>
      <c r="H531" s="2"/>
      <c r="I531" s="2"/>
    </row>
    <row r="532" spans="2:9" ht="15.75" customHeight="1">
      <c r="B532" s="2"/>
      <c r="C532" s="2"/>
      <c r="D532" s="2"/>
      <c r="E532" s="2"/>
      <c r="F532" s="2"/>
      <c r="G532" s="2"/>
      <c r="H532" s="2"/>
      <c r="I532" s="2"/>
    </row>
    <row r="533" spans="2:9" ht="15.75" customHeight="1">
      <c r="B533" s="2"/>
      <c r="C533" s="2"/>
      <c r="D533" s="2"/>
      <c r="E533" s="2"/>
      <c r="F533" s="2"/>
      <c r="G533" s="2"/>
      <c r="H533" s="2"/>
      <c r="I533" s="2"/>
    </row>
    <row r="534" spans="2:9" ht="15.75" customHeight="1">
      <c r="B534" s="2"/>
      <c r="C534" s="2"/>
      <c r="D534" s="2"/>
      <c r="E534" s="2"/>
      <c r="F534" s="2"/>
      <c r="G534" s="2"/>
      <c r="H534" s="2"/>
      <c r="I534" s="2"/>
    </row>
    <row r="535" spans="2:9" ht="15.75" customHeight="1">
      <c r="B535" s="2"/>
      <c r="C535" s="2"/>
      <c r="D535" s="2"/>
      <c r="E535" s="2"/>
      <c r="F535" s="2"/>
      <c r="G535" s="2"/>
      <c r="H535" s="2"/>
      <c r="I535" s="2"/>
    </row>
    <row r="536" spans="2:9" ht="15.75" customHeight="1">
      <c r="B536" s="2"/>
      <c r="C536" s="2"/>
      <c r="D536" s="2"/>
      <c r="E536" s="2"/>
      <c r="F536" s="2"/>
      <c r="G536" s="2"/>
      <c r="H536" s="2"/>
      <c r="I536" s="2"/>
    </row>
    <row r="537" spans="2:9" ht="15.75" customHeight="1">
      <c r="B537" s="2"/>
      <c r="C537" s="2"/>
      <c r="D537" s="2"/>
      <c r="E537" s="2"/>
      <c r="F537" s="2"/>
      <c r="G537" s="2"/>
      <c r="H537" s="2"/>
      <c r="I537" s="2"/>
    </row>
    <row r="538" spans="2:9" ht="15.75" customHeight="1">
      <c r="B538" s="2"/>
      <c r="C538" s="2"/>
      <c r="D538" s="2"/>
      <c r="E538" s="2"/>
      <c r="F538" s="2"/>
      <c r="G538" s="2"/>
      <c r="H538" s="2"/>
      <c r="I538" s="2"/>
    </row>
    <row r="539" spans="2:9" ht="15.75" customHeight="1">
      <c r="B539" s="2"/>
      <c r="C539" s="2"/>
      <c r="D539" s="2"/>
      <c r="E539" s="2"/>
      <c r="F539" s="2"/>
      <c r="G539" s="2"/>
      <c r="H539" s="2"/>
      <c r="I539" s="2"/>
    </row>
    <row r="540" spans="2:9" ht="15.75" customHeight="1">
      <c r="B540" s="2"/>
      <c r="C540" s="2"/>
      <c r="D540" s="2"/>
      <c r="E540" s="2"/>
      <c r="F540" s="2"/>
      <c r="G540" s="2"/>
      <c r="H540" s="2"/>
      <c r="I540" s="2"/>
    </row>
    <row r="541" spans="2:9" ht="15.75" customHeight="1">
      <c r="B541" s="2"/>
      <c r="C541" s="2"/>
      <c r="D541" s="2"/>
      <c r="E541" s="2"/>
      <c r="F541" s="2"/>
      <c r="G541" s="2"/>
      <c r="H541" s="2"/>
      <c r="I541" s="2"/>
    </row>
    <row r="542" spans="2:9" ht="15.75" customHeight="1">
      <c r="B542" s="2"/>
      <c r="C542" s="2"/>
      <c r="D542" s="2"/>
      <c r="E542" s="2"/>
      <c r="F542" s="2"/>
      <c r="G542" s="2"/>
      <c r="H542" s="2"/>
      <c r="I542" s="2"/>
    </row>
    <row r="543" spans="2:9" ht="15.75" customHeight="1">
      <c r="B543" s="2"/>
      <c r="C543" s="2"/>
      <c r="D543" s="2"/>
      <c r="E543" s="2"/>
      <c r="F543" s="2"/>
      <c r="G543" s="2"/>
      <c r="H543" s="2"/>
      <c r="I543" s="2"/>
    </row>
    <row r="544" spans="2:9" ht="15.75" customHeight="1">
      <c r="B544" s="2"/>
      <c r="C544" s="2"/>
      <c r="D544" s="2"/>
      <c r="E544" s="2"/>
      <c r="F544" s="2"/>
      <c r="G544" s="2"/>
      <c r="H544" s="2"/>
      <c r="I544" s="2"/>
    </row>
    <row r="545" spans="2:9" ht="15.75" customHeight="1">
      <c r="B545" s="2"/>
      <c r="C545" s="2"/>
      <c r="D545" s="2"/>
      <c r="E545" s="2"/>
      <c r="F545" s="2"/>
      <c r="G545" s="2"/>
      <c r="H545" s="2"/>
      <c r="I545" s="2"/>
    </row>
    <row r="546" spans="2:9" ht="15.75" customHeight="1">
      <c r="B546" s="2"/>
      <c r="C546" s="2"/>
      <c r="D546" s="2"/>
      <c r="E546" s="2"/>
      <c r="F546" s="2"/>
      <c r="G546" s="2"/>
      <c r="H546" s="2"/>
      <c r="I546" s="2"/>
    </row>
    <row r="547" spans="2:9" ht="15.75" customHeight="1">
      <c r="B547" s="2"/>
      <c r="C547" s="2"/>
      <c r="D547" s="2"/>
      <c r="E547" s="2"/>
      <c r="F547" s="2"/>
      <c r="G547" s="2"/>
      <c r="H547" s="2"/>
      <c r="I547" s="2"/>
    </row>
    <row r="548" spans="2:9" ht="15.75" customHeight="1">
      <c r="B548" s="2"/>
      <c r="C548" s="2"/>
      <c r="D548" s="2"/>
      <c r="E548" s="2"/>
      <c r="F548" s="2"/>
      <c r="G548" s="2"/>
      <c r="H548" s="2"/>
      <c r="I548" s="2"/>
    </row>
    <row r="549" spans="2:9" ht="15.75" customHeight="1">
      <c r="B549" s="2"/>
      <c r="C549" s="2"/>
      <c r="D549" s="2"/>
      <c r="E549" s="2"/>
      <c r="F549" s="2"/>
      <c r="G549" s="2"/>
      <c r="H549" s="2"/>
      <c r="I549" s="2"/>
    </row>
    <row r="550" spans="2:9" ht="15.75" customHeight="1">
      <c r="B550" s="2"/>
      <c r="C550" s="2"/>
      <c r="D550" s="2"/>
      <c r="E550" s="2"/>
      <c r="F550" s="2"/>
      <c r="G550" s="2"/>
      <c r="H550" s="2"/>
      <c r="I550" s="2"/>
    </row>
    <row r="551" spans="2:9" ht="15.75" customHeight="1">
      <c r="B551" s="2"/>
      <c r="C551" s="2"/>
      <c r="D551" s="2"/>
      <c r="E551" s="2"/>
      <c r="F551" s="2"/>
      <c r="G551" s="2"/>
      <c r="H551" s="2"/>
      <c r="I551" s="2"/>
    </row>
    <row r="552" spans="2:9" ht="15.75" customHeight="1">
      <c r="B552" s="2"/>
      <c r="C552" s="2"/>
      <c r="D552" s="2"/>
      <c r="E552" s="2"/>
      <c r="F552" s="2"/>
      <c r="G552" s="2"/>
      <c r="H552" s="2"/>
      <c r="I552" s="2"/>
    </row>
    <row r="553" spans="2:9" ht="15.75" customHeight="1">
      <c r="B553" s="2"/>
      <c r="C553" s="2"/>
      <c r="D553" s="2"/>
      <c r="E553" s="2"/>
      <c r="F553" s="2"/>
      <c r="G553" s="2"/>
      <c r="H553" s="2"/>
      <c r="I553" s="2"/>
    </row>
    <row r="554" spans="2:9" ht="15.75" customHeight="1">
      <c r="B554" s="2"/>
      <c r="C554" s="2"/>
      <c r="D554" s="2"/>
      <c r="E554" s="2"/>
      <c r="F554" s="2"/>
      <c r="G554" s="2"/>
      <c r="H554" s="2"/>
      <c r="I554" s="2"/>
    </row>
    <row r="555" spans="2:9" ht="15.75" customHeight="1">
      <c r="B555" s="2"/>
      <c r="C555" s="2"/>
      <c r="D555" s="2"/>
      <c r="E555" s="2"/>
      <c r="F555" s="2"/>
      <c r="G555" s="2"/>
      <c r="H555" s="2"/>
      <c r="I555" s="2"/>
    </row>
    <row r="556" spans="2:9" ht="15.75" customHeight="1">
      <c r="B556" s="2"/>
      <c r="C556" s="2"/>
      <c r="D556" s="2"/>
      <c r="E556" s="2"/>
      <c r="F556" s="2"/>
      <c r="G556" s="2"/>
      <c r="H556" s="2"/>
      <c r="I556" s="2"/>
    </row>
    <row r="557" spans="2:9" ht="15.75" customHeight="1">
      <c r="B557" s="2"/>
      <c r="C557" s="2"/>
      <c r="D557" s="2"/>
      <c r="E557" s="2"/>
      <c r="F557" s="2"/>
      <c r="G557" s="2"/>
      <c r="H557" s="2"/>
      <c r="I557" s="2"/>
    </row>
    <row r="558" spans="2:9" ht="15.75" customHeight="1">
      <c r="B558" s="2"/>
      <c r="C558" s="2"/>
      <c r="D558" s="2"/>
      <c r="E558" s="2"/>
      <c r="F558" s="2"/>
      <c r="G558" s="2"/>
      <c r="H558" s="2"/>
      <c r="I558" s="2"/>
    </row>
    <row r="559" spans="2:9" ht="15.75" customHeight="1">
      <c r="B559" s="2"/>
      <c r="C559" s="2"/>
      <c r="D559" s="2"/>
      <c r="E559" s="2"/>
      <c r="F559" s="2"/>
      <c r="G559" s="2"/>
      <c r="H559" s="2"/>
      <c r="I559" s="2"/>
    </row>
    <row r="560" spans="2:9" ht="15.75" customHeight="1">
      <c r="B560" s="2"/>
      <c r="C560" s="2"/>
      <c r="D560" s="2"/>
      <c r="E560" s="2"/>
      <c r="F560" s="2"/>
      <c r="G560" s="2"/>
      <c r="H560" s="2"/>
      <c r="I560" s="2"/>
    </row>
    <row r="561" spans="2:9" ht="15.75" customHeight="1">
      <c r="B561" s="2"/>
      <c r="C561" s="2"/>
      <c r="D561" s="2"/>
      <c r="E561" s="2"/>
      <c r="F561" s="2"/>
      <c r="G561" s="2"/>
      <c r="H561" s="2"/>
      <c r="I561" s="2"/>
    </row>
    <row r="562" spans="2:9" ht="15.75" customHeight="1">
      <c r="B562" s="2"/>
      <c r="C562" s="2"/>
      <c r="D562" s="2"/>
      <c r="E562" s="2"/>
      <c r="F562" s="2"/>
      <c r="G562" s="2"/>
      <c r="H562" s="2"/>
      <c r="I562" s="2"/>
    </row>
    <row r="563" spans="2:9" ht="15.75" customHeight="1">
      <c r="B563" s="2"/>
      <c r="C563" s="2"/>
      <c r="D563" s="2"/>
      <c r="E563" s="2"/>
      <c r="F563" s="2"/>
      <c r="G563" s="2"/>
      <c r="H563" s="2"/>
      <c r="I563" s="2"/>
    </row>
    <row r="564" spans="2:9" ht="15.75" customHeight="1">
      <c r="B564" s="2"/>
      <c r="C564" s="2"/>
      <c r="D564" s="2"/>
      <c r="E564" s="2"/>
      <c r="F564" s="2"/>
      <c r="G564" s="2"/>
      <c r="H564" s="2"/>
      <c r="I564" s="2"/>
    </row>
    <row r="565" spans="2:9" ht="15.75" customHeight="1">
      <c r="B565" s="2"/>
      <c r="C565" s="2"/>
      <c r="D565" s="2"/>
      <c r="E565" s="2"/>
      <c r="F565" s="2"/>
      <c r="G565" s="2"/>
      <c r="H565" s="2"/>
      <c r="I565" s="2"/>
    </row>
    <row r="566" spans="2:9" ht="15.75" customHeight="1">
      <c r="B566" s="2"/>
      <c r="C566" s="2"/>
      <c r="D566" s="2"/>
      <c r="E566" s="2"/>
      <c r="F566" s="2"/>
      <c r="G566" s="2"/>
      <c r="H566" s="2"/>
      <c r="I566" s="2"/>
    </row>
    <row r="567" spans="2:9" ht="15.75" customHeight="1">
      <c r="B567" s="2"/>
      <c r="C567" s="2"/>
      <c r="D567" s="2"/>
      <c r="E567" s="2"/>
      <c r="F567" s="2"/>
      <c r="G567" s="2"/>
      <c r="H567" s="2"/>
      <c r="I567" s="2"/>
    </row>
    <row r="568" spans="2:9" ht="15.75" customHeight="1">
      <c r="B568" s="2"/>
      <c r="C568" s="2"/>
      <c r="D568" s="2"/>
      <c r="E568" s="2"/>
      <c r="F568" s="2"/>
      <c r="G568" s="2"/>
      <c r="H568" s="2"/>
      <c r="I568" s="2"/>
    </row>
    <row r="569" spans="2:9" ht="15.75" customHeight="1">
      <c r="B569" s="2"/>
      <c r="C569" s="2"/>
      <c r="D569" s="2"/>
      <c r="E569" s="2"/>
      <c r="F569" s="2"/>
      <c r="G569" s="2"/>
      <c r="H569" s="2"/>
      <c r="I569" s="2"/>
    </row>
    <row r="570" spans="2:9" ht="15.75" customHeight="1">
      <c r="B570" s="2"/>
      <c r="C570" s="2"/>
      <c r="D570" s="2"/>
      <c r="E570" s="2"/>
      <c r="F570" s="2"/>
      <c r="G570" s="2"/>
      <c r="H570" s="2"/>
      <c r="I570" s="2"/>
    </row>
    <row r="571" spans="2:9" ht="15.75" customHeight="1">
      <c r="B571" s="2"/>
      <c r="C571" s="2"/>
      <c r="D571" s="2"/>
      <c r="E571" s="2"/>
      <c r="F571" s="2"/>
      <c r="G571" s="2"/>
      <c r="H571" s="2"/>
      <c r="I571" s="2"/>
    </row>
    <row r="572" spans="2:9" ht="15.75" customHeight="1">
      <c r="B572" s="2"/>
      <c r="C572" s="2"/>
      <c r="D572" s="2"/>
      <c r="E572" s="2"/>
      <c r="F572" s="2"/>
      <c r="G572" s="2"/>
      <c r="H572" s="2"/>
      <c r="I572" s="2"/>
    </row>
    <row r="573" spans="2:9" ht="15.75" customHeight="1">
      <c r="B573" s="2"/>
      <c r="C573" s="2"/>
      <c r="D573" s="2"/>
      <c r="E573" s="2"/>
      <c r="F573" s="2"/>
      <c r="G573" s="2"/>
      <c r="H573" s="2"/>
      <c r="I573" s="2"/>
    </row>
    <row r="574" spans="2:9" ht="15.75" customHeight="1">
      <c r="B574" s="2"/>
      <c r="C574" s="2"/>
      <c r="D574" s="2"/>
      <c r="E574" s="2"/>
      <c r="F574" s="2"/>
      <c r="G574" s="2"/>
      <c r="H574" s="2"/>
      <c r="I574" s="2"/>
    </row>
    <row r="575" spans="2:9" ht="15.75" customHeight="1">
      <c r="B575" s="2"/>
      <c r="C575" s="2"/>
      <c r="D575" s="2"/>
      <c r="E575" s="2"/>
      <c r="F575" s="2"/>
      <c r="G575" s="2"/>
      <c r="H575" s="2"/>
      <c r="I575" s="2"/>
    </row>
    <row r="576" spans="2:9" ht="15.75" customHeight="1">
      <c r="B576" s="2"/>
      <c r="C576" s="2"/>
      <c r="D576" s="2"/>
      <c r="E576" s="2"/>
      <c r="F576" s="2"/>
      <c r="G576" s="2"/>
      <c r="H576" s="2"/>
      <c r="I576" s="2"/>
    </row>
    <row r="577" spans="2:9" ht="15.75" customHeight="1">
      <c r="B577" s="2"/>
      <c r="C577" s="2"/>
      <c r="D577" s="2"/>
      <c r="E577" s="2"/>
      <c r="F577" s="2"/>
      <c r="G577" s="2"/>
      <c r="H577" s="2"/>
      <c r="I577" s="2"/>
    </row>
    <row r="578" spans="2:9" ht="15.75" customHeight="1">
      <c r="B578" s="2"/>
      <c r="C578" s="2"/>
      <c r="D578" s="2"/>
      <c r="E578" s="2"/>
      <c r="F578" s="2"/>
      <c r="G578" s="2"/>
      <c r="H578" s="2"/>
      <c r="I578" s="2"/>
    </row>
    <row r="579" spans="2:9" ht="15.75" customHeight="1">
      <c r="B579" s="2"/>
      <c r="C579" s="2"/>
      <c r="D579" s="2"/>
      <c r="E579" s="2"/>
      <c r="F579" s="2"/>
      <c r="G579" s="2"/>
      <c r="H579" s="2"/>
      <c r="I579" s="2"/>
    </row>
    <row r="580" spans="2:9" ht="15.75" customHeight="1">
      <c r="B580" s="2"/>
      <c r="C580" s="2"/>
      <c r="D580" s="2"/>
      <c r="E580" s="2"/>
      <c r="F580" s="2"/>
      <c r="G580" s="2"/>
      <c r="H580" s="2"/>
      <c r="I580" s="2"/>
    </row>
    <row r="581" spans="2:9" ht="15.75" customHeight="1">
      <c r="B581" s="2"/>
      <c r="C581" s="2"/>
      <c r="D581" s="2"/>
      <c r="E581" s="2"/>
      <c r="F581" s="2"/>
      <c r="G581" s="2"/>
      <c r="H581" s="2"/>
      <c r="I581" s="2"/>
    </row>
    <row r="582" spans="2:9" ht="15.75" customHeight="1">
      <c r="B582" s="2"/>
      <c r="C582" s="2"/>
      <c r="D582" s="2"/>
      <c r="E582" s="2"/>
      <c r="F582" s="2"/>
      <c r="G582" s="2"/>
      <c r="H582" s="2"/>
      <c r="I582" s="2"/>
    </row>
    <row r="583" spans="2:9" ht="15.75" customHeight="1">
      <c r="B583" s="2"/>
      <c r="C583" s="2"/>
      <c r="D583" s="2"/>
      <c r="E583" s="2"/>
      <c r="F583" s="2"/>
      <c r="G583" s="2"/>
      <c r="H583" s="2"/>
      <c r="I583" s="2"/>
    </row>
    <row r="584" spans="2:9" ht="15.75" customHeight="1">
      <c r="B584" s="2"/>
      <c r="C584" s="2"/>
      <c r="D584" s="2"/>
      <c r="E584" s="2"/>
      <c r="F584" s="2"/>
      <c r="G584" s="2"/>
      <c r="H584" s="2"/>
      <c r="I584" s="2"/>
    </row>
    <row r="585" spans="2:9" ht="15.75" customHeight="1">
      <c r="B585" s="2"/>
      <c r="C585" s="2"/>
      <c r="D585" s="2"/>
      <c r="E585" s="2"/>
      <c r="F585" s="2"/>
      <c r="G585" s="2"/>
      <c r="H585" s="2"/>
      <c r="I585" s="2"/>
    </row>
    <row r="586" spans="2:9" ht="15.75" customHeight="1">
      <c r="B586" s="2"/>
      <c r="C586" s="2"/>
      <c r="D586" s="2"/>
      <c r="E586" s="2"/>
      <c r="F586" s="2"/>
      <c r="G586" s="2"/>
      <c r="H586" s="2"/>
      <c r="I586" s="2"/>
    </row>
    <row r="587" spans="2:9" ht="15.75" customHeight="1">
      <c r="B587" s="2"/>
      <c r="C587" s="2"/>
      <c r="D587" s="2"/>
      <c r="E587" s="2"/>
      <c r="F587" s="2"/>
      <c r="G587" s="2"/>
      <c r="H587" s="2"/>
      <c r="I587" s="2"/>
    </row>
    <row r="588" spans="2:9" ht="15.75" customHeight="1">
      <c r="B588" s="2"/>
      <c r="C588" s="2"/>
      <c r="D588" s="2"/>
      <c r="E588" s="2"/>
      <c r="F588" s="2"/>
      <c r="G588" s="2"/>
      <c r="H588" s="2"/>
      <c r="I588" s="2"/>
    </row>
    <row r="589" spans="2:9" ht="15.75" customHeight="1">
      <c r="B589" s="2"/>
      <c r="C589" s="2"/>
      <c r="D589" s="2"/>
      <c r="E589" s="2"/>
      <c r="F589" s="2"/>
      <c r="G589" s="2"/>
      <c r="H589" s="2"/>
      <c r="I589" s="2"/>
    </row>
    <row r="590" spans="2:9" ht="15.75" customHeight="1">
      <c r="B590" s="2"/>
      <c r="C590" s="2"/>
      <c r="D590" s="2"/>
      <c r="E590" s="2"/>
      <c r="F590" s="2"/>
      <c r="G590" s="2"/>
      <c r="H590" s="2"/>
      <c r="I590" s="2"/>
    </row>
    <row r="591" spans="2:9" ht="15.75" customHeight="1">
      <c r="B591" s="2"/>
      <c r="C591" s="2"/>
      <c r="D591" s="2"/>
      <c r="E591" s="2"/>
      <c r="F591" s="2"/>
      <c r="G591" s="2"/>
      <c r="H591" s="2"/>
      <c r="I591" s="2"/>
    </row>
    <row r="592" spans="2:9" ht="15.75" customHeight="1">
      <c r="B592" s="2"/>
      <c r="C592" s="2"/>
      <c r="D592" s="2"/>
      <c r="E592" s="2"/>
      <c r="F592" s="2"/>
      <c r="G592" s="2"/>
      <c r="H592" s="2"/>
      <c r="I592" s="2"/>
    </row>
    <row r="593" spans="2:9" ht="15.75" customHeight="1">
      <c r="B593" s="2"/>
      <c r="C593" s="2"/>
      <c r="D593" s="2"/>
      <c r="E593" s="2"/>
      <c r="F593" s="2"/>
      <c r="G593" s="2"/>
      <c r="H593" s="2"/>
      <c r="I593" s="2"/>
    </row>
    <row r="594" spans="2:9" ht="15.75" customHeight="1">
      <c r="B594" s="2"/>
      <c r="C594" s="2"/>
      <c r="D594" s="2"/>
      <c r="E594" s="2"/>
      <c r="F594" s="2"/>
      <c r="G594" s="2"/>
      <c r="H594" s="2"/>
      <c r="I594" s="2"/>
    </row>
    <row r="595" spans="2:9" ht="15.75" customHeight="1">
      <c r="B595" s="2"/>
      <c r="C595" s="2"/>
      <c r="D595" s="2"/>
      <c r="E595" s="2"/>
      <c r="F595" s="2"/>
      <c r="G595" s="2"/>
      <c r="H595" s="2"/>
      <c r="I595" s="2"/>
    </row>
    <row r="596" spans="2:9" ht="15.75" customHeight="1">
      <c r="B596" s="2"/>
      <c r="C596" s="2"/>
      <c r="D596" s="2"/>
      <c r="E596" s="2"/>
      <c r="F596" s="2"/>
      <c r="G596" s="2"/>
      <c r="H596" s="2"/>
      <c r="I596" s="2"/>
    </row>
    <row r="597" spans="2:9" ht="15.75" customHeight="1">
      <c r="B597" s="2"/>
      <c r="C597" s="2"/>
      <c r="D597" s="2"/>
      <c r="E597" s="2"/>
      <c r="F597" s="2"/>
      <c r="G597" s="2"/>
      <c r="H597" s="2"/>
      <c r="I597" s="2"/>
    </row>
    <row r="598" spans="2:9" ht="15.75" customHeight="1">
      <c r="B598" s="2"/>
      <c r="C598" s="2"/>
      <c r="D598" s="2"/>
      <c r="E598" s="2"/>
      <c r="F598" s="2"/>
      <c r="G598" s="2"/>
      <c r="H598" s="2"/>
      <c r="I598" s="2"/>
    </row>
    <row r="599" spans="2:9" ht="15.75" customHeight="1">
      <c r="B599" s="2"/>
      <c r="C599" s="2"/>
      <c r="D599" s="2"/>
      <c r="E599" s="2"/>
      <c r="F599" s="2"/>
      <c r="G599" s="2"/>
      <c r="H599" s="2"/>
      <c r="I599" s="2"/>
    </row>
    <row r="600" spans="2:9" ht="15.75" customHeight="1">
      <c r="B600" s="2"/>
      <c r="C600" s="2"/>
      <c r="D600" s="2"/>
      <c r="E600" s="2"/>
      <c r="F600" s="2"/>
      <c r="G600" s="2"/>
      <c r="H600" s="2"/>
      <c r="I600" s="2"/>
    </row>
    <row r="601" spans="2:9" ht="15.75" customHeight="1">
      <c r="B601" s="2"/>
      <c r="C601" s="2"/>
      <c r="D601" s="2"/>
      <c r="E601" s="2"/>
      <c r="F601" s="2"/>
      <c r="G601" s="2"/>
      <c r="H601" s="2"/>
      <c r="I601" s="2"/>
    </row>
    <row r="602" spans="2:9" ht="15.75" customHeight="1">
      <c r="B602" s="2"/>
      <c r="C602" s="2"/>
      <c r="D602" s="2"/>
      <c r="E602" s="2"/>
      <c r="F602" s="2"/>
      <c r="G602" s="2"/>
      <c r="H602" s="2"/>
      <c r="I602" s="2"/>
    </row>
    <row r="603" spans="2:9" ht="15.75" customHeight="1">
      <c r="B603" s="2"/>
      <c r="C603" s="2"/>
      <c r="D603" s="2"/>
      <c r="E603" s="2"/>
      <c r="F603" s="2"/>
      <c r="G603" s="2"/>
      <c r="H603" s="2"/>
      <c r="I603" s="2"/>
    </row>
    <row r="604" spans="2:9" ht="15.75" customHeight="1">
      <c r="B604" s="2"/>
      <c r="C604" s="2"/>
      <c r="D604" s="2"/>
      <c r="E604" s="2"/>
      <c r="F604" s="2"/>
      <c r="G604" s="2"/>
      <c r="H604" s="2"/>
      <c r="I604" s="2"/>
    </row>
    <row r="605" spans="2:9" ht="15.75" customHeight="1">
      <c r="B605" s="2"/>
      <c r="C605" s="2"/>
      <c r="D605" s="2"/>
      <c r="E605" s="2"/>
      <c r="F605" s="2"/>
      <c r="G605" s="2"/>
      <c r="H605" s="2"/>
      <c r="I605" s="2"/>
    </row>
    <row r="606" spans="2:9" ht="15.75" customHeight="1">
      <c r="B606" s="2"/>
      <c r="C606" s="2"/>
      <c r="D606" s="2"/>
      <c r="E606" s="2"/>
      <c r="F606" s="2"/>
      <c r="G606" s="2"/>
      <c r="H606" s="2"/>
      <c r="I606" s="2"/>
    </row>
    <row r="607" spans="2:9" ht="15.75" customHeight="1">
      <c r="B607" s="2"/>
      <c r="C607" s="2"/>
      <c r="D607" s="2"/>
      <c r="E607" s="2"/>
      <c r="F607" s="2"/>
      <c r="G607" s="2"/>
      <c r="H607" s="2"/>
      <c r="I607" s="2"/>
    </row>
    <row r="608" spans="2:9" ht="15.75" customHeight="1">
      <c r="B608" s="2"/>
      <c r="C608" s="2"/>
      <c r="D608" s="2"/>
      <c r="E608" s="2"/>
      <c r="F608" s="2"/>
      <c r="G608" s="2"/>
      <c r="H608" s="2"/>
      <c r="I608" s="2"/>
    </row>
    <row r="609" spans="2:9" ht="15.75" customHeight="1">
      <c r="B609" s="2"/>
      <c r="C609" s="2"/>
      <c r="D609" s="2"/>
      <c r="E609" s="2"/>
      <c r="F609" s="2"/>
      <c r="G609" s="2"/>
      <c r="H609" s="2"/>
      <c r="I609" s="2"/>
    </row>
    <row r="610" spans="2:9" ht="15.75" customHeight="1">
      <c r="B610" s="2"/>
      <c r="C610" s="2"/>
      <c r="D610" s="2"/>
      <c r="E610" s="2"/>
      <c r="F610" s="2"/>
      <c r="G610" s="2"/>
      <c r="H610" s="2"/>
      <c r="I610" s="2"/>
    </row>
    <row r="611" spans="2:9" ht="15.75" customHeight="1">
      <c r="B611" s="2"/>
      <c r="C611" s="2"/>
      <c r="D611" s="2"/>
      <c r="E611" s="2"/>
      <c r="F611" s="2"/>
      <c r="G611" s="2"/>
      <c r="H611" s="2"/>
      <c r="I611" s="2"/>
    </row>
    <row r="612" spans="2:9" ht="15.75" customHeight="1">
      <c r="B612" s="2"/>
      <c r="C612" s="2"/>
      <c r="D612" s="2"/>
      <c r="E612" s="2"/>
      <c r="F612" s="2"/>
      <c r="G612" s="2"/>
      <c r="H612" s="2"/>
      <c r="I612" s="2"/>
    </row>
    <row r="613" spans="2:9" ht="15.75" customHeight="1">
      <c r="B613" s="2"/>
      <c r="C613" s="2"/>
      <c r="D613" s="2"/>
      <c r="E613" s="2"/>
      <c r="F613" s="2"/>
      <c r="G613" s="2"/>
      <c r="H613" s="2"/>
      <c r="I613" s="2"/>
    </row>
    <row r="614" spans="2:9" ht="15.75" customHeight="1">
      <c r="B614" s="2"/>
      <c r="C614" s="2"/>
      <c r="D614" s="2"/>
      <c r="E614" s="2"/>
      <c r="F614" s="2"/>
      <c r="G614" s="2"/>
      <c r="H614" s="2"/>
      <c r="I614" s="2"/>
    </row>
    <row r="615" spans="2:9" ht="15.75" customHeight="1">
      <c r="B615" s="2"/>
      <c r="C615" s="2"/>
      <c r="D615" s="2"/>
      <c r="E615" s="2"/>
      <c r="F615" s="2"/>
      <c r="G615" s="2"/>
      <c r="H615" s="2"/>
      <c r="I615" s="2"/>
    </row>
    <row r="616" spans="2:9" ht="15.75" customHeight="1">
      <c r="B616" s="2"/>
      <c r="C616" s="2"/>
      <c r="D616" s="2"/>
      <c r="E616" s="2"/>
      <c r="F616" s="2"/>
      <c r="G616" s="2"/>
      <c r="H616" s="2"/>
      <c r="I616" s="2"/>
    </row>
    <row r="617" spans="2:9" ht="15.75" customHeight="1">
      <c r="B617" s="2"/>
      <c r="C617" s="2"/>
      <c r="D617" s="2"/>
      <c r="E617" s="2"/>
      <c r="F617" s="2"/>
      <c r="G617" s="2"/>
      <c r="H617" s="2"/>
      <c r="I617" s="2"/>
    </row>
    <row r="618" spans="2:9" ht="15.75" customHeight="1">
      <c r="B618" s="2"/>
      <c r="C618" s="2"/>
      <c r="D618" s="2"/>
      <c r="E618" s="2"/>
      <c r="F618" s="2"/>
      <c r="G618" s="2"/>
      <c r="H618" s="2"/>
      <c r="I618" s="2"/>
    </row>
    <row r="619" spans="2:9" ht="15.75" customHeight="1">
      <c r="B619" s="2"/>
      <c r="C619" s="2"/>
      <c r="D619" s="2"/>
      <c r="E619" s="2"/>
      <c r="F619" s="2"/>
      <c r="G619" s="2"/>
      <c r="H619" s="2"/>
      <c r="I619" s="2"/>
    </row>
    <row r="620" spans="2:9" ht="15.75" customHeight="1">
      <c r="B620" s="2"/>
      <c r="C620" s="2"/>
      <c r="D620" s="2"/>
      <c r="E620" s="2"/>
      <c r="F620" s="2"/>
      <c r="G620" s="2"/>
      <c r="H620" s="2"/>
      <c r="I620" s="2"/>
    </row>
    <row r="621" spans="2:9" ht="15.75" customHeight="1">
      <c r="B621" s="2"/>
      <c r="C621" s="2"/>
      <c r="D621" s="2"/>
      <c r="E621" s="2"/>
      <c r="F621" s="2"/>
      <c r="G621" s="2"/>
      <c r="H621" s="2"/>
      <c r="I621" s="2"/>
    </row>
    <row r="622" spans="2:9" ht="15.75" customHeight="1">
      <c r="B622" s="2"/>
      <c r="C622" s="2"/>
      <c r="D622" s="2"/>
      <c r="E622" s="2"/>
      <c r="F622" s="2"/>
      <c r="G622" s="2"/>
      <c r="H622" s="2"/>
      <c r="I622" s="2"/>
    </row>
    <row r="623" spans="2:9" ht="15.75" customHeight="1">
      <c r="B623" s="2"/>
      <c r="C623" s="2"/>
      <c r="D623" s="2"/>
      <c r="E623" s="2"/>
      <c r="F623" s="2"/>
      <c r="G623" s="2"/>
      <c r="H623" s="2"/>
      <c r="I623" s="2"/>
    </row>
    <row r="624" spans="2:9" ht="15.75" customHeight="1">
      <c r="B624" s="2"/>
      <c r="C624" s="2"/>
      <c r="D624" s="2"/>
      <c r="E624" s="2"/>
      <c r="F624" s="2"/>
      <c r="G624" s="2"/>
      <c r="H624" s="2"/>
      <c r="I624" s="2"/>
    </row>
    <row r="625" spans="2:9" ht="15.75" customHeight="1">
      <c r="B625" s="2"/>
      <c r="C625" s="2"/>
      <c r="D625" s="2"/>
      <c r="E625" s="2"/>
      <c r="F625" s="2"/>
      <c r="G625" s="2"/>
      <c r="H625" s="2"/>
      <c r="I625" s="2"/>
    </row>
    <row r="626" spans="2:9" ht="15.75" customHeight="1">
      <c r="B626" s="2"/>
      <c r="C626" s="2"/>
      <c r="D626" s="2"/>
      <c r="E626" s="2"/>
      <c r="F626" s="2"/>
      <c r="G626" s="2"/>
      <c r="H626" s="2"/>
      <c r="I626" s="2"/>
    </row>
    <row r="627" spans="2:9" ht="15.75" customHeight="1">
      <c r="B627" s="2"/>
      <c r="C627" s="2"/>
      <c r="D627" s="2"/>
      <c r="E627" s="2"/>
      <c r="F627" s="2"/>
      <c r="G627" s="2"/>
      <c r="H627" s="2"/>
      <c r="I627" s="2"/>
    </row>
    <row r="628" spans="2:9" ht="15.75" customHeight="1">
      <c r="B628" s="2"/>
      <c r="C628" s="2"/>
      <c r="D628" s="2"/>
      <c r="E628" s="2"/>
      <c r="F628" s="2"/>
      <c r="G628" s="2"/>
      <c r="H628" s="2"/>
      <c r="I628" s="2"/>
    </row>
    <row r="629" spans="2:9" ht="15.75" customHeight="1">
      <c r="B629" s="2"/>
      <c r="C629" s="2"/>
      <c r="D629" s="2"/>
      <c r="E629" s="2"/>
      <c r="F629" s="2"/>
      <c r="G629" s="2"/>
      <c r="H629" s="2"/>
      <c r="I629" s="2"/>
    </row>
    <row r="630" spans="2:9" ht="15.75" customHeight="1">
      <c r="B630" s="2"/>
      <c r="C630" s="2"/>
      <c r="D630" s="2"/>
      <c r="E630" s="2"/>
      <c r="F630" s="2"/>
      <c r="G630" s="2"/>
      <c r="H630" s="2"/>
      <c r="I630" s="2"/>
    </row>
    <row r="631" spans="2:9" ht="15.75" customHeight="1">
      <c r="B631" s="2"/>
      <c r="C631" s="2"/>
      <c r="D631" s="2"/>
      <c r="E631" s="2"/>
      <c r="F631" s="2"/>
      <c r="G631" s="2"/>
      <c r="H631" s="2"/>
      <c r="I631" s="2"/>
    </row>
    <row r="632" spans="2:9" ht="15.75" customHeight="1">
      <c r="B632" s="2"/>
      <c r="C632" s="2"/>
      <c r="D632" s="2"/>
      <c r="E632" s="2"/>
      <c r="F632" s="2"/>
      <c r="G632" s="2"/>
      <c r="H632" s="2"/>
      <c r="I632" s="2"/>
    </row>
    <row r="633" spans="2:9" ht="15.75" customHeight="1">
      <c r="B633" s="2"/>
      <c r="C633" s="2"/>
      <c r="D633" s="2"/>
      <c r="E633" s="2"/>
      <c r="F633" s="2"/>
      <c r="G633" s="2"/>
      <c r="H633" s="2"/>
      <c r="I633" s="2"/>
    </row>
    <row r="634" spans="2:9" ht="15.75" customHeight="1">
      <c r="B634" s="2"/>
      <c r="C634" s="2"/>
      <c r="D634" s="2"/>
      <c r="E634" s="2"/>
      <c r="F634" s="2"/>
      <c r="G634" s="2"/>
      <c r="H634" s="2"/>
      <c r="I634" s="2"/>
    </row>
    <row r="635" spans="2:9" ht="15.75" customHeight="1">
      <c r="B635" s="2"/>
      <c r="C635" s="2"/>
      <c r="D635" s="2"/>
      <c r="E635" s="2"/>
      <c r="F635" s="2"/>
      <c r="G635" s="2"/>
      <c r="H635" s="2"/>
      <c r="I635" s="2"/>
    </row>
    <row r="636" spans="2:9" ht="15.75" customHeight="1">
      <c r="B636" s="2"/>
      <c r="C636" s="2"/>
      <c r="D636" s="2"/>
      <c r="E636" s="2"/>
      <c r="F636" s="2"/>
      <c r="G636" s="2"/>
      <c r="H636" s="2"/>
      <c r="I636" s="2"/>
    </row>
    <row r="637" spans="2:9" ht="15.75" customHeight="1">
      <c r="B637" s="2"/>
      <c r="C637" s="2"/>
      <c r="D637" s="2"/>
      <c r="E637" s="2"/>
      <c r="F637" s="2"/>
      <c r="G637" s="2"/>
      <c r="H637" s="2"/>
      <c r="I637" s="2"/>
    </row>
    <row r="638" spans="2:9" ht="15.75" customHeight="1">
      <c r="B638" s="2"/>
      <c r="C638" s="2"/>
      <c r="D638" s="2"/>
      <c r="E638" s="2"/>
      <c r="F638" s="2"/>
      <c r="G638" s="2"/>
      <c r="H638" s="2"/>
      <c r="I638" s="2"/>
    </row>
    <row r="639" spans="2:9" ht="15.75" customHeight="1">
      <c r="B639" s="2"/>
      <c r="C639" s="2"/>
      <c r="D639" s="2"/>
      <c r="E639" s="2"/>
      <c r="F639" s="2"/>
      <c r="G639" s="2"/>
      <c r="H639" s="2"/>
      <c r="I639" s="2"/>
    </row>
    <row r="640" spans="2:9" ht="15.75" customHeight="1">
      <c r="B640" s="2"/>
      <c r="C640" s="2"/>
      <c r="D640" s="2"/>
      <c r="E640" s="2"/>
      <c r="F640" s="2"/>
      <c r="G640" s="2"/>
      <c r="H640" s="2"/>
      <c r="I640" s="2"/>
    </row>
    <row r="641" spans="2:9" ht="15.75" customHeight="1">
      <c r="B641" s="2"/>
      <c r="C641" s="2"/>
      <c r="D641" s="2"/>
      <c r="E641" s="2"/>
      <c r="F641" s="2"/>
      <c r="G641" s="2"/>
      <c r="H641" s="2"/>
      <c r="I641" s="2"/>
    </row>
    <row r="642" spans="2:9" ht="15.75" customHeight="1">
      <c r="B642" s="2"/>
      <c r="C642" s="2"/>
      <c r="D642" s="2"/>
      <c r="E642" s="2"/>
      <c r="F642" s="2"/>
      <c r="G642" s="2"/>
      <c r="H642" s="2"/>
      <c r="I642" s="2"/>
    </row>
    <row r="643" spans="2:9" ht="15.75" customHeight="1">
      <c r="B643" s="2"/>
      <c r="C643" s="2"/>
      <c r="D643" s="2"/>
      <c r="E643" s="2"/>
      <c r="F643" s="2"/>
      <c r="G643" s="2"/>
      <c r="H643" s="2"/>
      <c r="I643" s="2"/>
    </row>
    <row r="644" spans="2:9" ht="15.75" customHeight="1">
      <c r="B644" s="2"/>
      <c r="C644" s="2"/>
      <c r="D644" s="2"/>
      <c r="E644" s="2"/>
      <c r="F644" s="2"/>
      <c r="G644" s="2"/>
      <c r="H644" s="2"/>
      <c r="I644" s="2"/>
    </row>
    <row r="645" spans="2:9" ht="15.75" customHeight="1">
      <c r="B645" s="2"/>
      <c r="C645" s="2"/>
      <c r="D645" s="2"/>
      <c r="E645" s="2"/>
      <c r="F645" s="2"/>
      <c r="G645" s="2"/>
      <c r="H645" s="2"/>
      <c r="I645" s="2"/>
    </row>
    <row r="646" spans="2:9" ht="15.75" customHeight="1">
      <c r="B646" s="2"/>
      <c r="C646" s="2"/>
      <c r="D646" s="2"/>
      <c r="E646" s="2"/>
      <c r="F646" s="2"/>
      <c r="G646" s="2"/>
      <c r="H646" s="2"/>
      <c r="I646" s="2"/>
    </row>
    <row r="647" spans="2:9" ht="15.75" customHeight="1">
      <c r="B647" s="2"/>
      <c r="C647" s="2"/>
      <c r="D647" s="2"/>
      <c r="E647" s="2"/>
      <c r="F647" s="2"/>
      <c r="G647" s="2"/>
      <c r="H647" s="2"/>
      <c r="I647" s="2"/>
    </row>
    <row r="648" spans="2:9" ht="15.75" customHeight="1">
      <c r="B648" s="2"/>
      <c r="C648" s="2"/>
      <c r="D648" s="2"/>
      <c r="E648" s="2"/>
      <c r="F648" s="2"/>
      <c r="G648" s="2"/>
      <c r="H648" s="2"/>
      <c r="I648" s="2"/>
    </row>
    <row r="649" spans="2:9" ht="15.75" customHeight="1">
      <c r="B649" s="2"/>
      <c r="C649" s="2"/>
      <c r="D649" s="2"/>
      <c r="E649" s="2"/>
      <c r="F649" s="2"/>
      <c r="G649" s="2"/>
      <c r="H649" s="2"/>
      <c r="I649" s="2"/>
    </row>
    <row r="650" spans="2:9" ht="15.75" customHeight="1">
      <c r="B650" s="2"/>
      <c r="C650" s="2"/>
      <c r="D650" s="2"/>
      <c r="E650" s="2"/>
      <c r="F650" s="2"/>
      <c r="G650" s="2"/>
      <c r="H650" s="2"/>
      <c r="I650" s="2"/>
    </row>
    <row r="651" spans="2:9" ht="15.75" customHeight="1">
      <c r="B651" s="2"/>
      <c r="C651" s="2"/>
      <c r="D651" s="2"/>
      <c r="E651" s="2"/>
      <c r="F651" s="2"/>
      <c r="G651" s="2"/>
      <c r="H651" s="2"/>
      <c r="I651" s="2"/>
    </row>
    <row r="652" spans="2:9" ht="15.75" customHeight="1">
      <c r="B652" s="2"/>
      <c r="C652" s="2"/>
      <c r="D652" s="2"/>
      <c r="E652" s="2"/>
      <c r="F652" s="2"/>
      <c r="G652" s="2"/>
      <c r="H652" s="2"/>
      <c r="I652" s="2"/>
    </row>
    <row r="653" spans="2:9" ht="15.75" customHeight="1">
      <c r="B653" s="2"/>
      <c r="C653" s="2"/>
      <c r="D653" s="2"/>
      <c r="E653" s="2"/>
      <c r="F653" s="2"/>
      <c r="G653" s="2"/>
      <c r="H653" s="2"/>
      <c r="I653" s="2"/>
    </row>
    <row r="654" spans="2:9" ht="15.75" customHeight="1">
      <c r="B654" s="2"/>
      <c r="C654" s="2"/>
      <c r="D654" s="2"/>
      <c r="E654" s="2"/>
      <c r="F654" s="2"/>
      <c r="G654" s="2"/>
      <c r="H654" s="2"/>
      <c r="I654" s="2"/>
    </row>
    <row r="655" spans="2:9" ht="15.75" customHeight="1">
      <c r="B655" s="2"/>
      <c r="C655" s="2"/>
      <c r="D655" s="2"/>
      <c r="E655" s="2"/>
      <c r="F655" s="2"/>
      <c r="G655" s="2"/>
      <c r="H655" s="2"/>
      <c r="I655" s="2"/>
    </row>
    <row r="656" spans="2:9" ht="15.75" customHeight="1">
      <c r="B656" s="2"/>
      <c r="C656" s="2"/>
      <c r="D656" s="2"/>
      <c r="E656" s="2"/>
      <c r="F656" s="2"/>
      <c r="G656" s="2"/>
      <c r="H656" s="2"/>
      <c r="I656" s="2"/>
    </row>
    <row r="657" spans="2:9" ht="15.75" customHeight="1">
      <c r="B657" s="2"/>
      <c r="C657" s="2"/>
      <c r="D657" s="2"/>
      <c r="E657" s="2"/>
      <c r="F657" s="2"/>
      <c r="G657" s="2"/>
      <c r="H657" s="2"/>
      <c r="I657" s="2"/>
    </row>
    <row r="658" spans="2:9" ht="15.75" customHeight="1">
      <c r="B658" s="2"/>
      <c r="C658" s="2"/>
      <c r="D658" s="2"/>
      <c r="E658" s="2"/>
      <c r="F658" s="2"/>
      <c r="G658" s="2"/>
      <c r="H658" s="2"/>
      <c r="I658" s="2"/>
    </row>
    <row r="659" spans="2:9" ht="15.75" customHeight="1">
      <c r="B659" s="2"/>
      <c r="C659" s="2"/>
      <c r="D659" s="2"/>
      <c r="E659" s="2"/>
      <c r="F659" s="2"/>
      <c r="G659" s="2"/>
      <c r="H659" s="2"/>
      <c r="I659" s="2"/>
    </row>
    <row r="660" spans="2:9" ht="15.75" customHeight="1">
      <c r="B660" s="2"/>
      <c r="C660" s="2"/>
      <c r="D660" s="2"/>
      <c r="E660" s="2"/>
      <c r="F660" s="2"/>
      <c r="G660" s="2"/>
      <c r="H660" s="2"/>
      <c r="I660" s="2"/>
    </row>
    <row r="661" spans="2:9" ht="15.75" customHeight="1">
      <c r="B661" s="2"/>
      <c r="C661" s="2"/>
      <c r="D661" s="2"/>
      <c r="E661" s="2"/>
      <c r="F661" s="2"/>
      <c r="G661" s="2"/>
      <c r="H661" s="2"/>
      <c r="I661" s="2"/>
    </row>
    <row r="662" spans="2:9" ht="15.75" customHeight="1">
      <c r="B662" s="2"/>
      <c r="C662" s="2"/>
      <c r="D662" s="2"/>
      <c r="E662" s="2"/>
      <c r="F662" s="2"/>
      <c r="G662" s="2"/>
      <c r="H662" s="2"/>
      <c r="I662" s="2"/>
    </row>
    <row r="663" spans="2:9" ht="15.75" customHeight="1">
      <c r="B663" s="2"/>
      <c r="C663" s="2"/>
      <c r="D663" s="2"/>
      <c r="E663" s="2"/>
      <c r="F663" s="2"/>
      <c r="G663" s="2"/>
      <c r="H663" s="2"/>
      <c r="I663" s="2"/>
    </row>
    <row r="664" spans="2:9" ht="15.75" customHeight="1">
      <c r="B664" s="2"/>
      <c r="C664" s="2"/>
      <c r="D664" s="2"/>
      <c r="E664" s="2"/>
      <c r="F664" s="2"/>
      <c r="G664" s="2"/>
      <c r="H664" s="2"/>
      <c r="I664" s="2"/>
    </row>
    <row r="665" spans="2:9" ht="15.75" customHeight="1">
      <c r="B665" s="2"/>
      <c r="C665" s="2"/>
      <c r="D665" s="2"/>
      <c r="E665" s="2"/>
      <c r="F665" s="2"/>
      <c r="G665" s="2"/>
      <c r="H665" s="2"/>
      <c r="I665" s="2"/>
    </row>
    <row r="666" spans="2:9" ht="15.75" customHeight="1">
      <c r="B666" s="2"/>
      <c r="C666" s="2"/>
      <c r="D666" s="2"/>
      <c r="E666" s="2"/>
      <c r="F666" s="2"/>
      <c r="G666" s="2"/>
      <c r="H666" s="2"/>
      <c r="I666" s="2"/>
    </row>
    <row r="667" spans="2:9" ht="15.75" customHeight="1">
      <c r="B667" s="2"/>
      <c r="C667" s="2"/>
      <c r="D667" s="2"/>
      <c r="E667" s="2"/>
      <c r="F667" s="2"/>
      <c r="G667" s="2"/>
      <c r="H667" s="2"/>
      <c r="I667" s="2"/>
    </row>
    <row r="668" spans="2:9" ht="15.75" customHeight="1">
      <c r="B668" s="2"/>
      <c r="C668" s="2"/>
      <c r="D668" s="2"/>
      <c r="E668" s="2"/>
      <c r="F668" s="2"/>
      <c r="G668" s="2"/>
      <c r="H668" s="2"/>
      <c r="I668" s="2"/>
    </row>
    <row r="669" spans="2:9" ht="15.75" customHeight="1">
      <c r="B669" s="2"/>
      <c r="C669" s="2"/>
      <c r="D669" s="2"/>
      <c r="E669" s="2"/>
      <c r="F669" s="2"/>
      <c r="G669" s="2"/>
      <c r="H669" s="2"/>
      <c r="I669" s="2"/>
    </row>
    <row r="670" spans="2:9" ht="15.75" customHeight="1">
      <c r="B670" s="2"/>
      <c r="C670" s="2"/>
      <c r="D670" s="2"/>
      <c r="E670" s="2"/>
      <c r="F670" s="2"/>
      <c r="G670" s="2"/>
      <c r="H670" s="2"/>
      <c r="I670" s="2"/>
    </row>
    <row r="671" spans="2:9" ht="15.75" customHeight="1">
      <c r="B671" s="2"/>
      <c r="C671" s="2"/>
      <c r="D671" s="2"/>
      <c r="E671" s="2"/>
      <c r="F671" s="2"/>
      <c r="G671" s="2"/>
      <c r="H671" s="2"/>
      <c r="I671" s="2"/>
    </row>
    <row r="672" spans="2:9" ht="15.75" customHeight="1">
      <c r="B672" s="2"/>
      <c r="C672" s="2"/>
      <c r="D672" s="2"/>
      <c r="E672" s="2"/>
      <c r="F672" s="2"/>
      <c r="G672" s="2"/>
      <c r="H672" s="2"/>
      <c r="I672" s="2"/>
    </row>
    <row r="673" spans="2:9" ht="15.75" customHeight="1">
      <c r="B673" s="2"/>
      <c r="C673" s="2"/>
      <c r="D673" s="2"/>
      <c r="E673" s="2"/>
      <c r="F673" s="2"/>
      <c r="G673" s="2"/>
      <c r="H673" s="2"/>
      <c r="I673" s="2"/>
    </row>
    <row r="674" spans="2:9" ht="15.75" customHeight="1">
      <c r="B674" s="2"/>
      <c r="C674" s="2"/>
      <c r="D674" s="2"/>
      <c r="E674" s="2"/>
      <c r="F674" s="2"/>
      <c r="G674" s="2"/>
      <c r="H674" s="2"/>
      <c r="I674" s="2"/>
    </row>
    <row r="675" spans="2:9" ht="15.75" customHeight="1">
      <c r="B675" s="2"/>
      <c r="C675" s="2"/>
      <c r="D675" s="2"/>
      <c r="E675" s="2"/>
      <c r="F675" s="2"/>
      <c r="G675" s="2"/>
      <c r="H675" s="2"/>
      <c r="I675" s="2"/>
    </row>
    <row r="676" spans="2:9" ht="15.75" customHeight="1">
      <c r="B676" s="2"/>
      <c r="C676" s="2"/>
      <c r="D676" s="2"/>
      <c r="E676" s="2"/>
      <c r="F676" s="2"/>
      <c r="G676" s="2"/>
      <c r="H676" s="2"/>
      <c r="I676" s="2"/>
    </row>
    <row r="677" spans="2:9" ht="15.75" customHeight="1">
      <c r="B677" s="2"/>
      <c r="C677" s="2"/>
      <c r="D677" s="2"/>
      <c r="E677" s="2"/>
      <c r="F677" s="2"/>
      <c r="G677" s="2"/>
      <c r="H677" s="2"/>
      <c r="I677" s="2"/>
    </row>
    <row r="678" spans="2:9" ht="15.75" customHeight="1">
      <c r="B678" s="2"/>
      <c r="C678" s="2"/>
      <c r="D678" s="2"/>
      <c r="E678" s="2"/>
      <c r="F678" s="2"/>
      <c r="G678" s="2"/>
      <c r="H678" s="2"/>
      <c r="I678" s="2"/>
    </row>
    <row r="679" spans="2:9" ht="15.75" customHeight="1">
      <c r="B679" s="2"/>
      <c r="C679" s="2"/>
      <c r="D679" s="2"/>
      <c r="E679" s="2"/>
      <c r="F679" s="2"/>
      <c r="G679" s="2"/>
      <c r="H679" s="2"/>
      <c r="I679" s="2"/>
    </row>
    <row r="680" spans="2:9" ht="15.75" customHeight="1">
      <c r="B680" s="2"/>
      <c r="C680" s="2"/>
      <c r="D680" s="2"/>
      <c r="E680" s="2"/>
      <c r="F680" s="2"/>
      <c r="G680" s="2"/>
      <c r="H680" s="2"/>
      <c r="I680" s="2"/>
    </row>
    <row r="681" spans="2:9" ht="15.75" customHeight="1">
      <c r="B681" s="2"/>
      <c r="C681" s="2"/>
      <c r="D681" s="2"/>
      <c r="E681" s="2"/>
      <c r="F681" s="2"/>
      <c r="G681" s="2"/>
      <c r="H681" s="2"/>
      <c r="I681" s="2"/>
    </row>
    <row r="682" spans="2:9" ht="15.75" customHeight="1">
      <c r="B682" s="2"/>
      <c r="C682" s="2"/>
      <c r="D682" s="2"/>
      <c r="E682" s="2"/>
      <c r="F682" s="2"/>
      <c r="G682" s="2"/>
      <c r="H682" s="2"/>
      <c r="I682" s="2"/>
    </row>
    <row r="683" spans="2:9" ht="15.75" customHeight="1">
      <c r="B683" s="2"/>
      <c r="C683" s="2"/>
      <c r="D683" s="2"/>
      <c r="E683" s="2"/>
      <c r="F683" s="2"/>
      <c r="G683" s="2"/>
      <c r="H683" s="2"/>
      <c r="I683" s="2"/>
    </row>
    <row r="684" spans="2:9" ht="15.75" customHeight="1">
      <c r="B684" s="2"/>
      <c r="C684" s="2"/>
      <c r="D684" s="2"/>
      <c r="E684" s="2"/>
      <c r="F684" s="2"/>
      <c r="G684" s="2"/>
      <c r="H684" s="2"/>
      <c r="I684" s="2"/>
    </row>
    <row r="685" spans="2:9" ht="15.75" customHeight="1">
      <c r="B685" s="2"/>
      <c r="C685" s="2"/>
      <c r="D685" s="2"/>
      <c r="E685" s="2"/>
      <c r="F685" s="2"/>
      <c r="G685" s="2"/>
      <c r="H685" s="2"/>
      <c r="I685" s="2"/>
    </row>
    <row r="686" spans="2:9" ht="15.75" customHeight="1">
      <c r="B686" s="2"/>
      <c r="C686" s="2"/>
      <c r="D686" s="2"/>
      <c r="E686" s="2"/>
      <c r="F686" s="2"/>
      <c r="G686" s="2"/>
      <c r="H686" s="2"/>
      <c r="I686" s="2"/>
    </row>
    <row r="687" spans="2:9" ht="15.75" customHeight="1">
      <c r="B687" s="2"/>
      <c r="C687" s="2"/>
      <c r="D687" s="2"/>
      <c r="E687" s="2"/>
      <c r="F687" s="2"/>
      <c r="G687" s="2"/>
      <c r="H687" s="2"/>
      <c r="I687" s="2"/>
    </row>
    <row r="688" spans="2:9" ht="15.75" customHeight="1">
      <c r="B688" s="2"/>
      <c r="C688" s="2"/>
      <c r="D688" s="2"/>
      <c r="E688" s="2"/>
      <c r="F688" s="2"/>
      <c r="G688" s="2"/>
      <c r="H688" s="2"/>
      <c r="I688" s="2"/>
    </row>
    <row r="689" spans="2:9" ht="15.75" customHeight="1">
      <c r="B689" s="2"/>
      <c r="C689" s="2"/>
      <c r="D689" s="2"/>
      <c r="E689" s="2"/>
      <c r="F689" s="2"/>
      <c r="G689" s="2"/>
      <c r="H689" s="2"/>
      <c r="I689" s="2"/>
    </row>
    <row r="690" spans="2:9" ht="15.75" customHeight="1">
      <c r="B690" s="2"/>
      <c r="C690" s="2"/>
      <c r="D690" s="2"/>
      <c r="E690" s="2"/>
      <c r="F690" s="2"/>
      <c r="G690" s="2"/>
      <c r="H690" s="2"/>
      <c r="I690" s="2"/>
    </row>
    <row r="691" spans="2:9" ht="15.75" customHeight="1">
      <c r="B691" s="2"/>
      <c r="C691" s="2"/>
      <c r="D691" s="2"/>
      <c r="E691" s="2"/>
      <c r="F691" s="2"/>
      <c r="G691" s="2"/>
      <c r="H691" s="2"/>
      <c r="I691" s="2"/>
    </row>
    <row r="692" spans="2:9" ht="15.75" customHeight="1">
      <c r="B692" s="2"/>
      <c r="C692" s="2"/>
      <c r="D692" s="2"/>
      <c r="E692" s="2"/>
      <c r="F692" s="2"/>
      <c r="G692" s="2"/>
      <c r="H692" s="2"/>
      <c r="I692" s="2"/>
    </row>
    <row r="693" spans="2:9" ht="15.75" customHeight="1">
      <c r="B693" s="2"/>
      <c r="C693" s="2"/>
      <c r="D693" s="2"/>
      <c r="E693" s="2"/>
      <c r="F693" s="2"/>
      <c r="G693" s="2"/>
      <c r="H693" s="2"/>
      <c r="I693" s="2"/>
    </row>
    <row r="694" spans="2:9" ht="15.75" customHeight="1">
      <c r="B694" s="2"/>
      <c r="C694" s="2"/>
      <c r="D694" s="2"/>
      <c r="E694" s="2"/>
      <c r="F694" s="2"/>
      <c r="G694" s="2"/>
      <c r="H694" s="2"/>
      <c r="I694" s="2"/>
    </row>
    <row r="695" spans="2:9" ht="15.75" customHeight="1">
      <c r="B695" s="2"/>
      <c r="C695" s="2"/>
      <c r="D695" s="2"/>
      <c r="E695" s="2"/>
      <c r="F695" s="2"/>
      <c r="G695" s="2"/>
      <c r="H695" s="2"/>
      <c r="I695" s="2"/>
    </row>
    <row r="696" spans="2:9" ht="15.75" customHeight="1">
      <c r="B696" s="2"/>
      <c r="C696" s="2"/>
      <c r="D696" s="2"/>
      <c r="E696" s="2"/>
      <c r="F696" s="2"/>
      <c r="G696" s="2"/>
      <c r="H696" s="2"/>
      <c r="I696" s="2"/>
    </row>
    <row r="697" spans="2:9" ht="15.75" customHeight="1">
      <c r="B697" s="2"/>
      <c r="C697" s="2"/>
      <c r="D697" s="2"/>
      <c r="E697" s="2"/>
      <c r="F697" s="2"/>
      <c r="G697" s="2"/>
      <c r="H697" s="2"/>
      <c r="I697" s="2"/>
    </row>
    <row r="698" spans="2:9" ht="15.75" customHeight="1">
      <c r="B698" s="2"/>
      <c r="C698" s="2"/>
      <c r="D698" s="2"/>
      <c r="E698" s="2"/>
      <c r="F698" s="2"/>
      <c r="G698" s="2"/>
      <c r="H698" s="2"/>
      <c r="I698" s="2"/>
    </row>
    <row r="699" spans="2:9" ht="15.75" customHeight="1">
      <c r="B699" s="2"/>
      <c r="C699" s="2"/>
      <c r="D699" s="2"/>
      <c r="E699" s="2"/>
      <c r="F699" s="2"/>
      <c r="G699" s="2"/>
      <c r="H699" s="2"/>
      <c r="I699" s="2"/>
    </row>
    <row r="700" spans="2:9" ht="15.75" customHeight="1">
      <c r="B700" s="2"/>
      <c r="C700" s="2"/>
      <c r="D700" s="2"/>
      <c r="E700" s="2"/>
      <c r="F700" s="2"/>
      <c r="G700" s="2"/>
      <c r="H700" s="2"/>
      <c r="I700" s="2"/>
    </row>
    <row r="701" spans="2:9" ht="15.75" customHeight="1">
      <c r="B701" s="2"/>
      <c r="C701" s="2"/>
      <c r="D701" s="2"/>
      <c r="E701" s="2"/>
      <c r="F701" s="2"/>
      <c r="G701" s="2"/>
      <c r="H701" s="2"/>
      <c r="I701" s="2"/>
    </row>
    <row r="702" spans="2:9" ht="15.75" customHeight="1">
      <c r="B702" s="2"/>
      <c r="C702" s="2"/>
      <c r="D702" s="2"/>
      <c r="E702" s="2"/>
      <c r="F702" s="2"/>
      <c r="G702" s="2"/>
      <c r="H702" s="2"/>
      <c r="I702" s="2"/>
    </row>
    <row r="703" spans="2:9" ht="15.75" customHeight="1">
      <c r="B703" s="2"/>
      <c r="C703" s="2"/>
      <c r="D703" s="2"/>
      <c r="E703" s="2"/>
      <c r="F703" s="2"/>
      <c r="G703" s="2"/>
      <c r="H703" s="2"/>
      <c r="I703" s="2"/>
    </row>
    <row r="704" spans="2:9" ht="15.75" customHeight="1">
      <c r="B704" s="2"/>
      <c r="C704" s="2"/>
      <c r="D704" s="2"/>
      <c r="E704" s="2"/>
      <c r="F704" s="2"/>
      <c r="G704" s="2"/>
      <c r="H704" s="2"/>
      <c r="I704" s="2"/>
    </row>
    <row r="705" spans="2:9" ht="15.75" customHeight="1">
      <c r="B705" s="2"/>
      <c r="C705" s="2"/>
      <c r="D705" s="2"/>
      <c r="E705" s="2"/>
      <c r="F705" s="2"/>
      <c r="G705" s="2"/>
      <c r="H705" s="2"/>
      <c r="I705" s="2"/>
    </row>
    <row r="706" spans="2:9" ht="15.75" customHeight="1">
      <c r="B706" s="2"/>
      <c r="C706" s="2"/>
      <c r="D706" s="2"/>
      <c r="E706" s="2"/>
      <c r="F706" s="2"/>
      <c r="G706" s="2"/>
      <c r="H706" s="2"/>
      <c r="I706" s="2"/>
    </row>
    <row r="707" spans="2:9" ht="15.75" customHeight="1">
      <c r="B707" s="2"/>
      <c r="C707" s="2"/>
      <c r="D707" s="2"/>
      <c r="E707" s="2"/>
      <c r="F707" s="2"/>
      <c r="G707" s="2"/>
      <c r="H707" s="2"/>
      <c r="I707" s="2"/>
    </row>
    <row r="708" spans="2:9" ht="15.75" customHeight="1">
      <c r="B708" s="2"/>
      <c r="C708" s="2"/>
      <c r="D708" s="2"/>
      <c r="E708" s="2"/>
      <c r="F708" s="2"/>
      <c r="G708" s="2"/>
      <c r="H708" s="2"/>
      <c r="I708" s="2"/>
    </row>
    <row r="709" spans="2:9" ht="15.75" customHeight="1">
      <c r="B709" s="2"/>
      <c r="C709" s="2"/>
      <c r="D709" s="2"/>
      <c r="E709" s="2"/>
      <c r="F709" s="2"/>
      <c r="G709" s="2"/>
      <c r="H709" s="2"/>
      <c r="I709" s="2"/>
    </row>
    <row r="710" spans="2:9" ht="15.75" customHeight="1">
      <c r="B710" s="2"/>
      <c r="C710" s="2"/>
      <c r="D710" s="2"/>
      <c r="E710" s="2"/>
      <c r="F710" s="2"/>
      <c r="G710" s="2"/>
      <c r="H710" s="2"/>
      <c r="I710" s="2"/>
    </row>
    <row r="711" spans="2:9" ht="15.75" customHeight="1">
      <c r="B711" s="2"/>
      <c r="C711" s="2"/>
      <c r="D711" s="2"/>
      <c r="E711" s="2"/>
      <c r="F711" s="2"/>
      <c r="G711" s="2"/>
      <c r="H711" s="2"/>
      <c r="I711" s="2"/>
    </row>
    <row r="712" spans="2:9" ht="15.75" customHeight="1">
      <c r="B712" s="2"/>
      <c r="C712" s="2"/>
      <c r="D712" s="2"/>
      <c r="E712" s="2"/>
      <c r="F712" s="2"/>
      <c r="G712" s="2"/>
      <c r="H712" s="2"/>
      <c r="I712" s="2"/>
    </row>
    <row r="713" spans="2:9" ht="15.75" customHeight="1">
      <c r="B713" s="2"/>
      <c r="C713" s="2"/>
      <c r="D713" s="2"/>
      <c r="E713" s="2"/>
      <c r="F713" s="2"/>
      <c r="G713" s="2"/>
      <c r="H713" s="2"/>
      <c r="I713" s="2"/>
    </row>
    <row r="714" spans="2:9" ht="15.75" customHeight="1">
      <c r="B714" s="2"/>
      <c r="C714" s="2"/>
      <c r="D714" s="2"/>
      <c r="E714" s="2"/>
      <c r="F714" s="2"/>
      <c r="G714" s="2"/>
      <c r="H714" s="2"/>
      <c r="I714" s="2"/>
    </row>
    <row r="715" spans="2:9" ht="15.75" customHeight="1">
      <c r="B715" s="2"/>
      <c r="C715" s="2"/>
      <c r="D715" s="2"/>
      <c r="E715" s="2"/>
      <c r="F715" s="2"/>
      <c r="G715" s="2"/>
      <c r="H715" s="2"/>
      <c r="I715" s="2"/>
    </row>
    <row r="716" spans="2:9" ht="15.75" customHeight="1">
      <c r="B716" s="2"/>
      <c r="C716" s="2"/>
      <c r="D716" s="2"/>
      <c r="E716" s="2"/>
      <c r="F716" s="2"/>
      <c r="G716" s="2"/>
      <c r="H716" s="2"/>
      <c r="I716" s="2"/>
    </row>
    <row r="717" spans="2:9" ht="15.75" customHeight="1">
      <c r="B717" s="2"/>
      <c r="C717" s="2"/>
      <c r="D717" s="2"/>
      <c r="E717" s="2"/>
      <c r="F717" s="2"/>
      <c r="G717" s="2"/>
      <c r="H717" s="2"/>
      <c r="I717" s="2"/>
    </row>
    <row r="718" spans="2:9" ht="15.75" customHeight="1">
      <c r="B718" s="2"/>
      <c r="C718" s="2"/>
      <c r="D718" s="2"/>
      <c r="E718" s="2"/>
      <c r="F718" s="2"/>
      <c r="G718" s="2"/>
      <c r="H718" s="2"/>
      <c r="I718" s="2"/>
    </row>
    <row r="719" spans="2:9" ht="15.75" customHeight="1">
      <c r="B719" s="2"/>
      <c r="C719" s="2"/>
      <c r="D719" s="2"/>
      <c r="E719" s="2"/>
      <c r="F719" s="2"/>
      <c r="G719" s="2"/>
      <c r="H719" s="2"/>
      <c r="I719" s="2"/>
    </row>
    <row r="720" spans="2:9" ht="15.75" customHeight="1">
      <c r="B720" s="2"/>
      <c r="C720" s="2"/>
      <c r="D720" s="2"/>
      <c r="E720" s="2"/>
      <c r="F720" s="2"/>
      <c r="G720" s="2"/>
      <c r="H720" s="2"/>
      <c r="I720" s="2"/>
    </row>
    <row r="721" spans="2:9" ht="15.75" customHeight="1">
      <c r="B721" s="2"/>
      <c r="C721" s="2"/>
      <c r="D721" s="2"/>
      <c r="E721" s="2"/>
      <c r="F721" s="2"/>
      <c r="G721" s="2"/>
      <c r="H721" s="2"/>
      <c r="I721" s="2"/>
    </row>
    <row r="722" spans="2:9" ht="15.75" customHeight="1">
      <c r="B722" s="2"/>
      <c r="C722" s="2"/>
      <c r="D722" s="2"/>
      <c r="E722" s="2"/>
      <c r="F722" s="2"/>
      <c r="G722" s="2"/>
      <c r="H722" s="2"/>
      <c r="I722" s="2"/>
    </row>
    <row r="723" spans="2:9" ht="15.75" customHeight="1">
      <c r="B723" s="2"/>
      <c r="C723" s="2"/>
      <c r="D723" s="2"/>
      <c r="E723" s="2"/>
      <c r="F723" s="2"/>
      <c r="G723" s="2"/>
      <c r="H723" s="2"/>
      <c r="I723" s="2"/>
    </row>
    <row r="724" spans="2:9" ht="15.75" customHeight="1">
      <c r="B724" s="2"/>
      <c r="C724" s="2"/>
      <c r="D724" s="2"/>
      <c r="E724" s="2"/>
      <c r="F724" s="2"/>
      <c r="G724" s="2"/>
      <c r="H724" s="2"/>
      <c r="I724" s="2"/>
    </row>
    <row r="725" spans="2:9" ht="15.75" customHeight="1">
      <c r="B725" s="2"/>
      <c r="C725" s="2"/>
      <c r="D725" s="2"/>
      <c r="E725" s="2"/>
      <c r="F725" s="2"/>
      <c r="G725" s="2"/>
      <c r="H725" s="2"/>
      <c r="I725" s="2"/>
    </row>
    <row r="726" spans="2:9" ht="15.75" customHeight="1">
      <c r="B726" s="2"/>
      <c r="C726" s="2"/>
      <c r="D726" s="2"/>
      <c r="E726" s="2"/>
      <c r="F726" s="2"/>
      <c r="G726" s="2"/>
      <c r="H726" s="2"/>
      <c r="I726" s="2"/>
    </row>
    <row r="727" spans="2:9" ht="15.75" customHeight="1">
      <c r="B727" s="2"/>
      <c r="C727" s="2"/>
      <c r="D727" s="2"/>
      <c r="E727" s="2"/>
      <c r="F727" s="2"/>
      <c r="G727" s="2"/>
      <c r="H727" s="2"/>
      <c r="I727" s="2"/>
    </row>
    <row r="728" spans="2:9" ht="15.75" customHeight="1">
      <c r="B728" s="2"/>
      <c r="C728" s="2"/>
      <c r="D728" s="2"/>
      <c r="E728" s="2"/>
      <c r="F728" s="2"/>
      <c r="G728" s="2"/>
      <c r="H728" s="2"/>
      <c r="I728" s="2"/>
    </row>
    <row r="729" spans="2:9" ht="15.75" customHeight="1">
      <c r="B729" s="2"/>
      <c r="C729" s="2"/>
      <c r="D729" s="2"/>
      <c r="E729" s="2"/>
      <c r="F729" s="2"/>
      <c r="G729" s="2"/>
      <c r="H729" s="2"/>
      <c r="I729" s="2"/>
    </row>
    <row r="730" spans="2:9" ht="15.75" customHeight="1">
      <c r="B730" s="2"/>
      <c r="C730" s="2"/>
      <c r="D730" s="2"/>
      <c r="E730" s="2"/>
      <c r="F730" s="2"/>
      <c r="G730" s="2"/>
      <c r="H730" s="2"/>
      <c r="I730" s="2"/>
    </row>
    <row r="731" spans="2:9" ht="15.75" customHeight="1">
      <c r="B731" s="2"/>
      <c r="C731" s="2"/>
      <c r="D731" s="2"/>
      <c r="E731" s="2"/>
      <c r="F731" s="2"/>
      <c r="G731" s="2"/>
      <c r="H731" s="2"/>
      <c r="I731" s="2"/>
    </row>
    <row r="732" spans="2:9" ht="15.75" customHeight="1">
      <c r="B732" s="2"/>
      <c r="C732" s="2"/>
      <c r="D732" s="2"/>
      <c r="E732" s="2"/>
      <c r="F732" s="2"/>
      <c r="G732" s="2"/>
      <c r="H732" s="2"/>
      <c r="I732" s="2"/>
    </row>
    <row r="733" spans="2:9" ht="15.75" customHeight="1">
      <c r="B733" s="2"/>
      <c r="C733" s="2"/>
      <c r="D733" s="2"/>
      <c r="E733" s="2"/>
      <c r="F733" s="2"/>
      <c r="G733" s="2"/>
      <c r="H733" s="2"/>
      <c r="I733" s="2"/>
    </row>
    <row r="734" spans="2:9" ht="15.75" customHeight="1">
      <c r="B734" s="2"/>
      <c r="C734" s="2"/>
      <c r="D734" s="2"/>
      <c r="E734" s="2"/>
      <c r="F734" s="2"/>
      <c r="G734" s="2"/>
      <c r="H734" s="2"/>
      <c r="I734" s="2"/>
    </row>
    <row r="735" spans="2:9" ht="15.75" customHeight="1">
      <c r="B735" s="2"/>
      <c r="C735" s="2"/>
      <c r="D735" s="2"/>
      <c r="E735" s="2"/>
      <c r="F735" s="2"/>
      <c r="G735" s="2"/>
      <c r="H735" s="2"/>
      <c r="I735" s="2"/>
    </row>
    <row r="736" spans="2:9" ht="15.75" customHeight="1">
      <c r="B736" s="2"/>
      <c r="C736" s="2"/>
      <c r="D736" s="2"/>
      <c r="E736" s="2"/>
      <c r="F736" s="2"/>
      <c r="G736" s="2"/>
      <c r="H736" s="2"/>
      <c r="I736" s="2"/>
    </row>
    <row r="737" spans="2:9" ht="15.75" customHeight="1">
      <c r="B737" s="2"/>
      <c r="C737" s="2"/>
      <c r="D737" s="2"/>
      <c r="E737" s="2"/>
      <c r="F737" s="2"/>
      <c r="G737" s="2"/>
      <c r="H737" s="2"/>
      <c r="I737" s="2"/>
    </row>
    <row r="738" spans="2:9" ht="15.75" customHeight="1">
      <c r="B738" s="2"/>
      <c r="C738" s="2"/>
      <c r="D738" s="2"/>
      <c r="E738" s="2"/>
      <c r="F738" s="2"/>
      <c r="G738" s="2"/>
      <c r="H738" s="2"/>
      <c r="I738" s="2"/>
    </row>
    <row r="739" spans="2:9" ht="15.75" customHeight="1">
      <c r="B739" s="2"/>
      <c r="C739" s="2"/>
      <c r="D739" s="2"/>
      <c r="E739" s="2"/>
      <c r="F739" s="2"/>
      <c r="G739" s="2"/>
      <c r="H739" s="2"/>
      <c r="I739" s="2"/>
    </row>
    <row r="740" spans="2:9" ht="15.75" customHeight="1">
      <c r="B740" s="2"/>
      <c r="C740" s="2"/>
      <c r="D740" s="2"/>
      <c r="E740" s="2"/>
      <c r="F740" s="2"/>
      <c r="G740" s="2"/>
      <c r="H740" s="2"/>
      <c r="I740" s="2"/>
    </row>
    <row r="741" spans="2:9" ht="15.75" customHeight="1">
      <c r="B741" s="2"/>
      <c r="C741" s="2"/>
      <c r="D741" s="2"/>
      <c r="E741" s="2"/>
      <c r="F741" s="2"/>
      <c r="G741" s="2"/>
      <c r="H741" s="2"/>
      <c r="I741" s="2"/>
    </row>
    <row r="742" spans="2:9" ht="15.75" customHeight="1">
      <c r="B742" s="2"/>
      <c r="C742" s="2"/>
      <c r="D742" s="2"/>
      <c r="E742" s="2"/>
      <c r="F742" s="2"/>
      <c r="G742" s="2"/>
      <c r="H742" s="2"/>
      <c r="I742" s="2"/>
    </row>
    <row r="743" spans="2:9" ht="15.75" customHeight="1">
      <c r="B743" s="2"/>
      <c r="C743" s="2"/>
      <c r="D743" s="2"/>
      <c r="E743" s="2"/>
      <c r="F743" s="2"/>
      <c r="G743" s="2"/>
      <c r="H743" s="2"/>
      <c r="I743" s="2"/>
    </row>
    <row r="744" spans="2:9" ht="15.75" customHeight="1">
      <c r="B744" s="2"/>
      <c r="C744" s="2"/>
      <c r="D744" s="2"/>
      <c r="E744" s="2"/>
      <c r="F744" s="2"/>
      <c r="G744" s="2"/>
      <c r="H744" s="2"/>
      <c r="I744" s="2"/>
    </row>
    <row r="745" spans="2:9" ht="15.75" customHeight="1">
      <c r="B745" s="2"/>
      <c r="C745" s="2"/>
      <c r="D745" s="2"/>
      <c r="E745" s="2"/>
      <c r="F745" s="2"/>
      <c r="G745" s="2"/>
      <c r="H745" s="2"/>
      <c r="I745" s="2"/>
    </row>
    <row r="746" spans="2:9" ht="15.75" customHeight="1">
      <c r="B746" s="2"/>
      <c r="C746" s="2"/>
      <c r="D746" s="2"/>
      <c r="E746" s="2"/>
      <c r="F746" s="2"/>
      <c r="G746" s="2"/>
      <c r="H746" s="2"/>
      <c r="I746" s="2"/>
    </row>
    <row r="747" spans="2:9" ht="15.75" customHeight="1">
      <c r="B747" s="2"/>
      <c r="C747" s="2"/>
      <c r="D747" s="2"/>
      <c r="E747" s="2"/>
      <c r="F747" s="2"/>
      <c r="G747" s="2"/>
      <c r="H747" s="2"/>
      <c r="I747" s="2"/>
    </row>
    <row r="748" spans="2:9" ht="15.75" customHeight="1">
      <c r="B748" s="2"/>
      <c r="C748" s="2"/>
      <c r="D748" s="2"/>
      <c r="E748" s="2"/>
      <c r="F748" s="2"/>
      <c r="G748" s="2"/>
      <c r="H748" s="2"/>
      <c r="I748" s="2"/>
    </row>
    <row r="749" spans="2:9" ht="15.75" customHeight="1">
      <c r="B749" s="2"/>
      <c r="C749" s="2"/>
      <c r="D749" s="2"/>
      <c r="E749" s="2"/>
      <c r="F749" s="2"/>
      <c r="G749" s="2"/>
      <c r="H749" s="2"/>
      <c r="I749" s="2"/>
    </row>
    <row r="750" spans="2:9" ht="15.75" customHeight="1">
      <c r="B750" s="2"/>
      <c r="C750" s="2"/>
      <c r="D750" s="2"/>
      <c r="E750" s="2"/>
      <c r="F750" s="2"/>
      <c r="G750" s="2"/>
      <c r="H750" s="2"/>
      <c r="I750" s="2"/>
    </row>
    <row r="751" spans="2:9" ht="15.75" customHeight="1">
      <c r="B751" s="2"/>
      <c r="C751" s="2"/>
      <c r="D751" s="2"/>
      <c r="E751" s="2"/>
      <c r="F751" s="2"/>
      <c r="G751" s="2"/>
      <c r="H751" s="2"/>
      <c r="I751" s="2"/>
    </row>
    <row r="752" spans="2:9" ht="15.75" customHeight="1">
      <c r="B752" s="2"/>
      <c r="C752" s="2"/>
      <c r="D752" s="2"/>
      <c r="E752" s="2"/>
      <c r="F752" s="2"/>
      <c r="G752" s="2"/>
      <c r="H752" s="2"/>
      <c r="I752" s="2"/>
    </row>
    <row r="753" spans="2:9" ht="15.75" customHeight="1">
      <c r="B753" s="2"/>
      <c r="C753" s="2"/>
      <c r="D753" s="2"/>
      <c r="E753" s="2"/>
      <c r="F753" s="2"/>
      <c r="G753" s="2"/>
      <c r="H753" s="2"/>
      <c r="I753" s="2"/>
    </row>
    <row r="754" spans="2:9" ht="15.75" customHeight="1">
      <c r="B754" s="2"/>
      <c r="C754" s="2"/>
      <c r="D754" s="2"/>
      <c r="E754" s="2"/>
      <c r="F754" s="2"/>
      <c r="G754" s="2"/>
      <c r="H754" s="2"/>
      <c r="I754" s="2"/>
    </row>
    <row r="755" spans="2:9" ht="15.75" customHeight="1">
      <c r="B755" s="2"/>
      <c r="C755" s="2"/>
      <c r="D755" s="2"/>
      <c r="E755" s="2"/>
      <c r="F755" s="2"/>
      <c r="G755" s="2"/>
      <c r="H755" s="2"/>
      <c r="I755" s="2"/>
    </row>
    <row r="756" spans="2:9" ht="15.75" customHeight="1">
      <c r="B756" s="2"/>
      <c r="C756" s="2"/>
      <c r="D756" s="2"/>
      <c r="E756" s="2"/>
      <c r="F756" s="2"/>
      <c r="G756" s="2"/>
      <c r="H756" s="2"/>
      <c r="I756" s="2"/>
    </row>
    <row r="757" spans="2:9" ht="15.75" customHeight="1">
      <c r="B757" s="2"/>
      <c r="C757" s="2"/>
      <c r="D757" s="2"/>
      <c r="E757" s="2"/>
      <c r="F757" s="2"/>
      <c r="G757" s="2"/>
      <c r="H757" s="2"/>
      <c r="I757" s="2"/>
    </row>
    <row r="758" spans="2:9" ht="15.75" customHeight="1">
      <c r="B758" s="2"/>
      <c r="C758" s="2"/>
      <c r="D758" s="2"/>
      <c r="E758" s="2"/>
      <c r="F758" s="2"/>
      <c r="G758" s="2"/>
      <c r="H758" s="2"/>
      <c r="I758" s="2"/>
    </row>
    <row r="759" spans="2:9" ht="15.75" customHeight="1">
      <c r="B759" s="2"/>
      <c r="C759" s="2"/>
      <c r="D759" s="2"/>
      <c r="E759" s="2"/>
      <c r="F759" s="2"/>
      <c r="G759" s="2"/>
      <c r="H759" s="2"/>
      <c r="I759" s="2"/>
    </row>
    <row r="760" spans="2:9" ht="15.75" customHeight="1">
      <c r="B760" s="2"/>
      <c r="C760" s="2"/>
      <c r="D760" s="2"/>
      <c r="E760" s="2"/>
      <c r="F760" s="2"/>
      <c r="G760" s="2"/>
      <c r="H760" s="2"/>
      <c r="I760" s="2"/>
    </row>
    <row r="761" spans="2:9" ht="15.75" customHeight="1">
      <c r="B761" s="2"/>
      <c r="C761" s="2"/>
      <c r="D761" s="2"/>
      <c r="E761" s="2"/>
      <c r="F761" s="2"/>
      <c r="G761" s="2"/>
      <c r="H761" s="2"/>
      <c r="I761" s="2"/>
    </row>
    <row r="762" spans="2:9" ht="15.75" customHeight="1">
      <c r="B762" s="2"/>
      <c r="C762" s="2"/>
      <c r="D762" s="2"/>
      <c r="E762" s="2"/>
      <c r="F762" s="2"/>
      <c r="G762" s="2"/>
      <c r="H762" s="2"/>
      <c r="I762" s="2"/>
    </row>
    <row r="763" spans="2:9" ht="15.75" customHeight="1">
      <c r="B763" s="2"/>
      <c r="C763" s="2"/>
      <c r="D763" s="2"/>
      <c r="E763" s="2"/>
      <c r="F763" s="2"/>
      <c r="G763" s="2"/>
      <c r="H763" s="2"/>
      <c r="I763" s="2"/>
    </row>
    <row r="764" spans="2:9" ht="15.75" customHeight="1">
      <c r="B764" s="2"/>
      <c r="C764" s="2"/>
      <c r="D764" s="2"/>
      <c r="E764" s="2"/>
      <c r="F764" s="2"/>
      <c r="G764" s="2"/>
      <c r="H764" s="2"/>
      <c r="I764" s="2"/>
    </row>
    <row r="765" spans="2:9" ht="15.75" customHeight="1">
      <c r="B765" s="2"/>
      <c r="C765" s="2"/>
      <c r="D765" s="2"/>
      <c r="E765" s="2"/>
      <c r="F765" s="2"/>
      <c r="G765" s="2"/>
      <c r="H765" s="2"/>
      <c r="I765" s="2"/>
    </row>
    <row r="766" spans="2:9" ht="15.75" customHeight="1">
      <c r="B766" s="2"/>
      <c r="C766" s="2"/>
      <c r="D766" s="2"/>
      <c r="E766" s="2"/>
      <c r="F766" s="2"/>
      <c r="G766" s="2"/>
      <c r="H766" s="2"/>
      <c r="I766" s="2"/>
    </row>
    <row r="767" spans="2:9" ht="15.75" customHeight="1">
      <c r="B767" s="2"/>
      <c r="C767" s="2"/>
      <c r="D767" s="2"/>
      <c r="E767" s="2"/>
      <c r="F767" s="2"/>
      <c r="G767" s="2"/>
      <c r="H767" s="2"/>
      <c r="I767" s="2"/>
    </row>
    <row r="768" spans="2:9" ht="15.75" customHeight="1">
      <c r="B768" s="2"/>
      <c r="C768" s="2"/>
      <c r="D768" s="2"/>
      <c r="E768" s="2"/>
      <c r="F768" s="2"/>
      <c r="G768" s="2"/>
      <c r="H768" s="2"/>
      <c r="I768" s="2"/>
    </row>
    <row r="769" spans="2:9" ht="15.75" customHeight="1">
      <c r="B769" s="2"/>
      <c r="C769" s="2"/>
      <c r="D769" s="2"/>
      <c r="E769" s="2"/>
      <c r="F769" s="2"/>
      <c r="G769" s="2"/>
      <c r="H769" s="2"/>
      <c r="I769" s="2"/>
    </row>
    <row r="770" spans="2:9" ht="15.75" customHeight="1">
      <c r="B770" s="2"/>
      <c r="C770" s="2"/>
      <c r="D770" s="2"/>
      <c r="E770" s="2"/>
      <c r="F770" s="2"/>
      <c r="G770" s="2"/>
      <c r="H770" s="2"/>
      <c r="I770" s="2"/>
    </row>
    <row r="771" spans="2:9" ht="15.75" customHeight="1">
      <c r="B771" s="2"/>
      <c r="C771" s="2"/>
      <c r="D771" s="2"/>
      <c r="E771" s="2"/>
      <c r="F771" s="2"/>
      <c r="G771" s="2"/>
      <c r="H771" s="2"/>
      <c r="I771" s="2"/>
    </row>
    <row r="772" spans="2:9" ht="15.75" customHeight="1">
      <c r="B772" s="2"/>
      <c r="C772" s="2"/>
      <c r="D772" s="2"/>
      <c r="E772" s="2"/>
      <c r="F772" s="2"/>
      <c r="G772" s="2"/>
      <c r="H772" s="2"/>
      <c r="I772" s="2"/>
    </row>
    <row r="773" spans="2:9" ht="15.75" customHeight="1">
      <c r="B773" s="2"/>
      <c r="C773" s="2"/>
      <c r="D773" s="2"/>
      <c r="E773" s="2"/>
      <c r="F773" s="2"/>
      <c r="G773" s="2"/>
      <c r="H773" s="2"/>
      <c r="I773" s="2"/>
    </row>
    <row r="774" spans="2:9" ht="15.75" customHeight="1">
      <c r="B774" s="2"/>
      <c r="C774" s="2"/>
      <c r="D774" s="2"/>
      <c r="E774" s="2"/>
      <c r="F774" s="2"/>
      <c r="G774" s="2"/>
      <c r="H774" s="2"/>
      <c r="I774" s="2"/>
    </row>
    <row r="775" spans="2:9" ht="15.75" customHeight="1">
      <c r="B775" s="2"/>
      <c r="C775" s="2"/>
      <c r="D775" s="2"/>
      <c r="E775" s="2"/>
      <c r="F775" s="2"/>
      <c r="G775" s="2"/>
      <c r="H775" s="2"/>
      <c r="I775" s="2"/>
    </row>
    <row r="776" spans="2:9" ht="15.75" customHeight="1">
      <c r="B776" s="2"/>
      <c r="C776" s="2"/>
      <c r="D776" s="2"/>
      <c r="E776" s="2"/>
      <c r="F776" s="2"/>
      <c r="G776" s="2"/>
      <c r="H776" s="2"/>
      <c r="I776" s="2"/>
    </row>
    <row r="777" spans="2:9" ht="15.75" customHeight="1">
      <c r="B777" s="2"/>
      <c r="C777" s="2"/>
      <c r="D777" s="2"/>
      <c r="E777" s="2"/>
      <c r="F777" s="2"/>
      <c r="G777" s="2"/>
      <c r="H777" s="2"/>
      <c r="I777" s="2"/>
    </row>
    <row r="778" spans="2:9" ht="15.75" customHeight="1">
      <c r="B778" s="2"/>
      <c r="C778" s="2"/>
      <c r="D778" s="2"/>
      <c r="E778" s="2"/>
      <c r="F778" s="2"/>
      <c r="G778" s="2"/>
      <c r="H778" s="2"/>
      <c r="I778" s="2"/>
    </row>
    <row r="779" spans="2:9" ht="15.75" customHeight="1">
      <c r="B779" s="2"/>
      <c r="C779" s="2"/>
      <c r="D779" s="2"/>
      <c r="E779" s="2"/>
      <c r="F779" s="2"/>
      <c r="G779" s="2"/>
      <c r="H779" s="2"/>
      <c r="I779" s="2"/>
    </row>
    <row r="780" spans="2:9" ht="15.75" customHeight="1">
      <c r="B780" s="2"/>
      <c r="C780" s="2"/>
      <c r="D780" s="2"/>
      <c r="E780" s="2"/>
      <c r="F780" s="2"/>
      <c r="G780" s="2"/>
      <c r="H780" s="2"/>
      <c r="I780" s="2"/>
    </row>
    <row r="781" spans="2:9" ht="15.75" customHeight="1">
      <c r="B781" s="2"/>
      <c r="C781" s="2"/>
      <c r="D781" s="2"/>
      <c r="E781" s="2"/>
      <c r="F781" s="2"/>
      <c r="G781" s="2"/>
      <c r="H781" s="2"/>
      <c r="I781" s="2"/>
    </row>
    <row r="782" spans="2:9" ht="15.75" customHeight="1">
      <c r="B782" s="2"/>
      <c r="C782" s="2"/>
      <c r="D782" s="2"/>
      <c r="E782" s="2"/>
      <c r="F782" s="2"/>
      <c r="G782" s="2"/>
      <c r="H782" s="2"/>
      <c r="I782" s="2"/>
    </row>
    <row r="783" spans="2:9" ht="15.75" customHeight="1">
      <c r="B783" s="2"/>
      <c r="C783" s="2"/>
      <c r="D783" s="2"/>
      <c r="E783" s="2"/>
      <c r="F783" s="2"/>
      <c r="G783" s="2"/>
      <c r="H783" s="2"/>
      <c r="I783" s="2"/>
    </row>
    <row r="784" spans="2:9" ht="15.75" customHeight="1">
      <c r="B784" s="2"/>
      <c r="C784" s="2"/>
      <c r="D784" s="2"/>
      <c r="E784" s="2"/>
      <c r="F784" s="2"/>
      <c r="G784" s="2"/>
      <c r="H784" s="2"/>
      <c r="I784" s="2"/>
    </row>
    <row r="785" spans="2:9" ht="15.75" customHeight="1">
      <c r="B785" s="2"/>
      <c r="C785" s="2"/>
      <c r="D785" s="2"/>
      <c r="E785" s="2"/>
      <c r="F785" s="2"/>
      <c r="G785" s="2"/>
      <c r="H785" s="2"/>
      <c r="I785" s="2"/>
    </row>
    <row r="786" spans="2:9" ht="15.75" customHeight="1">
      <c r="B786" s="2"/>
      <c r="C786" s="2"/>
      <c r="D786" s="2"/>
      <c r="E786" s="2"/>
      <c r="F786" s="2"/>
      <c r="G786" s="2"/>
      <c r="H786" s="2"/>
      <c r="I786" s="2"/>
    </row>
    <row r="787" spans="2:9" ht="15.75" customHeight="1">
      <c r="B787" s="2"/>
      <c r="C787" s="2"/>
      <c r="D787" s="2"/>
      <c r="E787" s="2"/>
      <c r="F787" s="2"/>
      <c r="G787" s="2"/>
      <c r="H787" s="2"/>
      <c r="I787" s="2"/>
    </row>
    <row r="788" spans="2:9" ht="15.75" customHeight="1">
      <c r="B788" s="2"/>
      <c r="C788" s="2"/>
      <c r="D788" s="2"/>
      <c r="E788" s="2"/>
      <c r="F788" s="2"/>
      <c r="G788" s="2"/>
      <c r="H788" s="2"/>
      <c r="I788" s="2"/>
    </row>
    <row r="789" spans="2:9" ht="15.75" customHeight="1">
      <c r="B789" s="2"/>
      <c r="C789" s="2"/>
      <c r="D789" s="2"/>
      <c r="E789" s="2"/>
      <c r="F789" s="2"/>
      <c r="G789" s="2"/>
      <c r="H789" s="2"/>
      <c r="I789" s="2"/>
    </row>
    <row r="790" spans="2:9" ht="15.75" customHeight="1">
      <c r="B790" s="2"/>
      <c r="C790" s="2"/>
      <c r="D790" s="2"/>
      <c r="E790" s="2"/>
      <c r="F790" s="2"/>
      <c r="G790" s="2"/>
      <c r="H790" s="2"/>
      <c r="I790" s="2"/>
    </row>
    <row r="791" spans="2:9" ht="15.75" customHeight="1">
      <c r="B791" s="2"/>
      <c r="C791" s="2"/>
      <c r="D791" s="2"/>
      <c r="E791" s="2"/>
      <c r="F791" s="2"/>
      <c r="G791" s="2"/>
      <c r="H791" s="2"/>
      <c r="I791" s="2"/>
    </row>
    <row r="792" spans="2:9" ht="15.75" customHeight="1">
      <c r="B792" s="2"/>
      <c r="C792" s="2"/>
      <c r="D792" s="2"/>
      <c r="E792" s="2"/>
      <c r="F792" s="2"/>
      <c r="G792" s="2"/>
      <c r="H792" s="2"/>
      <c r="I792" s="2"/>
    </row>
    <row r="793" spans="2:9" ht="15.75" customHeight="1">
      <c r="B793" s="2"/>
      <c r="C793" s="2"/>
      <c r="D793" s="2"/>
      <c r="E793" s="2"/>
      <c r="F793" s="2"/>
      <c r="G793" s="2"/>
      <c r="H793" s="2"/>
      <c r="I793" s="2"/>
    </row>
    <row r="794" spans="2:9" ht="15.75" customHeight="1">
      <c r="B794" s="2"/>
      <c r="C794" s="2"/>
      <c r="D794" s="2"/>
      <c r="E794" s="2"/>
      <c r="F794" s="2"/>
      <c r="G794" s="2"/>
      <c r="H794" s="2"/>
      <c r="I794" s="2"/>
    </row>
    <row r="795" spans="2:9" ht="15.75" customHeight="1">
      <c r="B795" s="2"/>
      <c r="C795" s="2"/>
      <c r="D795" s="2"/>
      <c r="E795" s="2"/>
      <c r="F795" s="2"/>
      <c r="G795" s="2"/>
      <c r="H795" s="2"/>
      <c r="I795" s="2"/>
    </row>
    <row r="796" spans="2:9" ht="15.75" customHeight="1">
      <c r="B796" s="2"/>
      <c r="C796" s="2"/>
      <c r="D796" s="2"/>
      <c r="E796" s="2"/>
      <c r="F796" s="2"/>
      <c r="G796" s="2"/>
      <c r="H796" s="2"/>
      <c r="I796" s="2"/>
    </row>
    <row r="797" spans="2:9" ht="15.75" customHeight="1">
      <c r="B797" s="2"/>
      <c r="C797" s="2"/>
      <c r="D797" s="2"/>
      <c r="E797" s="2"/>
      <c r="F797" s="2"/>
      <c r="G797" s="2"/>
      <c r="H797" s="2"/>
      <c r="I797" s="2"/>
    </row>
    <row r="798" spans="2:9" ht="15.75" customHeight="1">
      <c r="B798" s="2"/>
      <c r="C798" s="2"/>
      <c r="D798" s="2"/>
      <c r="E798" s="2"/>
      <c r="F798" s="2"/>
      <c r="G798" s="2"/>
      <c r="H798" s="2"/>
      <c r="I798" s="2"/>
    </row>
    <row r="799" spans="2:9" ht="15.75" customHeight="1">
      <c r="B799" s="2"/>
      <c r="C799" s="2"/>
      <c r="D799" s="2"/>
      <c r="E799" s="2"/>
      <c r="F799" s="2"/>
      <c r="G799" s="2"/>
      <c r="H799" s="2"/>
      <c r="I799" s="2"/>
    </row>
    <row r="800" spans="2:9" ht="15.75" customHeight="1">
      <c r="B800" s="2"/>
      <c r="C800" s="2"/>
      <c r="D800" s="2"/>
      <c r="E800" s="2"/>
      <c r="F800" s="2"/>
      <c r="G800" s="2"/>
      <c r="H800" s="2"/>
      <c r="I800" s="2"/>
    </row>
    <row r="801" spans="2:9" ht="15.75" customHeight="1">
      <c r="B801" s="2"/>
      <c r="C801" s="2"/>
      <c r="D801" s="2"/>
      <c r="E801" s="2"/>
      <c r="F801" s="2"/>
      <c r="G801" s="2"/>
      <c r="H801" s="2"/>
      <c r="I801" s="2"/>
    </row>
    <row r="802" spans="2:9" ht="15.75" customHeight="1">
      <c r="B802" s="2"/>
      <c r="C802" s="2"/>
      <c r="D802" s="2"/>
      <c r="E802" s="2"/>
      <c r="F802" s="2"/>
      <c r="G802" s="2"/>
      <c r="H802" s="2"/>
      <c r="I802" s="2"/>
    </row>
    <row r="803" spans="2:9" ht="15.75" customHeight="1">
      <c r="B803" s="2"/>
      <c r="C803" s="2"/>
      <c r="D803" s="2"/>
      <c r="E803" s="2"/>
      <c r="F803" s="2"/>
      <c r="G803" s="2"/>
      <c r="H803" s="2"/>
      <c r="I803" s="2"/>
    </row>
    <row r="804" spans="2:9" ht="15.75" customHeight="1">
      <c r="B804" s="2"/>
      <c r="C804" s="2"/>
      <c r="D804" s="2"/>
      <c r="E804" s="2"/>
      <c r="F804" s="2"/>
      <c r="G804" s="2"/>
      <c r="H804" s="2"/>
      <c r="I804" s="2"/>
    </row>
    <row r="805" spans="2:9" ht="15.75" customHeight="1">
      <c r="B805" s="2"/>
      <c r="C805" s="2"/>
      <c r="D805" s="2"/>
      <c r="E805" s="2"/>
      <c r="F805" s="2"/>
      <c r="G805" s="2"/>
      <c r="H805" s="2"/>
      <c r="I805" s="2"/>
    </row>
    <row r="806" spans="2:9" ht="15.75" customHeight="1">
      <c r="B806" s="2"/>
      <c r="C806" s="2"/>
      <c r="D806" s="2"/>
      <c r="E806" s="2"/>
      <c r="F806" s="2"/>
      <c r="G806" s="2"/>
      <c r="H806" s="2"/>
      <c r="I806" s="2"/>
    </row>
    <row r="807" spans="2:9" ht="15.75" customHeight="1">
      <c r="B807" s="2"/>
      <c r="C807" s="2"/>
      <c r="D807" s="2"/>
      <c r="E807" s="2"/>
      <c r="F807" s="2"/>
      <c r="G807" s="2"/>
      <c r="H807" s="2"/>
      <c r="I807" s="2"/>
    </row>
    <row r="808" spans="2:9" ht="15.75" customHeight="1">
      <c r="B808" s="2"/>
      <c r="C808" s="2"/>
      <c r="D808" s="2"/>
      <c r="E808" s="2"/>
      <c r="F808" s="2"/>
      <c r="G808" s="2"/>
      <c r="H808" s="2"/>
      <c r="I808" s="2"/>
    </row>
    <row r="809" spans="2:9" ht="15.75" customHeight="1">
      <c r="B809" s="2"/>
      <c r="C809" s="2"/>
      <c r="D809" s="2"/>
      <c r="E809" s="2"/>
      <c r="F809" s="2"/>
      <c r="G809" s="2"/>
      <c r="H809" s="2"/>
      <c r="I809" s="2"/>
    </row>
    <row r="810" spans="2:9" ht="15.75" customHeight="1">
      <c r="B810" s="2"/>
      <c r="C810" s="2"/>
      <c r="D810" s="2"/>
      <c r="E810" s="2"/>
      <c r="F810" s="2"/>
      <c r="G810" s="2"/>
      <c r="H810" s="2"/>
      <c r="I810" s="2"/>
    </row>
    <row r="811" spans="2:9" ht="15.75" customHeight="1">
      <c r="B811" s="2"/>
      <c r="C811" s="2"/>
      <c r="D811" s="2"/>
      <c r="E811" s="2"/>
      <c r="F811" s="2"/>
      <c r="G811" s="2"/>
      <c r="H811" s="2"/>
      <c r="I811" s="2"/>
    </row>
    <row r="812" spans="2:9" ht="15.75" customHeight="1">
      <c r="B812" s="2"/>
      <c r="C812" s="2"/>
      <c r="D812" s="2"/>
      <c r="E812" s="2"/>
      <c r="F812" s="2"/>
      <c r="G812" s="2"/>
      <c r="H812" s="2"/>
      <c r="I812" s="2"/>
    </row>
    <row r="813" spans="2:9" ht="15.75" customHeight="1">
      <c r="B813" s="2"/>
      <c r="C813" s="2"/>
      <c r="D813" s="2"/>
      <c r="E813" s="2"/>
      <c r="F813" s="2"/>
      <c r="G813" s="2"/>
      <c r="H813" s="2"/>
      <c r="I813" s="2"/>
    </row>
    <row r="814" spans="2:9" ht="15.75" customHeight="1">
      <c r="B814" s="2"/>
      <c r="C814" s="2"/>
      <c r="D814" s="2"/>
      <c r="E814" s="2"/>
      <c r="F814" s="2"/>
      <c r="G814" s="2"/>
      <c r="H814" s="2"/>
      <c r="I814" s="2"/>
    </row>
    <row r="815" spans="2:9" ht="15.75" customHeight="1">
      <c r="B815" s="2"/>
      <c r="C815" s="2"/>
      <c r="D815" s="2"/>
      <c r="E815" s="2"/>
      <c r="F815" s="2"/>
      <c r="G815" s="2"/>
      <c r="H815" s="2"/>
      <c r="I815" s="2"/>
    </row>
    <row r="816" spans="2:9" ht="15.75" customHeight="1">
      <c r="B816" s="2"/>
      <c r="C816" s="2"/>
      <c r="D816" s="2"/>
      <c r="E816" s="2"/>
      <c r="F816" s="2"/>
      <c r="G816" s="2"/>
      <c r="H816" s="2"/>
      <c r="I816" s="2"/>
    </row>
    <row r="817" spans="2:9" ht="15.75" customHeight="1">
      <c r="B817" s="2"/>
      <c r="C817" s="2"/>
      <c r="D817" s="2"/>
      <c r="E817" s="2"/>
      <c r="F817" s="2"/>
      <c r="G817" s="2"/>
      <c r="H817" s="2"/>
      <c r="I817" s="2"/>
    </row>
    <row r="818" spans="2:9" ht="15.75" customHeight="1">
      <c r="B818" s="2"/>
      <c r="C818" s="2"/>
      <c r="D818" s="2"/>
      <c r="E818" s="2"/>
      <c r="F818" s="2"/>
      <c r="G818" s="2"/>
      <c r="H818" s="2"/>
      <c r="I818" s="2"/>
    </row>
    <row r="819" spans="2:9" ht="15.75" customHeight="1">
      <c r="B819" s="2"/>
      <c r="C819" s="2"/>
      <c r="D819" s="2"/>
      <c r="E819" s="2"/>
      <c r="F819" s="2"/>
      <c r="G819" s="2"/>
      <c r="H819" s="2"/>
      <c r="I819" s="2"/>
    </row>
    <row r="820" spans="2:9" ht="15.75" customHeight="1">
      <c r="B820" s="2"/>
      <c r="C820" s="2"/>
      <c r="D820" s="2"/>
      <c r="E820" s="2"/>
      <c r="F820" s="2"/>
      <c r="G820" s="2"/>
      <c r="H820" s="2"/>
      <c r="I820" s="2"/>
    </row>
    <row r="821" spans="2:9" ht="15.75" customHeight="1">
      <c r="B821" s="2"/>
      <c r="C821" s="2"/>
      <c r="D821" s="2"/>
      <c r="E821" s="2"/>
      <c r="F821" s="2"/>
      <c r="G821" s="2"/>
      <c r="H821" s="2"/>
      <c r="I821" s="2"/>
    </row>
    <row r="822" spans="2:9" ht="15.75" customHeight="1">
      <c r="B822" s="2"/>
      <c r="C822" s="2"/>
      <c r="D822" s="2"/>
      <c r="E822" s="2"/>
      <c r="F822" s="2"/>
      <c r="G822" s="2"/>
      <c r="H822" s="2"/>
      <c r="I822" s="2"/>
    </row>
    <row r="823" spans="2:9" ht="15.75" customHeight="1">
      <c r="B823" s="2"/>
      <c r="C823" s="2"/>
      <c r="D823" s="2"/>
      <c r="E823" s="2"/>
      <c r="F823" s="2"/>
      <c r="G823" s="2"/>
      <c r="H823" s="2"/>
      <c r="I823" s="2"/>
    </row>
    <row r="824" spans="2:9" ht="15.75" customHeight="1">
      <c r="B824" s="2"/>
      <c r="C824" s="2"/>
      <c r="D824" s="2"/>
      <c r="E824" s="2"/>
      <c r="F824" s="2"/>
      <c r="G824" s="2"/>
      <c r="H824" s="2"/>
      <c r="I824" s="2"/>
    </row>
    <row r="825" spans="2:9" ht="15.75" customHeight="1">
      <c r="B825" s="2"/>
      <c r="C825" s="2"/>
      <c r="D825" s="2"/>
      <c r="E825" s="2"/>
      <c r="F825" s="2"/>
      <c r="G825" s="2"/>
      <c r="H825" s="2"/>
      <c r="I825" s="2"/>
    </row>
    <row r="826" spans="2:9" ht="15.75" customHeight="1">
      <c r="B826" s="2"/>
      <c r="C826" s="2"/>
      <c r="D826" s="2"/>
      <c r="E826" s="2"/>
      <c r="F826" s="2"/>
      <c r="G826" s="2"/>
      <c r="H826" s="2"/>
      <c r="I826" s="2"/>
    </row>
    <row r="827" spans="2:9" ht="15.75" customHeight="1">
      <c r="B827" s="2"/>
      <c r="C827" s="2"/>
      <c r="D827" s="2"/>
      <c r="E827" s="2"/>
      <c r="F827" s="2"/>
      <c r="G827" s="2"/>
      <c r="H827" s="2"/>
      <c r="I827" s="2"/>
    </row>
    <row r="828" spans="2:9" ht="15.75" customHeight="1">
      <c r="B828" s="2"/>
      <c r="C828" s="2"/>
      <c r="D828" s="2"/>
      <c r="E828" s="2"/>
      <c r="F828" s="2"/>
      <c r="G828" s="2"/>
      <c r="H828" s="2"/>
      <c r="I828" s="2"/>
    </row>
    <row r="829" spans="2:9" ht="15.75" customHeight="1">
      <c r="B829" s="2"/>
      <c r="C829" s="2"/>
      <c r="D829" s="2"/>
      <c r="E829" s="2"/>
      <c r="F829" s="2"/>
      <c r="G829" s="2"/>
      <c r="H829" s="2"/>
      <c r="I829" s="2"/>
    </row>
    <row r="830" spans="2:9" ht="15.75" customHeight="1">
      <c r="B830" s="2"/>
      <c r="C830" s="2"/>
      <c r="D830" s="2"/>
      <c r="E830" s="2"/>
      <c r="F830" s="2"/>
      <c r="G830" s="2"/>
      <c r="H830" s="2"/>
      <c r="I830" s="2"/>
    </row>
    <row r="831" spans="2:9" ht="15.75" customHeight="1">
      <c r="B831" s="2"/>
      <c r="C831" s="2"/>
      <c r="D831" s="2"/>
      <c r="E831" s="2"/>
      <c r="F831" s="2"/>
      <c r="G831" s="2"/>
      <c r="H831" s="2"/>
      <c r="I831" s="2"/>
    </row>
    <row r="832" spans="2:9" ht="15.75" customHeight="1">
      <c r="B832" s="2"/>
      <c r="C832" s="2"/>
      <c r="D832" s="2"/>
      <c r="E832" s="2"/>
      <c r="F832" s="2"/>
      <c r="G832" s="2"/>
      <c r="H832" s="2"/>
      <c r="I832" s="2"/>
    </row>
    <row r="833" spans="2:9" ht="15.75" customHeight="1">
      <c r="B833" s="2"/>
      <c r="C833" s="2"/>
      <c r="D833" s="2"/>
      <c r="E833" s="2"/>
      <c r="F833" s="2"/>
      <c r="G833" s="2"/>
      <c r="H833" s="2"/>
      <c r="I833" s="2"/>
    </row>
    <row r="834" spans="2:9" ht="15.75" customHeight="1">
      <c r="B834" s="2"/>
      <c r="C834" s="2"/>
      <c r="D834" s="2"/>
      <c r="E834" s="2"/>
      <c r="F834" s="2"/>
      <c r="G834" s="2"/>
      <c r="H834" s="2"/>
      <c r="I834" s="2"/>
    </row>
    <row r="835" spans="2:9" ht="15.75" customHeight="1">
      <c r="B835" s="2"/>
      <c r="C835" s="2"/>
      <c r="D835" s="2"/>
      <c r="E835" s="2"/>
      <c r="F835" s="2"/>
      <c r="G835" s="2"/>
      <c r="H835" s="2"/>
      <c r="I835" s="2"/>
    </row>
    <row r="836" spans="2:9" ht="15.75" customHeight="1">
      <c r="B836" s="2"/>
      <c r="C836" s="2"/>
      <c r="D836" s="2"/>
      <c r="E836" s="2"/>
      <c r="F836" s="2"/>
      <c r="G836" s="2"/>
      <c r="H836" s="2"/>
      <c r="I836" s="2"/>
    </row>
    <row r="837" spans="2:9" ht="15.75" customHeight="1">
      <c r="B837" s="2"/>
      <c r="C837" s="2"/>
      <c r="D837" s="2"/>
      <c r="E837" s="2"/>
      <c r="F837" s="2"/>
      <c r="G837" s="2"/>
      <c r="H837" s="2"/>
      <c r="I837" s="2"/>
    </row>
    <row r="838" spans="2:9" ht="15.75" customHeight="1">
      <c r="B838" s="2"/>
      <c r="C838" s="2"/>
      <c r="D838" s="2"/>
      <c r="E838" s="2"/>
      <c r="F838" s="2"/>
      <c r="G838" s="2"/>
      <c r="H838" s="2"/>
      <c r="I838" s="2"/>
    </row>
    <row r="839" spans="2:9" ht="15.75" customHeight="1">
      <c r="B839" s="2"/>
      <c r="C839" s="2"/>
      <c r="D839" s="2"/>
      <c r="E839" s="2"/>
      <c r="F839" s="2"/>
      <c r="G839" s="2"/>
      <c r="H839" s="2"/>
      <c r="I839" s="2"/>
    </row>
    <row r="840" spans="2:9" ht="15.75" customHeight="1">
      <c r="B840" s="2"/>
      <c r="C840" s="2"/>
      <c r="D840" s="2"/>
      <c r="E840" s="2"/>
      <c r="F840" s="2"/>
      <c r="G840" s="2"/>
      <c r="H840" s="2"/>
      <c r="I840" s="2"/>
    </row>
    <row r="841" spans="2:9" ht="15.75" customHeight="1">
      <c r="B841" s="2"/>
      <c r="C841" s="2"/>
      <c r="D841" s="2"/>
      <c r="E841" s="2"/>
      <c r="F841" s="2"/>
      <c r="G841" s="2"/>
      <c r="H841" s="2"/>
      <c r="I841" s="2"/>
    </row>
    <row r="842" spans="2:9" ht="15.75" customHeight="1">
      <c r="B842" s="2"/>
      <c r="C842" s="2"/>
      <c r="D842" s="2"/>
      <c r="E842" s="2"/>
      <c r="F842" s="2"/>
      <c r="G842" s="2"/>
      <c r="H842" s="2"/>
      <c r="I842" s="2"/>
    </row>
    <row r="843" spans="2:9" ht="15.75" customHeight="1">
      <c r="B843" s="2"/>
      <c r="C843" s="2"/>
      <c r="D843" s="2"/>
      <c r="E843" s="2"/>
      <c r="F843" s="2"/>
      <c r="G843" s="2"/>
      <c r="H843" s="2"/>
      <c r="I843" s="2"/>
    </row>
    <row r="844" spans="2:9" ht="15.75" customHeight="1">
      <c r="B844" s="2"/>
      <c r="C844" s="2"/>
      <c r="D844" s="2"/>
      <c r="E844" s="2"/>
      <c r="F844" s="2"/>
      <c r="G844" s="2"/>
      <c r="H844" s="2"/>
      <c r="I844" s="2"/>
    </row>
    <row r="845" spans="2:9" ht="15.75" customHeight="1">
      <c r="B845" s="2"/>
      <c r="C845" s="2"/>
      <c r="D845" s="2"/>
      <c r="E845" s="2"/>
      <c r="F845" s="2"/>
      <c r="G845" s="2"/>
      <c r="H845" s="2"/>
      <c r="I845" s="2"/>
    </row>
    <row r="846" spans="2:9" ht="15.75" customHeight="1">
      <c r="B846" s="2"/>
      <c r="C846" s="2"/>
      <c r="D846" s="2"/>
      <c r="E846" s="2"/>
      <c r="F846" s="2"/>
      <c r="G846" s="2"/>
      <c r="H846" s="2"/>
      <c r="I846" s="2"/>
    </row>
    <row r="847" spans="2:9" ht="15.75" customHeight="1">
      <c r="B847" s="2"/>
      <c r="C847" s="2"/>
      <c r="D847" s="2"/>
      <c r="E847" s="2"/>
      <c r="F847" s="2"/>
      <c r="G847" s="2"/>
      <c r="H847" s="2"/>
      <c r="I847" s="2"/>
    </row>
    <row r="848" spans="2:9" ht="15.75" customHeight="1">
      <c r="B848" s="2"/>
      <c r="C848" s="2"/>
      <c r="D848" s="2"/>
      <c r="E848" s="2"/>
      <c r="F848" s="2"/>
      <c r="G848" s="2"/>
      <c r="H848" s="2"/>
      <c r="I848" s="2"/>
    </row>
    <row r="849" spans="2:9" ht="15.75" customHeight="1">
      <c r="B849" s="2"/>
      <c r="C849" s="2"/>
      <c r="D849" s="2"/>
      <c r="E849" s="2"/>
      <c r="F849" s="2"/>
      <c r="G849" s="2"/>
      <c r="H849" s="2"/>
      <c r="I849" s="2"/>
    </row>
    <row r="850" spans="2:9" ht="15.75" customHeight="1">
      <c r="B850" s="2"/>
      <c r="C850" s="2"/>
      <c r="D850" s="2"/>
      <c r="E850" s="2"/>
      <c r="F850" s="2"/>
      <c r="G850" s="2"/>
      <c r="H850" s="2"/>
      <c r="I850" s="2"/>
    </row>
    <row r="851" spans="2:9" ht="15.75" customHeight="1">
      <c r="B851" s="2"/>
      <c r="C851" s="2"/>
      <c r="D851" s="2"/>
      <c r="E851" s="2"/>
      <c r="F851" s="2"/>
      <c r="G851" s="2"/>
      <c r="H851" s="2"/>
      <c r="I851" s="2"/>
    </row>
    <row r="852" spans="2:9" ht="15.75" customHeight="1">
      <c r="B852" s="2"/>
      <c r="C852" s="2"/>
      <c r="D852" s="2"/>
      <c r="E852" s="2"/>
      <c r="F852" s="2"/>
      <c r="G852" s="2"/>
      <c r="H852" s="2"/>
      <c r="I852" s="2"/>
    </row>
    <row r="853" spans="2:9" ht="15.75" customHeight="1">
      <c r="B853" s="2"/>
      <c r="C853" s="2"/>
      <c r="D853" s="2"/>
      <c r="E853" s="2"/>
      <c r="F853" s="2"/>
      <c r="G853" s="2"/>
      <c r="H853" s="2"/>
      <c r="I853" s="2"/>
    </row>
    <row r="854" spans="2:9" ht="15.75" customHeight="1">
      <c r="B854" s="2"/>
      <c r="C854" s="2"/>
      <c r="D854" s="2"/>
      <c r="E854" s="2"/>
      <c r="F854" s="2"/>
      <c r="G854" s="2"/>
      <c r="H854" s="2"/>
      <c r="I854" s="2"/>
    </row>
    <row r="855" spans="2:9" ht="15.75" customHeight="1">
      <c r="B855" s="2"/>
      <c r="C855" s="2"/>
      <c r="D855" s="2"/>
      <c r="E855" s="2"/>
      <c r="F855" s="2"/>
      <c r="G855" s="2"/>
      <c r="H855" s="2"/>
      <c r="I855" s="2"/>
    </row>
    <row r="856" spans="2:9" ht="15.75" customHeight="1">
      <c r="B856" s="2"/>
      <c r="C856" s="2"/>
      <c r="D856" s="2"/>
      <c r="E856" s="2"/>
      <c r="F856" s="2"/>
      <c r="G856" s="2"/>
      <c r="H856" s="2"/>
      <c r="I856" s="2"/>
    </row>
    <row r="857" spans="2:9" ht="15.75" customHeight="1">
      <c r="B857" s="2"/>
      <c r="C857" s="2"/>
      <c r="D857" s="2"/>
      <c r="E857" s="2"/>
      <c r="F857" s="2"/>
      <c r="G857" s="2"/>
      <c r="H857" s="2"/>
      <c r="I857" s="2"/>
    </row>
    <row r="858" spans="2:9" ht="15.75" customHeight="1">
      <c r="B858" s="2"/>
      <c r="C858" s="2"/>
      <c r="D858" s="2"/>
      <c r="E858" s="2"/>
      <c r="F858" s="2"/>
      <c r="G858" s="2"/>
      <c r="H858" s="2"/>
      <c r="I858" s="2"/>
    </row>
    <row r="859" spans="2:9" ht="15.75" customHeight="1">
      <c r="B859" s="2"/>
      <c r="C859" s="2"/>
      <c r="D859" s="2"/>
      <c r="E859" s="2"/>
      <c r="F859" s="2"/>
      <c r="G859" s="2"/>
      <c r="H859" s="2"/>
      <c r="I859" s="2"/>
    </row>
    <row r="860" spans="2:9" ht="15.75" customHeight="1">
      <c r="B860" s="2"/>
      <c r="C860" s="2"/>
      <c r="D860" s="2"/>
      <c r="E860" s="2"/>
      <c r="F860" s="2"/>
      <c r="G860" s="2"/>
      <c r="H860" s="2"/>
      <c r="I860" s="2"/>
    </row>
    <row r="861" spans="2:9" ht="15.75" customHeight="1">
      <c r="B861" s="2"/>
      <c r="C861" s="2"/>
      <c r="D861" s="2"/>
      <c r="E861" s="2"/>
      <c r="F861" s="2"/>
      <c r="G861" s="2"/>
      <c r="H861" s="2"/>
      <c r="I861" s="2"/>
    </row>
    <row r="862" spans="2:9" ht="15.75" customHeight="1">
      <c r="B862" s="2"/>
      <c r="C862" s="2"/>
      <c r="D862" s="2"/>
      <c r="E862" s="2"/>
      <c r="F862" s="2"/>
      <c r="G862" s="2"/>
      <c r="H862" s="2"/>
      <c r="I862" s="2"/>
    </row>
    <row r="863" spans="2:9" ht="15.75" customHeight="1">
      <c r="B863" s="2"/>
      <c r="C863" s="2"/>
      <c r="D863" s="2"/>
      <c r="E863" s="2"/>
      <c r="F863" s="2"/>
      <c r="G863" s="2"/>
      <c r="H863" s="2"/>
      <c r="I863" s="2"/>
    </row>
    <row r="864" spans="2:9" ht="15.75" customHeight="1">
      <c r="B864" s="2"/>
      <c r="C864" s="2"/>
      <c r="D864" s="2"/>
      <c r="E864" s="2"/>
      <c r="F864" s="2"/>
      <c r="G864" s="2"/>
      <c r="H864" s="2"/>
      <c r="I864" s="2"/>
    </row>
    <row r="865" spans="2:9" ht="15.75" customHeight="1">
      <c r="B865" s="2"/>
      <c r="C865" s="2"/>
      <c r="D865" s="2"/>
      <c r="E865" s="2"/>
      <c r="F865" s="2"/>
      <c r="G865" s="2"/>
      <c r="H865" s="2"/>
      <c r="I865" s="2"/>
    </row>
    <row r="866" spans="2:9" ht="15.75" customHeight="1">
      <c r="B866" s="2"/>
      <c r="C866" s="2"/>
      <c r="D866" s="2"/>
      <c r="E866" s="2"/>
      <c r="F866" s="2"/>
      <c r="G866" s="2"/>
      <c r="H866" s="2"/>
      <c r="I866" s="2"/>
    </row>
    <row r="867" spans="2:9" ht="15.75" customHeight="1">
      <c r="B867" s="2"/>
      <c r="C867" s="2"/>
      <c r="D867" s="2"/>
      <c r="E867" s="2"/>
      <c r="F867" s="2"/>
      <c r="G867" s="2"/>
      <c r="H867" s="2"/>
      <c r="I867" s="2"/>
    </row>
    <row r="868" spans="2:9" ht="15.75" customHeight="1">
      <c r="B868" s="2"/>
      <c r="C868" s="2"/>
      <c r="D868" s="2"/>
      <c r="E868" s="2"/>
      <c r="F868" s="2"/>
      <c r="G868" s="2"/>
      <c r="H868" s="2"/>
      <c r="I868" s="2"/>
    </row>
    <row r="869" spans="2:9" ht="15.75" customHeight="1">
      <c r="B869" s="2"/>
      <c r="C869" s="2"/>
      <c r="D869" s="2"/>
      <c r="E869" s="2"/>
      <c r="F869" s="2"/>
      <c r="G869" s="2"/>
      <c r="H869" s="2"/>
      <c r="I869" s="2"/>
    </row>
    <row r="870" spans="2:9" ht="15.75" customHeight="1">
      <c r="B870" s="2"/>
      <c r="C870" s="2"/>
      <c r="D870" s="2"/>
      <c r="E870" s="2"/>
      <c r="F870" s="2"/>
      <c r="G870" s="2"/>
      <c r="H870" s="2"/>
      <c r="I870" s="2"/>
    </row>
    <row r="871" spans="2:9" ht="15.75" customHeight="1">
      <c r="B871" s="2"/>
      <c r="C871" s="2"/>
      <c r="D871" s="2"/>
      <c r="E871" s="2"/>
      <c r="F871" s="2"/>
      <c r="G871" s="2"/>
      <c r="H871" s="2"/>
      <c r="I871" s="2"/>
    </row>
    <row r="872" spans="2:9" ht="15.75" customHeight="1">
      <c r="B872" s="2"/>
      <c r="C872" s="2"/>
      <c r="D872" s="2"/>
      <c r="E872" s="2"/>
      <c r="F872" s="2"/>
      <c r="G872" s="2"/>
      <c r="H872" s="2"/>
      <c r="I872" s="2"/>
    </row>
    <row r="873" spans="2:9" ht="15.75" customHeight="1">
      <c r="B873" s="2"/>
      <c r="C873" s="2"/>
      <c r="D873" s="2"/>
      <c r="E873" s="2"/>
      <c r="F873" s="2"/>
      <c r="G873" s="2"/>
      <c r="H873" s="2"/>
      <c r="I873" s="2"/>
    </row>
    <row r="874" spans="2:9" ht="15.75" customHeight="1">
      <c r="B874" s="2"/>
      <c r="C874" s="2"/>
      <c r="D874" s="2"/>
      <c r="E874" s="2"/>
      <c r="F874" s="2"/>
      <c r="G874" s="2"/>
      <c r="H874" s="2"/>
      <c r="I874" s="2"/>
    </row>
    <row r="875" spans="2:9" ht="15.75" customHeight="1">
      <c r="B875" s="2"/>
      <c r="C875" s="2"/>
      <c r="D875" s="2"/>
      <c r="E875" s="2"/>
      <c r="F875" s="2"/>
      <c r="G875" s="2"/>
      <c r="H875" s="2"/>
      <c r="I875" s="2"/>
    </row>
    <row r="876" spans="2:9" ht="15.75" customHeight="1">
      <c r="B876" s="2"/>
      <c r="C876" s="2"/>
      <c r="D876" s="2"/>
      <c r="E876" s="2"/>
      <c r="F876" s="2"/>
      <c r="G876" s="2"/>
      <c r="H876" s="2"/>
      <c r="I876" s="2"/>
    </row>
    <row r="877" spans="2:9" ht="15.75" customHeight="1">
      <c r="B877" s="2"/>
      <c r="C877" s="2"/>
      <c r="D877" s="2"/>
      <c r="E877" s="2"/>
      <c r="F877" s="2"/>
      <c r="G877" s="2"/>
      <c r="H877" s="2"/>
      <c r="I877" s="2"/>
    </row>
    <row r="878" spans="2:9" ht="15.75" customHeight="1">
      <c r="B878" s="2"/>
      <c r="C878" s="2"/>
      <c r="D878" s="2"/>
      <c r="E878" s="2"/>
      <c r="F878" s="2"/>
      <c r="G878" s="2"/>
      <c r="H878" s="2"/>
      <c r="I878" s="2"/>
    </row>
    <row r="879" spans="2:9" ht="15.75" customHeight="1">
      <c r="B879" s="2"/>
      <c r="C879" s="2"/>
      <c r="D879" s="2"/>
      <c r="E879" s="2"/>
      <c r="F879" s="2"/>
      <c r="G879" s="2"/>
      <c r="H879" s="2"/>
      <c r="I879" s="2"/>
    </row>
    <row r="880" spans="2:9" ht="15.75" customHeight="1">
      <c r="B880" s="2"/>
      <c r="C880" s="2"/>
      <c r="D880" s="2"/>
      <c r="E880" s="2"/>
      <c r="F880" s="2"/>
      <c r="G880" s="2"/>
      <c r="H880" s="2"/>
      <c r="I880" s="2"/>
    </row>
    <row r="881" spans="2:9" ht="15.75" customHeight="1">
      <c r="B881" s="2"/>
      <c r="C881" s="2"/>
      <c r="D881" s="2"/>
      <c r="E881" s="2"/>
      <c r="F881" s="2"/>
      <c r="G881" s="2"/>
      <c r="H881" s="2"/>
      <c r="I881" s="2"/>
    </row>
    <row r="882" spans="2:9" ht="15.75" customHeight="1">
      <c r="B882" s="2"/>
      <c r="C882" s="2"/>
      <c r="D882" s="2"/>
      <c r="E882" s="2"/>
      <c r="F882" s="2"/>
      <c r="G882" s="2"/>
      <c r="H882" s="2"/>
      <c r="I882" s="2"/>
    </row>
    <row r="883" spans="2:9" ht="15.75" customHeight="1">
      <c r="B883" s="2"/>
      <c r="C883" s="2"/>
      <c r="D883" s="2"/>
      <c r="E883" s="2"/>
      <c r="F883" s="2"/>
      <c r="G883" s="2"/>
      <c r="H883" s="2"/>
      <c r="I883" s="2"/>
    </row>
    <row r="884" spans="2:9" ht="15.75" customHeight="1">
      <c r="B884" s="2"/>
      <c r="C884" s="2"/>
      <c r="D884" s="2"/>
      <c r="E884" s="2"/>
      <c r="F884" s="2"/>
      <c r="G884" s="2"/>
      <c r="H884" s="2"/>
      <c r="I884" s="2"/>
    </row>
    <row r="885" spans="2:9" ht="15.75" customHeight="1">
      <c r="B885" s="2"/>
      <c r="C885" s="2"/>
      <c r="D885" s="2"/>
      <c r="E885" s="2"/>
      <c r="F885" s="2"/>
      <c r="G885" s="2"/>
      <c r="H885" s="2"/>
      <c r="I885" s="2"/>
    </row>
    <row r="886" spans="2:9" ht="15.75" customHeight="1">
      <c r="B886" s="2"/>
      <c r="C886" s="2"/>
      <c r="D886" s="2"/>
      <c r="E886" s="2"/>
      <c r="F886" s="2"/>
      <c r="G886" s="2"/>
      <c r="H886" s="2"/>
      <c r="I886" s="2"/>
    </row>
    <row r="887" spans="2:9" ht="15.75" customHeight="1">
      <c r="B887" s="2"/>
      <c r="C887" s="2"/>
      <c r="D887" s="2"/>
      <c r="E887" s="2"/>
      <c r="F887" s="2"/>
      <c r="G887" s="2"/>
      <c r="H887" s="2"/>
      <c r="I887" s="2"/>
    </row>
    <row r="888" spans="2:9" ht="15.75" customHeight="1">
      <c r="B888" s="2"/>
      <c r="C888" s="2"/>
      <c r="D888" s="2"/>
      <c r="E888" s="2"/>
      <c r="F888" s="2"/>
      <c r="G888" s="2"/>
      <c r="H888" s="2"/>
      <c r="I888" s="2"/>
    </row>
    <row r="889" spans="2:9" ht="15.75" customHeight="1">
      <c r="B889" s="2"/>
      <c r="C889" s="2"/>
      <c r="D889" s="2"/>
      <c r="E889" s="2"/>
      <c r="F889" s="2"/>
      <c r="G889" s="2"/>
      <c r="H889" s="2"/>
      <c r="I889" s="2"/>
    </row>
    <row r="890" spans="2:9" ht="15.75" customHeight="1">
      <c r="B890" s="2"/>
      <c r="C890" s="2"/>
      <c r="D890" s="2"/>
      <c r="E890" s="2"/>
      <c r="F890" s="2"/>
      <c r="G890" s="2"/>
      <c r="H890" s="2"/>
      <c r="I890" s="2"/>
    </row>
    <row r="891" spans="2:9" ht="15.75" customHeight="1">
      <c r="B891" s="2"/>
      <c r="C891" s="2"/>
      <c r="D891" s="2"/>
      <c r="E891" s="2"/>
      <c r="F891" s="2"/>
      <c r="G891" s="2"/>
      <c r="H891" s="2"/>
      <c r="I891" s="2"/>
    </row>
    <row r="892" spans="2:9" ht="15.75" customHeight="1">
      <c r="B892" s="2"/>
      <c r="C892" s="2"/>
      <c r="D892" s="2"/>
      <c r="E892" s="2"/>
      <c r="F892" s="2"/>
      <c r="G892" s="2"/>
      <c r="H892" s="2"/>
      <c r="I892" s="2"/>
    </row>
    <row r="893" spans="2:9" ht="15.75" customHeight="1">
      <c r="B893" s="2"/>
      <c r="C893" s="2"/>
      <c r="D893" s="2"/>
      <c r="E893" s="2"/>
      <c r="F893" s="2"/>
      <c r="G893" s="2"/>
      <c r="H893" s="2"/>
      <c r="I893" s="2"/>
    </row>
    <row r="894" spans="2:9" ht="15.75" customHeight="1">
      <c r="B894" s="2"/>
      <c r="C894" s="2"/>
      <c r="D894" s="2"/>
      <c r="E894" s="2"/>
      <c r="F894" s="2"/>
      <c r="G894" s="2"/>
      <c r="H894" s="2"/>
      <c r="I894" s="2"/>
    </row>
    <row r="895" spans="2:9" ht="15.75" customHeight="1">
      <c r="B895" s="2"/>
      <c r="C895" s="2"/>
      <c r="D895" s="2"/>
      <c r="E895" s="2"/>
      <c r="F895" s="2"/>
      <c r="G895" s="2"/>
      <c r="H895" s="2"/>
      <c r="I895" s="2"/>
    </row>
    <row r="896" spans="2:9" ht="15.75" customHeight="1">
      <c r="B896" s="2"/>
      <c r="C896" s="2"/>
      <c r="D896" s="2"/>
      <c r="E896" s="2"/>
      <c r="F896" s="2"/>
      <c r="G896" s="2"/>
      <c r="H896" s="2"/>
      <c r="I896" s="2"/>
    </row>
    <row r="897" spans="2:9" ht="15.75" customHeight="1">
      <c r="B897" s="2"/>
      <c r="C897" s="2"/>
      <c r="D897" s="2"/>
      <c r="E897" s="2"/>
      <c r="F897" s="2"/>
      <c r="G897" s="2"/>
      <c r="H897" s="2"/>
      <c r="I897" s="2"/>
    </row>
    <row r="898" spans="2:9" ht="15.75" customHeight="1">
      <c r="B898" s="2"/>
      <c r="C898" s="2"/>
      <c r="D898" s="2"/>
      <c r="E898" s="2"/>
      <c r="F898" s="2"/>
      <c r="G898" s="2"/>
      <c r="H898" s="2"/>
      <c r="I898" s="2"/>
    </row>
    <row r="899" spans="2:9" ht="15.75" customHeight="1">
      <c r="B899" s="2"/>
      <c r="C899" s="2"/>
      <c r="D899" s="2"/>
      <c r="E899" s="2"/>
      <c r="F899" s="2"/>
      <c r="G899" s="2"/>
      <c r="H899" s="2"/>
      <c r="I899" s="2"/>
    </row>
    <row r="900" spans="2:9" ht="15.75" customHeight="1">
      <c r="B900" s="2"/>
      <c r="C900" s="2"/>
      <c r="D900" s="2"/>
      <c r="E900" s="2"/>
      <c r="F900" s="2"/>
      <c r="G900" s="2"/>
      <c r="H900" s="2"/>
      <c r="I900" s="2"/>
    </row>
    <row r="901" spans="2:9" ht="15.75" customHeight="1">
      <c r="B901" s="2"/>
      <c r="C901" s="2"/>
      <c r="D901" s="2"/>
      <c r="E901" s="2"/>
      <c r="F901" s="2"/>
      <c r="G901" s="2"/>
      <c r="H901" s="2"/>
      <c r="I901" s="2"/>
    </row>
    <row r="902" spans="2:9" ht="15.75" customHeight="1">
      <c r="B902" s="2"/>
      <c r="C902" s="2"/>
      <c r="D902" s="2"/>
      <c r="E902" s="2"/>
      <c r="F902" s="2"/>
      <c r="G902" s="2"/>
      <c r="H902" s="2"/>
      <c r="I902" s="2"/>
    </row>
    <row r="903" spans="2:9" ht="15.75" customHeight="1">
      <c r="B903" s="2"/>
      <c r="C903" s="2"/>
      <c r="D903" s="2"/>
      <c r="E903" s="2"/>
      <c r="F903" s="2"/>
      <c r="G903" s="2"/>
      <c r="H903" s="2"/>
      <c r="I903" s="2"/>
    </row>
    <row r="904" spans="2:9" ht="15.75" customHeight="1">
      <c r="B904" s="2"/>
      <c r="C904" s="2"/>
      <c r="D904" s="2"/>
      <c r="E904" s="2"/>
      <c r="F904" s="2"/>
      <c r="G904" s="2"/>
      <c r="H904" s="2"/>
      <c r="I904" s="2"/>
    </row>
    <row r="905" spans="2:9" ht="15.75" customHeight="1">
      <c r="B905" s="2"/>
      <c r="C905" s="2"/>
      <c r="D905" s="2"/>
      <c r="E905" s="2"/>
      <c r="F905" s="2"/>
      <c r="G905" s="2"/>
      <c r="H905" s="2"/>
      <c r="I905" s="2"/>
    </row>
    <row r="906" spans="2:9" ht="15.75" customHeight="1">
      <c r="B906" s="2"/>
      <c r="C906" s="2"/>
      <c r="D906" s="2"/>
      <c r="E906" s="2"/>
      <c r="F906" s="2"/>
      <c r="G906" s="2"/>
      <c r="H906" s="2"/>
      <c r="I906" s="2"/>
    </row>
    <row r="907" spans="2:9" ht="15.75" customHeight="1">
      <c r="B907" s="2"/>
      <c r="C907" s="2"/>
      <c r="D907" s="2"/>
      <c r="E907" s="2"/>
      <c r="F907" s="2"/>
      <c r="G907" s="2"/>
      <c r="H907" s="2"/>
      <c r="I907" s="2"/>
    </row>
    <row r="908" spans="2:9" ht="15.75" customHeight="1">
      <c r="B908" s="2"/>
      <c r="C908" s="2"/>
      <c r="D908" s="2"/>
      <c r="E908" s="2"/>
      <c r="F908" s="2"/>
      <c r="G908" s="2"/>
      <c r="H908" s="2"/>
      <c r="I908" s="2"/>
    </row>
    <row r="909" spans="2:9" ht="15.75" customHeight="1">
      <c r="B909" s="2"/>
      <c r="C909" s="2"/>
      <c r="D909" s="2"/>
      <c r="E909" s="2"/>
      <c r="F909" s="2"/>
      <c r="G909" s="2"/>
      <c r="H909" s="2"/>
      <c r="I909" s="2"/>
    </row>
    <row r="910" spans="2:9" ht="15.75" customHeight="1">
      <c r="B910" s="2"/>
      <c r="C910" s="2"/>
      <c r="D910" s="2"/>
      <c r="E910" s="2"/>
      <c r="F910" s="2"/>
      <c r="G910" s="2"/>
      <c r="H910" s="2"/>
      <c r="I910" s="2"/>
    </row>
    <row r="911" spans="2:9" ht="15.75" customHeight="1">
      <c r="B911" s="2"/>
      <c r="C911" s="2"/>
      <c r="D911" s="2"/>
      <c r="E911" s="2"/>
      <c r="F911" s="2"/>
      <c r="G911" s="2"/>
      <c r="H911" s="2"/>
      <c r="I911" s="2"/>
    </row>
    <row r="912" spans="2:9" ht="15.75" customHeight="1">
      <c r="B912" s="2"/>
      <c r="C912" s="2"/>
      <c r="D912" s="2"/>
      <c r="E912" s="2"/>
      <c r="F912" s="2"/>
      <c r="G912" s="2"/>
      <c r="H912" s="2"/>
      <c r="I912" s="2"/>
    </row>
    <row r="913" spans="2:9" ht="15.75" customHeight="1">
      <c r="B913" s="2"/>
      <c r="C913" s="2"/>
      <c r="D913" s="2"/>
      <c r="E913" s="2"/>
      <c r="F913" s="2"/>
      <c r="G913" s="2"/>
      <c r="H913" s="2"/>
      <c r="I913" s="2"/>
    </row>
    <row r="914" spans="2:9" ht="15.75" customHeight="1">
      <c r="B914" s="2"/>
      <c r="C914" s="2"/>
      <c r="D914" s="2"/>
      <c r="E914" s="2"/>
      <c r="F914" s="2"/>
      <c r="G914" s="2"/>
      <c r="H914" s="2"/>
      <c r="I914" s="2"/>
    </row>
    <row r="915" spans="2:9" ht="15.75" customHeight="1">
      <c r="B915" s="2"/>
      <c r="C915" s="2"/>
      <c r="D915" s="2"/>
      <c r="E915" s="2"/>
      <c r="F915" s="2"/>
      <c r="G915" s="2"/>
      <c r="H915" s="2"/>
      <c r="I915" s="2"/>
    </row>
    <row r="916" spans="2:9" ht="15.75" customHeight="1">
      <c r="B916" s="2"/>
      <c r="C916" s="2"/>
      <c r="D916" s="2"/>
      <c r="E916" s="2"/>
      <c r="F916" s="2"/>
      <c r="G916" s="2"/>
      <c r="H916" s="2"/>
      <c r="I916" s="2"/>
    </row>
    <row r="917" spans="2:9" ht="15.75" customHeight="1">
      <c r="B917" s="2"/>
      <c r="C917" s="2"/>
      <c r="D917" s="2"/>
      <c r="E917" s="2"/>
      <c r="F917" s="2"/>
      <c r="G917" s="2"/>
      <c r="H917" s="2"/>
      <c r="I917" s="2"/>
    </row>
    <row r="918" spans="2:9" ht="15.75" customHeight="1">
      <c r="B918" s="2"/>
      <c r="C918" s="2"/>
      <c r="D918" s="2"/>
      <c r="E918" s="2"/>
      <c r="F918" s="2"/>
      <c r="G918" s="2"/>
      <c r="H918" s="2"/>
      <c r="I918" s="2"/>
    </row>
    <row r="919" spans="2:9" ht="15.75" customHeight="1">
      <c r="B919" s="2"/>
      <c r="C919" s="2"/>
      <c r="D919" s="2"/>
      <c r="E919" s="2"/>
      <c r="F919" s="2"/>
      <c r="G919" s="2"/>
      <c r="H919" s="2"/>
      <c r="I919" s="2"/>
    </row>
    <row r="920" spans="2:9" ht="15.75" customHeight="1">
      <c r="B920" s="2"/>
      <c r="C920" s="2"/>
      <c r="D920" s="2"/>
      <c r="E920" s="2"/>
      <c r="F920" s="2"/>
      <c r="G920" s="2"/>
      <c r="H920" s="2"/>
      <c r="I920" s="2"/>
    </row>
    <row r="921" spans="2:9" ht="15.75" customHeight="1">
      <c r="B921" s="2"/>
      <c r="C921" s="2"/>
      <c r="D921" s="2"/>
      <c r="E921" s="2"/>
      <c r="F921" s="2"/>
      <c r="G921" s="2"/>
      <c r="H921" s="2"/>
      <c r="I921" s="2"/>
    </row>
    <row r="922" spans="2:9" ht="15.75" customHeight="1">
      <c r="B922" s="2"/>
      <c r="C922" s="2"/>
      <c r="D922" s="2"/>
      <c r="E922" s="2"/>
      <c r="F922" s="2"/>
      <c r="G922" s="2"/>
      <c r="H922" s="2"/>
      <c r="I922" s="2"/>
    </row>
    <row r="923" spans="2:9" ht="15.75" customHeight="1">
      <c r="B923" s="2"/>
      <c r="C923" s="2"/>
      <c r="D923" s="2"/>
      <c r="E923" s="2"/>
      <c r="F923" s="2"/>
      <c r="G923" s="2"/>
      <c r="H923" s="2"/>
      <c r="I923" s="2"/>
    </row>
    <row r="924" spans="2:9" ht="15.75" customHeight="1">
      <c r="B924" s="2"/>
      <c r="C924" s="2"/>
      <c r="D924" s="2"/>
      <c r="E924" s="2"/>
      <c r="F924" s="2"/>
      <c r="G924" s="2"/>
      <c r="H924" s="2"/>
      <c r="I924" s="2"/>
    </row>
    <row r="925" spans="2:9" ht="15.75" customHeight="1">
      <c r="B925" s="2"/>
      <c r="C925" s="2"/>
      <c r="D925" s="2"/>
      <c r="E925" s="2"/>
      <c r="F925" s="2"/>
      <c r="G925" s="2"/>
      <c r="H925" s="2"/>
      <c r="I925" s="2"/>
    </row>
    <row r="926" spans="2:9" ht="15.75" customHeight="1">
      <c r="B926" s="2"/>
      <c r="C926" s="2"/>
      <c r="D926" s="2"/>
      <c r="E926" s="2"/>
      <c r="F926" s="2"/>
      <c r="G926" s="2"/>
      <c r="H926" s="2"/>
      <c r="I926" s="2"/>
    </row>
    <row r="927" spans="2:9" ht="15.75" customHeight="1">
      <c r="B927" s="2"/>
      <c r="C927" s="2"/>
      <c r="D927" s="2"/>
      <c r="E927" s="2"/>
      <c r="F927" s="2"/>
      <c r="G927" s="2"/>
      <c r="H927" s="2"/>
      <c r="I927" s="2"/>
    </row>
    <row r="928" spans="2:9" ht="15.75" customHeight="1">
      <c r="B928" s="2"/>
      <c r="C928" s="2"/>
      <c r="D928" s="2"/>
      <c r="E928" s="2"/>
      <c r="F928" s="2"/>
      <c r="G928" s="2"/>
      <c r="H928" s="2"/>
      <c r="I928" s="2"/>
    </row>
    <row r="929" spans="2:9" ht="15.75" customHeight="1">
      <c r="B929" s="2"/>
      <c r="C929" s="2"/>
      <c r="D929" s="2"/>
      <c r="E929" s="2"/>
      <c r="F929" s="2"/>
      <c r="G929" s="2"/>
      <c r="H929" s="2"/>
      <c r="I929" s="2"/>
    </row>
    <row r="930" spans="2:9" ht="15.75" customHeight="1">
      <c r="B930" s="2"/>
      <c r="C930" s="2"/>
      <c r="D930" s="2"/>
      <c r="E930" s="2"/>
      <c r="F930" s="2"/>
      <c r="G930" s="2"/>
      <c r="H930" s="2"/>
      <c r="I930" s="2"/>
    </row>
    <row r="931" spans="2:9" ht="15.75" customHeight="1">
      <c r="B931" s="2"/>
      <c r="C931" s="2"/>
      <c r="D931" s="2"/>
      <c r="E931" s="2"/>
      <c r="F931" s="2"/>
      <c r="G931" s="2"/>
      <c r="H931" s="2"/>
      <c r="I931" s="2"/>
    </row>
    <row r="932" spans="2:9" ht="15.75" customHeight="1">
      <c r="B932" s="2"/>
      <c r="C932" s="2"/>
      <c r="D932" s="2"/>
      <c r="E932" s="2"/>
      <c r="F932" s="2"/>
      <c r="G932" s="2"/>
      <c r="H932" s="2"/>
      <c r="I932" s="2"/>
    </row>
    <row r="933" spans="2:9" ht="15.75" customHeight="1">
      <c r="B933" s="2"/>
      <c r="C933" s="2"/>
      <c r="D933" s="2"/>
      <c r="E933" s="2"/>
      <c r="F933" s="2"/>
      <c r="G933" s="2"/>
      <c r="H933" s="2"/>
      <c r="I933" s="2"/>
    </row>
    <row r="934" spans="2:9" ht="15.75" customHeight="1">
      <c r="B934" s="2"/>
      <c r="C934" s="2"/>
      <c r="D934" s="2"/>
      <c r="E934" s="2"/>
      <c r="F934" s="2"/>
      <c r="G934" s="2"/>
      <c r="H934" s="2"/>
      <c r="I934" s="2"/>
    </row>
    <row r="935" spans="2:9" ht="15.75" customHeight="1">
      <c r="B935" s="2"/>
      <c r="C935" s="2"/>
      <c r="D935" s="2"/>
      <c r="E935" s="2"/>
      <c r="F935" s="2"/>
      <c r="G935" s="2"/>
      <c r="H935" s="2"/>
      <c r="I935" s="2"/>
    </row>
    <row r="936" spans="2:9" ht="15.75" customHeight="1">
      <c r="B936" s="2"/>
      <c r="C936" s="2"/>
      <c r="D936" s="2"/>
      <c r="E936" s="2"/>
      <c r="F936" s="2"/>
      <c r="G936" s="2"/>
      <c r="H936" s="2"/>
      <c r="I936" s="2"/>
    </row>
    <row r="937" spans="2:9" ht="15.75" customHeight="1">
      <c r="B937" s="2"/>
      <c r="C937" s="2"/>
      <c r="D937" s="2"/>
      <c r="E937" s="2"/>
      <c r="F937" s="2"/>
      <c r="G937" s="2"/>
      <c r="H937" s="2"/>
      <c r="I937" s="2"/>
    </row>
    <row r="938" spans="2:9" ht="15.75" customHeight="1">
      <c r="B938" s="2"/>
      <c r="C938" s="2"/>
      <c r="D938" s="2"/>
      <c r="E938" s="2"/>
      <c r="F938" s="2"/>
      <c r="G938" s="2"/>
      <c r="H938" s="2"/>
      <c r="I938" s="2"/>
    </row>
    <row r="939" spans="2:9" ht="15.75" customHeight="1">
      <c r="B939" s="2"/>
      <c r="C939" s="2"/>
      <c r="D939" s="2"/>
      <c r="E939" s="2"/>
      <c r="F939" s="2"/>
      <c r="G939" s="2"/>
      <c r="H939" s="2"/>
      <c r="I939" s="2"/>
    </row>
    <row r="940" spans="2:9" ht="15.75" customHeight="1">
      <c r="B940" s="2"/>
      <c r="C940" s="2"/>
      <c r="D940" s="2"/>
      <c r="E940" s="2"/>
      <c r="F940" s="2"/>
      <c r="G940" s="2"/>
      <c r="H940" s="2"/>
      <c r="I940" s="2"/>
    </row>
    <row r="941" spans="2:9" ht="15.75" customHeight="1">
      <c r="B941" s="2"/>
      <c r="C941" s="2"/>
      <c r="D941" s="2"/>
      <c r="E941" s="2"/>
      <c r="F941" s="2"/>
      <c r="G941" s="2"/>
      <c r="H941" s="2"/>
      <c r="I941" s="2"/>
    </row>
    <row r="942" spans="2:9" ht="15.75" customHeight="1">
      <c r="B942" s="2"/>
      <c r="C942" s="2"/>
      <c r="D942" s="2"/>
      <c r="E942" s="2"/>
      <c r="F942" s="2"/>
      <c r="G942" s="2"/>
      <c r="H942" s="2"/>
      <c r="I942" s="2"/>
    </row>
    <row r="943" spans="2:9" ht="15.75" customHeight="1">
      <c r="B943" s="2"/>
      <c r="C943" s="2"/>
      <c r="D943" s="2"/>
      <c r="E943" s="2"/>
      <c r="F943" s="2"/>
      <c r="G943" s="2"/>
      <c r="H943" s="2"/>
      <c r="I943" s="2"/>
    </row>
    <row r="944" spans="2:9" ht="15.75" customHeight="1">
      <c r="B944" s="2"/>
      <c r="C944" s="2"/>
      <c r="D944" s="2"/>
      <c r="E944" s="2"/>
      <c r="F944" s="2"/>
      <c r="G944" s="2"/>
      <c r="H944" s="2"/>
      <c r="I944" s="2"/>
    </row>
    <row r="945" spans="2:9" ht="15.75" customHeight="1">
      <c r="B945" s="2"/>
      <c r="C945" s="2"/>
      <c r="D945" s="2"/>
      <c r="E945" s="2"/>
      <c r="F945" s="2"/>
      <c r="G945" s="2"/>
      <c r="H945" s="2"/>
      <c r="I945" s="2"/>
    </row>
    <row r="946" spans="2:9" ht="15.75" customHeight="1">
      <c r="B946" s="2"/>
      <c r="C946" s="2"/>
      <c r="D946" s="2"/>
      <c r="E946" s="2"/>
      <c r="F946" s="2"/>
      <c r="G946" s="2"/>
      <c r="H946" s="2"/>
      <c r="I946" s="2"/>
    </row>
    <row r="947" spans="2:9" ht="15.75" customHeight="1">
      <c r="B947" s="2"/>
      <c r="C947" s="2"/>
      <c r="D947" s="2"/>
      <c r="E947" s="2"/>
      <c r="F947" s="2"/>
      <c r="G947" s="2"/>
      <c r="H947" s="2"/>
      <c r="I947" s="2"/>
    </row>
    <row r="948" spans="2:9" ht="15.75" customHeight="1">
      <c r="B948" s="2"/>
      <c r="C948" s="2"/>
      <c r="D948" s="2"/>
      <c r="E948" s="2"/>
      <c r="F948" s="2"/>
      <c r="G948" s="2"/>
      <c r="H948" s="2"/>
      <c r="I948" s="2"/>
    </row>
    <row r="949" spans="2:9" ht="15.75" customHeight="1">
      <c r="B949" s="2"/>
      <c r="C949" s="2"/>
      <c r="D949" s="2"/>
      <c r="E949" s="2"/>
      <c r="F949" s="2"/>
      <c r="G949" s="2"/>
      <c r="H949" s="2"/>
      <c r="I949" s="2"/>
    </row>
    <row r="950" spans="2:9" ht="15.75" customHeight="1">
      <c r="B950" s="2"/>
      <c r="C950" s="2"/>
      <c r="D950" s="2"/>
      <c r="E950" s="2"/>
      <c r="F950" s="2"/>
      <c r="G950" s="2"/>
      <c r="H950" s="2"/>
      <c r="I950" s="2"/>
    </row>
    <row r="951" spans="2:9" ht="15.75" customHeight="1">
      <c r="B951" s="2"/>
      <c r="C951" s="2"/>
      <c r="D951" s="2"/>
      <c r="E951" s="2"/>
      <c r="F951" s="2"/>
      <c r="G951" s="2"/>
      <c r="H951" s="2"/>
      <c r="I951" s="2"/>
    </row>
    <row r="952" spans="2:9" ht="15.75" customHeight="1">
      <c r="B952" s="2"/>
      <c r="C952" s="2"/>
      <c r="D952" s="2"/>
      <c r="E952" s="2"/>
      <c r="F952" s="2"/>
      <c r="G952" s="2"/>
      <c r="H952" s="2"/>
      <c r="I952" s="2"/>
    </row>
    <row r="953" spans="2:9" ht="15.75" customHeight="1">
      <c r="B953" s="2"/>
      <c r="C953" s="2"/>
      <c r="D953" s="2"/>
      <c r="E953" s="2"/>
      <c r="F953" s="2"/>
      <c r="G953" s="2"/>
      <c r="H953" s="2"/>
      <c r="I953" s="2"/>
    </row>
    <row r="954" spans="2:9" ht="15.75" customHeight="1">
      <c r="B954" s="2"/>
      <c r="C954" s="2"/>
      <c r="D954" s="2"/>
      <c r="E954" s="2"/>
      <c r="F954" s="2"/>
      <c r="G954" s="2"/>
      <c r="H954" s="2"/>
      <c r="I954" s="2"/>
    </row>
    <row r="955" spans="2:9" ht="15.75" customHeight="1">
      <c r="B955" s="2"/>
      <c r="C955" s="2"/>
      <c r="D955" s="2"/>
      <c r="E955" s="2"/>
      <c r="F955" s="2"/>
      <c r="G955" s="2"/>
      <c r="H955" s="2"/>
      <c r="I955" s="2"/>
    </row>
    <row r="956" spans="2:9" ht="15.75" customHeight="1">
      <c r="B956" s="2"/>
      <c r="C956" s="2"/>
      <c r="D956" s="2"/>
      <c r="E956" s="2"/>
      <c r="F956" s="2"/>
      <c r="G956" s="2"/>
      <c r="H956" s="2"/>
      <c r="I956" s="2"/>
    </row>
    <row r="957" spans="2:9" ht="15.75" customHeight="1">
      <c r="B957" s="2"/>
      <c r="C957" s="2"/>
      <c r="D957" s="2"/>
      <c r="E957" s="2"/>
      <c r="F957" s="2"/>
      <c r="G957" s="2"/>
      <c r="H957" s="2"/>
      <c r="I957" s="2"/>
    </row>
    <row r="958" spans="2:9" ht="15.75" customHeight="1">
      <c r="B958" s="2"/>
      <c r="C958" s="2"/>
      <c r="D958" s="2"/>
      <c r="E958" s="2"/>
      <c r="F958" s="2"/>
      <c r="G958" s="2"/>
      <c r="H958" s="2"/>
      <c r="I958" s="2"/>
    </row>
    <row r="959" spans="2:9" ht="15.75" customHeight="1">
      <c r="B959" s="2"/>
      <c r="C959" s="2"/>
      <c r="D959" s="2"/>
      <c r="E959" s="2"/>
      <c r="F959" s="2"/>
      <c r="G959" s="2"/>
      <c r="H959" s="2"/>
      <c r="I959" s="2"/>
    </row>
    <row r="960" spans="2:9" ht="15.75" customHeight="1">
      <c r="B960" s="2"/>
      <c r="C960" s="2"/>
      <c r="D960" s="2"/>
      <c r="E960" s="2"/>
      <c r="F960" s="2"/>
      <c r="G960" s="2"/>
      <c r="H960" s="2"/>
      <c r="I960" s="2"/>
    </row>
    <row r="961" spans="2:9" ht="15.75" customHeight="1">
      <c r="B961" s="2"/>
      <c r="C961" s="2"/>
      <c r="D961" s="2"/>
      <c r="E961" s="2"/>
      <c r="F961" s="2"/>
      <c r="G961" s="2"/>
      <c r="H961" s="2"/>
      <c r="I961" s="2"/>
    </row>
    <row r="962" spans="2:9" ht="15.75" customHeight="1">
      <c r="B962" s="2"/>
      <c r="C962" s="2"/>
      <c r="D962" s="2"/>
      <c r="E962" s="2"/>
      <c r="F962" s="2"/>
      <c r="G962" s="2"/>
      <c r="H962" s="2"/>
      <c r="I962" s="2"/>
    </row>
    <row r="963" spans="2:9" ht="15.75" customHeight="1">
      <c r="B963" s="2"/>
      <c r="C963" s="2"/>
      <c r="D963" s="2"/>
      <c r="E963" s="2"/>
      <c r="F963" s="2"/>
      <c r="G963" s="2"/>
      <c r="H963" s="2"/>
      <c r="I963" s="2"/>
    </row>
    <row r="964" spans="2:9" ht="15.75" customHeight="1">
      <c r="B964" s="2"/>
      <c r="C964" s="2"/>
      <c r="D964" s="2"/>
      <c r="E964" s="2"/>
      <c r="F964" s="2"/>
      <c r="G964" s="2"/>
      <c r="H964" s="2"/>
      <c r="I964" s="2"/>
    </row>
    <row r="965" spans="2:9" ht="15.75" customHeight="1">
      <c r="B965" s="2"/>
      <c r="C965" s="2"/>
      <c r="D965" s="2"/>
      <c r="E965" s="2"/>
      <c r="F965" s="2"/>
      <c r="G965" s="2"/>
      <c r="H965" s="2"/>
      <c r="I965" s="2"/>
    </row>
    <row r="966" spans="2:9" ht="15.75" customHeight="1">
      <c r="B966" s="2"/>
      <c r="C966" s="2"/>
      <c r="D966" s="2"/>
      <c r="E966" s="2"/>
      <c r="F966" s="2"/>
      <c r="G966" s="2"/>
      <c r="H966" s="2"/>
      <c r="I966" s="2"/>
    </row>
    <row r="967" spans="2:9" ht="15.75" customHeight="1">
      <c r="B967" s="2"/>
      <c r="C967" s="2"/>
      <c r="D967" s="2"/>
      <c r="E967" s="2"/>
      <c r="F967" s="2"/>
      <c r="G967" s="2"/>
      <c r="H967" s="2"/>
      <c r="I967" s="2"/>
    </row>
    <row r="968" spans="2:9" ht="15.75" customHeight="1">
      <c r="B968" s="2"/>
      <c r="C968" s="2"/>
      <c r="D968" s="2"/>
      <c r="E968" s="2"/>
      <c r="F968" s="2"/>
      <c r="G968" s="2"/>
      <c r="H968" s="2"/>
      <c r="I968" s="2"/>
    </row>
    <row r="969" spans="2:9" ht="15.75" customHeight="1">
      <c r="B969" s="2"/>
      <c r="C969" s="2"/>
      <c r="D969" s="2"/>
      <c r="E969" s="2"/>
      <c r="F969" s="2"/>
      <c r="G969" s="2"/>
      <c r="H969" s="2"/>
      <c r="I969" s="2"/>
    </row>
    <row r="970" spans="2:9" ht="15.75" customHeight="1">
      <c r="B970" s="2"/>
      <c r="C970" s="2"/>
      <c r="D970" s="2"/>
      <c r="E970" s="2"/>
      <c r="F970" s="2"/>
      <c r="G970" s="2"/>
      <c r="H970" s="2"/>
      <c r="I970" s="2"/>
    </row>
    <row r="971" spans="2:9" ht="15.75" customHeight="1">
      <c r="B971" s="2"/>
      <c r="C971" s="2"/>
      <c r="D971" s="2"/>
      <c r="E971" s="2"/>
      <c r="F971" s="2"/>
      <c r="G971" s="2"/>
      <c r="H971" s="2"/>
      <c r="I971" s="2"/>
    </row>
    <row r="972" spans="2:9" ht="15.75" customHeight="1">
      <c r="B972" s="2"/>
      <c r="C972" s="2"/>
      <c r="D972" s="2"/>
      <c r="E972" s="2"/>
      <c r="F972" s="2"/>
      <c r="G972" s="2"/>
      <c r="H972" s="2"/>
      <c r="I972" s="2"/>
    </row>
    <row r="973" spans="2:9" ht="15.75" customHeight="1">
      <c r="B973" s="2"/>
      <c r="C973" s="2"/>
      <c r="D973" s="2"/>
      <c r="E973" s="2"/>
      <c r="F973" s="2"/>
      <c r="G973" s="2"/>
      <c r="H973" s="2"/>
      <c r="I973" s="2"/>
    </row>
    <row r="974" spans="2:9" ht="15.75" customHeight="1">
      <c r="B974" s="2"/>
      <c r="C974" s="2"/>
      <c r="D974" s="2"/>
      <c r="E974" s="2"/>
      <c r="F974" s="2"/>
      <c r="G974" s="2"/>
      <c r="H974" s="2"/>
      <c r="I974" s="2"/>
    </row>
    <row r="975" spans="2:9" ht="15.75" customHeight="1">
      <c r="B975" s="2"/>
      <c r="C975" s="2"/>
      <c r="D975" s="2"/>
      <c r="E975" s="2"/>
      <c r="F975" s="2"/>
      <c r="G975" s="2"/>
      <c r="H975" s="2"/>
      <c r="I975" s="2"/>
    </row>
    <row r="976" spans="2:9" ht="15.75" customHeight="1">
      <c r="B976" s="2"/>
      <c r="C976" s="2"/>
      <c r="D976" s="2"/>
      <c r="E976" s="2"/>
      <c r="F976" s="2"/>
      <c r="G976" s="2"/>
      <c r="H976" s="2"/>
      <c r="I976" s="2"/>
    </row>
    <row r="977" spans="2:9" ht="15.75" customHeight="1">
      <c r="B977" s="2"/>
      <c r="C977" s="2"/>
      <c r="D977" s="2"/>
      <c r="E977" s="2"/>
      <c r="F977" s="2"/>
      <c r="G977" s="2"/>
      <c r="H977" s="2"/>
      <c r="I977" s="2"/>
    </row>
    <row r="978" spans="2:9" ht="15.75" customHeight="1">
      <c r="B978" s="2"/>
      <c r="C978" s="2"/>
      <c r="D978" s="2"/>
      <c r="E978" s="2"/>
      <c r="F978" s="2"/>
      <c r="G978" s="2"/>
      <c r="H978" s="2"/>
      <c r="I978" s="2"/>
    </row>
    <row r="979" spans="2:9" ht="15.75" customHeight="1">
      <c r="B979" s="2"/>
      <c r="C979" s="2"/>
      <c r="D979" s="2"/>
      <c r="E979" s="2"/>
      <c r="F979" s="2"/>
      <c r="G979" s="2"/>
      <c r="H979" s="2"/>
      <c r="I979" s="2"/>
    </row>
    <row r="980" spans="2:9" ht="15.75" customHeight="1">
      <c r="B980" s="2"/>
      <c r="C980" s="2"/>
      <c r="D980" s="2"/>
      <c r="E980" s="2"/>
      <c r="F980" s="2"/>
      <c r="G980" s="2"/>
      <c r="H980" s="2"/>
      <c r="I980" s="2"/>
    </row>
    <row r="981" spans="2:9" ht="15.75" customHeight="1">
      <c r="B981" s="2"/>
      <c r="C981" s="2"/>
      <c r="D981" s="2"/>
      <c r="E981" s="2"/>
      <c r="F981" s="2"/>
      <c r="G981" s="2"/>
      <c r="H981" s="2"/>
      <c r="I981" s="2"/>
    </row>
    <row r="982" spans="2:9" ht="15.75" customHeight="1">
      <c r="B982" s="2"/>
      <c r="C982" s="2"/>
      <c r="D982" s="2"/>
      <c r="E982" s="2"/>
      <c r="F982" s="2"/>
      <c r="G982" s="2"/>
      <c r="H982" s="2"/>
      <c r="I982" s="2"/>
    </row>
    <row r="983" spans="2:9" ht="15.75" customHeight="1">
      <c r="B983" s="2"/>
      <c r="C983" s="2"/>
      <c r="D983" s="2"/>
      <c r="E983" s="2"/>
      <c r="F983" s="2"/>
      <c r="G983" s="2"/>
      <c r="H983" s="2"/>
      <c r="I983" s="2"/>
    </row>
    <row r="984" spans="2:9" ht="15.75" customHeight="1">
      <c r="B984" s="2"/>
      <c r="C984" s="2"/>
      <c r="D984" s="2"/>
      <c r="E984" s="2"/>
      <c r="F984" s="2"/>
      <c r="G984" s="2"/>
      <c r="H984" s="2"/>
      <c r="I984" s="2"/>
    </row>
    <row r="985" spans="2:9" ht="15.75" customHeight="1">
      <c r="B985" s="2"/>
      <c r="C985" s="2"/>
      <c r="D985" s="2"/>
      <c r="E985" s="2"/>
      <c r="F985" s="2"/>
      <c r="G985" s="2"/>
      <c r="H985" s="2"/>
      <c r="I985" s="2"/>
    </row>
    <row r="986" spans="2:9" ht="15.75" customHeight="1">
      <c r="B986" s="2"/>
      <c r="C986" s="2"/>
      <c r="D986" s="2"/>
      <c r="E986" s="2"/>
      <c r="F986" s="2"/>
      <c r="G986" s="2"/>
      <c r="H986" s="2"/>
      <c r="I986" s="2"/>
    </row>
    <row r="987" spans="2:9" ht="15.75" customHeight="1">
      <c r="B987" s="2"/>
      <c r="C987" s="2"/>
      <c r="D987" s="2"/>
      <c r="E987" s="2"/>
      <c r="F987" s="2"/>
      <c r="G987" s="2"/>
      <c r="H987" s="2"/>
      <c r="I987" s="2"/>
    </row>
    <row r="988" spans="2:9" ht="15.75" customHeight="1">
      <c r="B988" s="2"/>
      <c r="C988" s="2"/>
      <c r="D988" s="2"/>
      <c r="E988" s="2"/>
      <c r="F988" s="2"/>
      <c r="G988" s="2"/>
      <c r="H988" s="2"/>
      <c r="I988" s="2"/>
    </row>
    <row r="989" spans="2:9" ht="15.75" customHeight="1">
      <c r="B989" s="2"/>
      <c r="C989" s="2"/>
      <c r="D989" s="2"/>
      <c r="E989" s="2"/>
      <c r="F989" s="2"/>
      <c r="G989" s="2"/>
      <c r="H989" s="2"/>
      <c r="I989" s="2"/>
    </row>
    <row r="990" spans="2:9" ht="15.75" customHeight="1">
      <c r="B990" s="2"/>
      <c r="C990" s="2"/>
      <c r="D990" s="2"/>
      <c r="E990" s="2"/>
      <c r="F990" s="2"/>
      <c r="G990" s="2"/>
      <c r="H990" s="2"/>
      <c r="I990" s="2"/>
    </row>
    <row r="991" spans="2:9" ht="15.75" customHeight="1">
      <c r="B991" s="2"/>
      <c r="C991" s="2"/>
      <c r="D991" s="2"/>
      <c r="E991" s="2"/>
      <c r="F991" s="2"/>
      <c r="G991" s="2"/>
      <c r="H991" s="2"/>
      <c r="I991" s="2"/>
    </row>
    <row r="992" spans="2:9" ht="15.75" customHeight="1">
      <c r="B992" s="2"/>
      <c r="C992" s="2"/>
      <c r="D992" s="2"/>
      <c r="E992" s="2"/>
      <c r="F992" s="2"/>
      <c r="G992" s="2"/>
      <c r="H992" s="2"/>
      <c r="I992" s="2"/>
    </row>
    <row r="993" spans="2:9" ht="15.75" customHeight="1">
      <c r="B993" s="2"/>
      <c r="C993" s="2"/>
      <c r="D993" s="2"/>
      <c r="E993" s="2"/>
      <c r="F993" s="2"/>
      <c r="G993" s="2"/>
      <c r="H993" s="2"/>
      <c r="I993" s="2"/>
    </row>
    <row r="994" spans="2:9" ht="15.75" customHeight="1">
      <c r="B994" s="2"/>
      <c r="C994" s="2"/>
      <c r="D994" s="2"/>
      <c r="E994" s="2"/>
      <c r="F994" s="2"/>
      <c r="G994" s="2"/>
      <c r="H994" s="2"/>
      <c r="I994" s="2"/>
    </row>
    <row r="995" spans="2:9" ht="15.75" customHeight="1">
      <c r="B995" s="2"/>
      <c r="C995" s="2"/>
      <c r="D995" s="2"/>
      <c r="E995" s="2"/>
      <c r="F995" s="2"/>
      <c r="G995" s="2"/>
      <c r="H995" s="2"/>
      <c r="I995" s="2"/>
    </row>
    <row r="996" spans="2:9" ht="15.75" customHeight="1">
      <c r="B996" s="2"/>
      <c r="C996" s="2"/>
      <c r="D996" s="2"/>
      <c r="E996" s="2"/>
      <c r="F996" s="2"/>
      <c r="G996" s="2"/>
      <c r="H996" s="2"/>
      <c r="I996" s="2"/>
    </row>
    <row r="997" spans="2:9" ht="15.75" customHeight="1">
      <c r="B997" s="2"/>
      <c r="C997" s="2"/>
      <c r="D997" s="2"/>
      <c r="E997" s="2"/>
      <c r="F997" s="2"/>
      <c r="G997" s="2"/>
      <c r="H997" s="2"/>
      <c r="I997" s="2"/>
    </row>
    <row r="998" spans="2:9" ht="15.75" customHeight="1">
      <c r="B998" s="2"/>
      <c r="C998" s="2"/>
      <c r="D998" s="2"/>
      <c r="E998" s="2"/>
      <c r="F998" s="2"/>
      <c r="G998" s="2"/>
      <c r="H998" s="2"/>
      <c r="I998" s="2"/>
    </row>
    <row r="999" spans="2:9" ht="15.75" customHeight="1">
      <c r="B999" s="2"/>
      <c r="C999" s="2"/>
      <c r="D999" s="2"/>
      <c r="E999" s="2"/>
      <c r="F999" s="2"/>
      <c r="G999" s="2"/>
      <c r="H999" s="2"/>
      <c r="I999" s="2"/>
    </row>
    <row r="1000" spans="2:9" ht="15.75" customHeight="1">
      <c r="B1000" s="2"/>
      <c r="C1000" s="2"/>
      <c r="D1000" s="2"/>
      <c r="E1000" s="2"/>
      <c r="F1000" s="2"/>
      <c r="G1000" s="2"/>
      <c r="H1000" s="2"/>
      <c r="I1000" s="2"/>
    </row>
  </sheetData>
  <hyperlinks>
    <hyperlink ref="A1" r:id="rId1" xr:uid="{00000000-0004-0000-0500-000000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A8F8-EE0C-4479-A5B3-F6F225DDAFEE}">
  <sheetPr codeName="Sheet17"/>
  <dimension ref="A2:O482"/>
  <sheetViews>
    <sheetView workbookViewId="0"/>
  </sheetViews>
  <sheetFormatPr defaultRowHeight="13.2"/>
  <cols>
    <col min="1" max="1" width="10.33203125" bestFit="1" customWidth="1"/>
    <col min="2" max="2" width="12.21875" bestFit="1" customWidth="1"/>
    <col min="3" max="4" width="11.33203125" bestFit="1" customWidth="1"/>
    <col min="5" max="5" width="22" bestFit="1" customWidth="1"/>
    <col min="6" max="6" width="40.6640625" bestFit="1" customWidth="1"/>
    <col min="7" max="7" width="24" bestFit="1" customWidth="1"/>
    <col min="8" max="8" width="29" bestFit="1" customWidth="1"/>
    <col min="9" max="9" width="12.77734375" bestFit="1" customWidth="1"/>
    <col min="10" max="10" width="11.77734375" bestFit="1" customWidth="1"/>
    <col min="11" max="11" width="11.44140625" bestFit="1" customWidth="1"/>
    <col min="12" max="12" width="13.6640625" bestFit="1" customWidth="1"/>
    <col min="13" max="13" width="13.109375" bestFit="1" customWidth="1"/>
    <col min="14" max="14" width="12.21875" bestFit="1" customWidth="1"/>
    <col min="15" max="15" width="19.77734375" bestFit="1" customWidth="1"/>
    <col min="16" max="16" width="13.6640625" bestFit="1" customWidth="1"/>
    <col min="17" max="18" width="13.109375" bestFit="1" customWidth="1"/>
  </cols>
  <sheetData>
    <row r="2" spans="1:15">
      <c r="A2" s="176" t="s">
        <v>0</v>
      </c>
      <c r="B2" t="s">
        <v>2295</v>
      </c>
      <c r="C2" t="s">
        <v>2296</v>
      </c>
      <c r="D2" t="s">
        <v>2297</v>
      </c>
      <c r="E2" s="176" t="s">
        <v>4</v>
      </c>
      <c r="F2" s="176" t="s">
        <v>1898</v>
      </c>
      <c r="G2" s="176" t="s">
        <v>1866</v>
      </c>
      <c r="H2" s="176" t="s">
        <v>1867</v>
      </c>
      <c r="I2" s="176" t="s">
        <v>5</v>
      </c>
      <c r="J2" s="176" t="s">
        <v>6</v>
      </c>
      <c r="K2" s="176" t="s">
        <v>1863</v>
      </c>
      <c r="L2" s="176" t="s">
        <v>7</v>
      </c>
      <c r="M2" s="176" t="s">
        <v>2006</v>
      </c>
      <c r="N2" t="s">
        <v>2298</v>
      </c>
      <c r="O2" t="s">
        <v>2299</v>
      </c>
    </row>
    <row r="3" spans="1:15">
      <c r="A3" s="163">
        <v>46023</v>
      </c>
      <c r="B3" s="176" t="s">
        <v>9</v>
      </c>
      <c r="C3" s="177"/>
      <c r="D3" s="177"/>
      <c r="E3" s="176" t="s">
        <v>1850</v>
      </c>
      <c r="F3" s="176" t="s">
        <v>1850</v>
      </c>
      <c r="G3" s="176" t="s">
        <v>1850</v>
      </c>
      <c r="H3" s="176" t="s">
        <v>1850</v>
      </c>
      <c r="I3" s="176" t="s">
        <v>1850</v>
      </c>
      <c r="J3" s="176" t="s">
        <v>1850</v>
      </c>
      <c r="K3" s="176" t="s">
        <v>1829</v>
      </c>
      <c r="L3" s="176" t="s">
        <v>2186</v>
      </c>
      <c r="M3" s="176" t="s">
        <v>1850</v>
      </c>
    </row>
    <row r="4" spans="1:15">
      <c r="A4" s="163">
        <v>46024</v>
      </c>
      <c r="B4" s="176" t="s">
        <v>16</v>
      </c>
      <c r="C4" s="177">
        <v>0.35416666666666669</v>
      </c>
      <c r="D4" s="177">
        <v>0.39583333333333331</v>
      </c>
      <c r="E4" s="176" t="s">
        <v>121</v>
      </c>
      <c r="F4" s="176" t="s">
        <v>1857</v>
      </c>
      <c r="G4" s="176" t="s">
        <v>1850</v>
      </c>
      <c r="H4" s="176" t="s">
        <v>1850</v>
      </c>
      <c r="I4" s="176" t="s">
        <v>17</v>
      </c>
      <c r="J4" s="176" t="s">
        <v>11</v>
      </c>
      <c r="K4" s="176" t="s">
        <v>2200</v>
      </c>
      <c r="L4" s="176" t="s">
        <v>2125</v>
      </c>
      <c r="M4" s="176" t="s">
        <v>2007</v>
      </c>
      <c r="N4">
        <v>4.1666666666666664E-2</v>
      </c>
      <c r="O4" t="s">
        <v>2300</v>
      </c>
    </row>
    <row r="5" spans="1:15">
      <c r="A5" s="163">
        <v>46024</v>
      </c>
      <c r="B5" s="176" t="s">
        <v>16</v>
      </c>
      <c r="C5" s="177">
        <v>0.4375</v>
      </c>
      <c r="D5" s="177">
        <v>0.47916666666666669</v>
      </c>
      <c r="E5" s="176" t="s">
        <v>31</v>
      </c>
      <c r="F5" s="178" t="s">
        <v>2201</v>
      </c>
      <c r="G5" s="176" t="s">
        <v>1850</v>
      </c>
      <c r="H5" s="176" t="s">
        <v>1850</v>
      </c>
      <c r="I5" s="176" t="s">
        <v>83</v>
      </c>
      <c r="J5" s="176" t="s">
        <v>18</v>
      </c>
      <c r="K5" s="176" t="s">
        <v>2200</v>
      </c>
      <c r="L5" s="176" t="s">
        <v>2139</v>
      </c>
      <c r="M5" s="176" t="s">
        <v>2008</v>
      </c>
      <c r="N5">
        <v>4.1666666666666664E-2</v>
      </c>
      <c r="O5" t="s">
        <v>2300</v>
      </c>
    </row>
    <row r="6" spans="1:15">
      <c r="A6" s="163">
        <v>46024</v>
      </c>
      <c r="B6" s="176" t="s">
        <v>16</v>
      </c>
      <c r="C6" s="177">
        <v>0.52083333333333337</v>
      </c>
      <c r="D6" s="177">
        <v>0.5625</v>
      </c>
      <c r="E6" s="176" t="s">
        <v>1830</v>
      </c>
      <c r="F6" s="176" t="s">
        <v>1831</v>
      </c>
      <c r="G6" s="176" t="s">
        <v>1850</v>
      </c>
      <c r="H6" s="176" t="s">
        <v>1850</v>
      </c>
      <c r="I6" s="176" t="s">
        <v>10</v>
      </c>
      <c r="J6" s="176" t="s">
        <v>18</v>
      </c>
      <c r="K6" s="176" t="s">
        <v>1865</v>
      </c>
      <c r="L6" s="176" t="s">
        <v>2120</v>
      </c>
      <c r="M6" s="176" t="s">
        <v>2008</v>
      </c>
      <c r="N6">
        <v>4.1666666666666664E-2</v>
      </c>
      <c r="O6" t="s">
        <v>2300</v>
      </c>
    </row>
    <row r="7" spans="1:15">
      <c r="A7" s="163">
        <v>46024</v>
      </c>
      <c r="B7" s="176" t="s">
        <v>16</v>
      </c>
      <c r="C7" s="177">
        <v>0.625</v>
      </c>
      <c r="D7" s="177">
        <v>0.66666666666666663</v>
      </c>
      <c r="E7" s="176" t="s">
        <v>58</v>
      </c>
      <c r="F7" s="176" t="s">
        <v>1850</v>
      </c>
      <c r="G7" s="176" t="s">
        <v>1850</v>
      </c>
      <c r="H7" s="176" t="s">
        <v>1850</v>
      </c>
      <c r="I7" s="176" t="s">
        <v>14</v>
      </c>
      <c r="J7" s="176" t="s">
        <v>15</v>
      </c>
      <c r="K7" s="176" t="s">
        <v>2200</v>
      </c>
      <c r="L7" s="176" t="s">
        <v>2135</v>
      </c>
      <c r="M7" s="176" t="s">
        <v>2007</v>
      </c>
      <c r="N7">
        <v>4.1666666666666664E-2</v>
      </c>
      <c r="O7" t="s">
        <v>2300</v>
      </c>
    </row>
    <row r="8" spans="1:15">
      <c r="A8" s="163">
        <v>46024</v>
      </c>
      <c r="B8" s="176" t="s">
        <v>16</v>
      </c>
      <c r="C8" s="177">
        <v>0.70833333333333337</v>
      </c>
      <c r="D8" s="177">
        <v>0.75</v>
      </c>
      <c r="E8" s="176" t="s">
        <v>58</v>
      </c>
      <c r="F8" s="176" t="s">
        <v>1850</v>
      </c>
      <c r="G8" s="176" t="s">
        <v>1850</v>
      </c>
      <c r="H8" s="176" t="s">
        <v>1850</v>
      </c>
      <c r="I8" s="176" t="s">
        <v>14</v>
      </c>
      <c r="J8" s="176" t="s">
        <v>15</v>
      </c>
      <c r="K8" s="176" t="s">
        <v>2200</v>
      </c>
      <c r="L8" s="176" t="s">
        <v>2153</v>
      </c>
      <c r="M8" s="176" t="s">
        <v>2008</v>
      </c>
      <c r="N8">
        <v>4.1666666666666664E-2</v>
      </c>
      <c r="O8" t="s">
        <v>2300</v>
      </c>
    </row>
    <row r="9" spans="1:15">
      <c r="A9" s="163">
        <v>46024</v>
      </c>
      <c r="B9" s="176" t="s">
        <v>16</v>
      </c>
      <c r="C9" s="177">
        <v>0.79166666666666663</v>
      </c>
      <c r="D9" s="177">
        <v>0.83333333333333337</v>
      </c>
      <c r="E9" s="176" t="s">
        <v>1832</v>
      </c>
      <c r="F9" s="176" t="s">
        <v>1893</v>
      </c>
      <c r="G9" s="176" t="s">
        <v>1850</v>
      </c>
      <c r="H9" s="176" t="s">
        <v>1850</v>
      </c>
      <c r="I9" s="176" t="s">
        <v>14</v>
      </c>
      <c r="J9" s="176" t="s">
        <v>15</v>
      </c>
      <c r="K9" s="176" t="s">
        <v>2200</v>
      </c>
      <c r="L9" s="176" t="s">
        <v>2171</v>
      </c>
      <c r="M9" s="176" t="s">
        <v>2009</v>
      </c>
      <c r="N9">
        <v>4.1666666666666664E-2</v>
      </c>
      <c r="O9" t="s">
        <v>2300</v>
      </c>
    </row>
    <row r="10" spans="1:15">
      <c r="A10" s="163">
        <v>46025</v>
      </c>
      <c r="B10" s="176" t="s">
        <v>20</v>
      </c>
      <c r="C10" s="177">
        <v>0.35416666666666669</v>
      </c>
      <c r="D10" s="177">
        <v>0.39583333333333331</v>
      </c>
      <c r="E10" s="176" t="s">
        <v>44</v>
      </c>
      <c r="F10" s="176" t="s">
        <v>1831</v>
      </c>
      <c r="G10" s="176" t="s">
        <v>1850</v>
      </c>
      <c r="H10" s="176" t="s">
        <v>1850</v>
      </c>
      <c r="I10" s="176" t="s">
        <v>52</v>
      </c>
      <c r="J10" s="176" t="s">
        <v>11</v>
      </c>
      <c r="K10" s="176" t="s">
        <v>2200</v>
      </c>
      <c r="L10" s="176" t="s">
        <v>2156</v>
      </c>
      <c r="M10" s="176" t="s">
        <v>2008</v>
      </c>
      <c r="N10">
        <v>4.1666666666666664E-2</v>
      </c>
      <c r="O10" t="s">
        <v>2300</v>
      </c>
    </row>
    <row r="11" spans="1:15">
      <c r="A11" s="163">
        <v>46025</v>
      </c>
      <c r="B11" s="176" t="s">
        <v>20</v>
      </c>
      <c r="C11" s="177">
        <v>0.4375</v>
      </c>
      <c r="D11" s="177">
        <v>0.47916666666666669</v>
      </c>
      <c r="E11" s="176" t="s">
        <v>1850</v>
      </c>
      <c r="F11" s="176" t="s">
        <v>1850</v>
      </c>
      <c r="G11" s="176" t="s">
        <v>1850</v>
      </c>
      <c r="H11" s="176" t="s">
        <v>1850</v>
      </c>
      <c r="I11" s="176" t="s">
        <v>1850</v>
      </c>
      <c r="J11" s="176" t="s">
        <v>1850</v>
      </c>
      <c r="K11" s="176" t="s">
        <v>1850</v>
      </c>
      <c r="L11" s="176" t="s">
        <v>2186</v>
      </c>
      <c r="M11" s="176" t="s">
        <v>1850</v>
      </c>
      <c r="N11">
        <v>4.1666666666666664E-2</v>
      </c>
      <c r="O11" t="s">
        <v>2300</v>
      </c>
    </row>
    <row r="12" spans="1:15">
      <c r="A12" s="163">
        <v>46025</v>
      </c>
      <c r="B12" s="176" t="s">
        <v>20</v>
      </c>
      <c r="C12" s="177">
        <v>0.52083333333333337</v>
      </c>
      <c r="D12" s="177">
        <v>0.5625</v>
      </c>
      <c r="E12" s="176" t="s">
        <v>21</v>
      </c>
      <c r="F12" s="176" t="s">
        <v>1850</v>
      </c>
      <c r="G12" s="176" t="s">
        <v>1850</v>
      </c>
      <c r="H12" s="176" t="s">
        <v>1850</v>
      </c>
      <c r="I12" s="176" t="s">
        <v>14</v>
      </c>
      <c r="J12" s="176" t="s">
        <v>15</v>
      </c>
      <c r="K12" s="176" t="s">
        <v>2200</v>
      </c>
      <c r="L12" s="176" t="s">
        <v>2152</v>
      </c>
      <c r="M12" s="176" t="s">
        <v>2007</v>
      </c>
      <c r="N12">
        <v>4.1666666666666664E-2</v>
      </c>
      <c r="O12" t="s">
        <v>2300</v>
      </c>
    </row>
    <row r="13" spans="1:15">
      <c r="A13" s="163">
        <v>46025</v>
      </c>
      <c r="B13" s="176" t="s">
        <v>20</v>
      </c>
      <c r="C13" s="177">
        <v>0.625</v>
      </c>
      <c r="D13" s="177">
        <v>0.66666666666666663</v>
      </c>
      <c r="E13" s="176" t="s">
        <v>21</v>
      </c>
      <c r="F13" s="176" t="s">
        <v>1850</v>
      </c>
      <c r="G13" s="176" t="s">
        <v>1850</v>
      </c>
      <c r="H13" s="176" t="s">
        <v>1850</v>
      </c>
      <c r="I13" s="176" t="s">
        <v>14</v>
      </c>
      <c r="J13" s="176" t="s">
        <v>15</v>
      </c>
      <c r="K13" s="176" t="s">
        <v>2200</v>
      </c>
      <c r="L13" s="176" t="s">
        <v>2133</v>
      </c>
      <c r="M13" s="176" t="s">
        <v>2008</v>
      </c>
      <c r="N13">
        <v>4.1666666666666664E-2</v>
      </c>
      <c r="O13" t="s">
        <v>2300</v>
      </c>
    </row>
    <row r="14" spans="1:15">
      <c r="A14" s="163">
        <v>46025</v>
      </c>
      <c r="B14" s="176" t="s">
        <v>20</v>
      </c>
      <c r="C14" s="177">
        <v>0.70833333333333337</v>
      </c>
      <c r="D14" s="177">
        <v>0.75</v>
      </c>
      <c r="E14" s="176" t="s">
        <v>97</v>
      </c>
      <c r="F14" s="176" t="s">
        <v>2202</v>
      </c>
      <c r="G14" s="176" t="s">
        <v>1850</v>
      </c>
      <c r="H14" s="176" t="s">
        <v>1850</v>
      </c>
      <c r="I14" s="176" t="s">
        <v>38</v>
      </c>
      <c r="J14" s="176" t="s">
        <v>18</v>
      </c>
      <c r="K14" s="176" t="s">
        <v>2200</v>
      </c>
      <c r="L14" s="176" t="s">
        <v>2146</v>
      </c>
      <c r="M14" s="176" t="s">
        <v>2007</v>
      </c>
      <c r="N14">
        <v>4.1666666666666664E-2</v>
      </c>
      <c r="O14" t="s">
        <v>2300</v>
      </c>
    </row>
    <row r="15" spans="1:15">
      <c r="A15" s="163">
        <v>46025</v>
      </c>
      <c r="B15" s="176" t="s">
        <v>20</v>
      </c>
      <c r="C15" s="177">
        <v>0.79166666666666663</v>
      </c>
      <c r="D15" s="177">
        <v>0.83333333333333337</v>
      </c>
      <c r="E15" s="176" t="s">
        <v>1833</v>
      </c>
      <c r="F15" s="176" t="s">
        <v>1966</v>
      </c>
      <c r="G15" s="176" t="s">
        <v>1850</v>
      </c>
      <c r="H15" s="176" t="s">
        <v>1850</v>
      </c>
      <c r="I15" s="176" t="s">
        <v>14</v>
      </c>
      <c r="J15" s="176" t="s">
        <v>15</v>
      </c>
      <c r="K15" s="176" t="s">
        <v>2200</v>
      </c>
      <c r="L15" s="176" t="s">
        <v>2181</v>
      </c>
      <c r="M15" s="176" t="s">
        <v>2010</v>
      </c>
      <c r="N15">
        <v>4.1666666666666664E-2</v>
      </c>
      <c r="O15" t="s">
        <v>2300</v>
      </c>
    </row>
    <row r="16" spans="1:15">
      <c r="A16" s="163">
        <v>46026</v>
      </c>
      <c r="B16" s="176" t="s">
        <v>22</v>
      </c>
      <c r="C16" s="177">
        <v>0.52083333333333337</v>
      </c>
      <c r="D16" s="177">
        <v>0.5625</v>
      </c>
      <c r="E16" s="176" t="s">
        <v>1850</v>
      </c>
      <c r="F16" s="176" t="s">
        <v>1850</v>
      </c>
      <c r="G16" s="176" t="s">
        <v>1850</v>
      </c>
      <c r="H16" s="176" t="s">
        <v>1850</v>
      </c>
      <c r="I16" s="176" t="s">
        <v>14</v>
      </c>
      <c r="J16" s="176" t="s">
        <v>18</v>
      </c>
      <c r="K16" s="176" t="s">
        <v>1850</v>
      </c>
      <c r="L16" s="176" t="s">
        <v>2186</v>
      </c>
      <c r="M16" s="176" t="s">
        <v>1850</v>
      </c>
      <c r="N16">
        <v>4.1666666666666664E-2</v>
      </c>
      <c r="O16" t="s">
        <v>2300</v>
      </c>
    </row>
    <row r="17" spans="1:15">
      <c r="A17" s="163">
        <v>46026</v>
      </c>
      <c r="B17" s="176" t="s">
        <v>22</v>
      </c>
      <c r="C17" s="177">
        <v>0.69444444444444442</v>
      </c>
      <c r="D17" s="177">
        <v>0.75</v>
      </c>
      <c r="E17" s="176" t="s">
        <v>1834</v>
      </c>
      <c r="F17" s="176" t="s">
        <v>1888</v>
      </c>
      <c r="G17" s="176" t="s">
        <v>1850</v>
      </c>
      <c r="H17" s="176" t="s">
        <v>1850</v>
      </c>
      <c r="I17" s="176" t="s">
        <v>14</v>
      </c>
      <c r="J17" s="176" t="s">
        <v>15</v>
      </c>
      <c r="K17" s="176" t="s">
        <v>2200</v>
      </c>
      <c r="L17" s="176" t="s">
        <v>2190</v>
      </c>
      <c r="M17" s="176" t="s">
        <v>2011</v>
      </c>
      <c r="N17">
        <v>5.5555555555555552E-2</v>
      </c>
      <c r="O17" t="s">
        <v>2301</v>
      </c>
    </row>
    <row r="18" spans="1:15">
      <c r="A18" s="163">
        <v>46027</v>
      </c>
      <c r="B18" s="176" t="s">
        <v>23</v>
      </c>
      <c r="C18" s="177">
        <v>0.35416666666666669</v>
      </c>
      <c r="D18" s="177">
        <v>0.39583333333333331</v>
      </c>
      <c r="E18" s="176" t="s">
        <v>121</v>
      </c>
      <c r="F18" s="176" t="s">
        <v>434</v>
      </c>
      <c r="G18" s="176" t="s">
        <v>1850</v>
      </c>
      <c r="H18" s="176" t="s">
        <v>1850</v>
      </c>
      <c r="I18" s="176" t="s">
        <v>17</v>
      </c>
      <c r="J18" s="176" t="s">
        <v>11</v>
      </c>
      <c r="K18" s="176" t="s">
        <v>2200</v>
      </c>
      <c r="L18" s="176" t="s">
        <v>2177</v>
      </c>
      <c r="M18" s="176" t="s">
        <v>2008</v>
      </c>
      <c r="N18">
        <v>4.1666666666666664E-2</v>
      </c>
      <c r="O18" t="s">
        <v>2300</v>
      </c>
    </row>
    <row r="19" spans="1:15">
      <c r="A19" s="163">
        <v>46027</v>
      </c>
      <c r="B19" s="176" t="s">
        <v>23</v>
      </c>
      <c r="C19" s="177">
        <v>0.4375</v>
      </c>
      <c r="D19" s="177">
        <v>0.47916666666666669</v>
      </c>
      <c r="E19" s="176" t="s">
        <v>1539</v>
      </c>
      <c r="F19" s="176" t="s">
        <v>2203</v>
      </c>
      <c r="G19" s="176" t="s">
        <v>1850</v>
      </c>
      <c r="H19" s="176" t="s">
        <v>1850</v>
      </c>
      <c r="I19" s="176" t="s">
        <v>12</v>
      </c>
      <c r="J19" s="176" t="s">
        <v>11</v>
      </c>
      <c r="K19" s="176" t="s">
        <v>2200</v>
      </c>
      <c r="L19" s="176" t="s">
        <v>2160</v>
      </c>
      <c r="M19" s="176" t="s">
        <v>2008</v>
      </c>
      <c r="N19">
        <v>4.1666666666666664E-2</v>
      </c>
      <c r="O19" t="s">
        <v>2300</v>
      </c>
    </row>
    <row r="20" spans="1:15">
      <c r="A20" s="163">
        <v>46027</v>
      </c>
      <c r="B20" s="176" t="s">
        <v>23</v>
      </c>
      <c r="C20" s="177">
        <v>0.52083333333333337</v>
      </c>
      <c r="D20" s="177">
        <v>0.5625</v>
      </c>
      <c r="E20" s="176" t="s">
        <v>1830</v>
      </c>
      <c r="F20" s="176" t="s">
        <v>2204</v>
      </c>
      <c r="G20" s="176" t="s">
        <v>1850</v>
      </c>
      <c r="H20" s="176" t="s">
        <v>1850</v>
      </c>
      <c r="I20" s="176" t="s">
        <v>10</v>
      </c>
      <c r="J20" s="176" t="s">
        <v>18</v>
      </c>
      <c r="K20" s="176" t="s">
        <v>1865</v>
      </c>
      <c r="L20" s="176" t="s">
        <v>2186</v>
      </c>
      <c r="M20" s="176" t="s">
        <v>1850</v>
      </c>
      <c r="N20">
        <v>4.1666666666666664E-2</v>
      </c>
      <c r="O20" t="s">
        <v>2300</v>
      </c>
    </row>
    <row r="21" spans="1:15">
      <c r="A21" s="163">
        <v>46027</v>
      </c>
      <c r="B21" s="176" t="s">
        <v>23</v>
      </c>
      <c r="C21" s="177">
        <v>0.625</v>
      </c>
      <c r="D21" s="177">
        <v>0.66666666666666663</v>
      </c>
      <c r="E21" s="176" t="s">
        <v>1934</v>
      </c>
      <c r="F21" s="176" t="s">
        <v>2205</v>
      </c>
      <c r="G21" s="176" t="s">
        <v>1850</v>
      </c>
      <c r="H21" s="176" t="s">
        <v>1850</v>
      </c>
      <c r="I21" s="176" t="s">
        <v>56</v>
      </c>
      <c r="J21" s="176" t="s">
        <v>18</v>
      </c>
      <c r="K21" s="176" t="s">
        <v>2200</v>
      </c>
      <c r="L21" s="176" t="s">
        <v>2123</v>
      </c>
      <c r="M21" s="176" t="s">
        <v>2007</v>
      </c>
      <c r="N21">
        <v>4.1666666666666664E-2</v>
      </c>
      <c r="O21" t="s">
        <v>2300</v>
      </c>
    </row>
    <row r="22" spans="1:15">
      <c r="A22" s="163">
        <v>46027</v>
      </c>
      <c r="B22" s="176" t="s">
        <v>23</v>
      </c>
      <c r="C22" s="177">
        <v>0.70833333333333337</v>
      </c>
      <c r="D22" s="177">
        <v>0.75</v>
      </c>
      <c r="E22" s="176" t="s">
        <v>25</v>
      </c>
      <c r="F22" s="176" t="s">
        <v>1850</v>
      </c>
      <c r="G22" s="176" t="s">
        <v>1850</v>
      </c>
      <c r="H22" s="176" t="s">
        <v>1850</v>
      </c>
      <c r="I22" s="176" t="s">
        <v>14</v>
      </c>
      <c r="J22" s="176" t="s">
        <v>15</v>
      </c>
      <c r="K22" s="176" t="s">
        <v>2200</v>
      </c>
      <c r="L22" s="176" t="s">
        <v>2152</v>
      </c>
      <c r="M22" s="176" t="s">
        <v>2007</v>
      </c>
      <c r="N22">
        <v>4.1666666666666664E-2</v>
      </c>
      <c r="O22" t="s">
        <v>2300</v>
      </c>
    </row>
    <row r="23" spans="1:15">
      <c r="A23" s="163">
        <v>46027</v>
      </c>
      <c r="B23" s="176" t="s">
        <v>23</v>
      </c>
      <c r="C23" s="177">
        <v>0.79166666666666663</v>
      </c>
      <c r="D23" s="177">
        <v>0.83333333333333337</v>
      </c>
      <c r="E23" s="176" t="s">
        <v>97</v>
      </c>
      <c r="F23" s="176" t="s">
        <v>2206</v>
      </c>
      <c r="G23" s="176" t="s">
        <v>1850</v>
      </c>
      <c r="H23" s="176" t="s">
        <v>1850</v>
      </c>
      <c r="I23" s="176" t="s">
        <v>38</v>
      </c>
      <c r="J23" s="176" t="s">
        <v>18</v>
      </c>
      <c r="K23" s="176" t="s">
        <v>2200</v>
      </c>
      <c r="L23" s="176" t="s">
        <v>2131</v>
      </c>
      <c r="M23" s="176" t="s">
        <v>2008</v>
      </c>
      <c r="N23">
        <v>4.1666666666666664E-2</v>
      </c>
      <c r="O23" t="s">
        <v>2300</v>
      </c>
    </row>
    <row r="24" spans="1:15">
      <c r="A24" s="163">
        <v>46028</v>
      </c>
      <c r="B24" s="176" t="s">
        <v>24</v>
      </c>
      <c r="C24" s="177">
        <v>0.35416666666666669</v>
      </c>
      <c r="D24" s="177">
        <v>0.39583333333333331</v>
      </c>
      <c r="E24" s="176" t="s">
        <v>44</v>
      </c>
      <c r="F24" s="176" t="s">
        <v>1850</v>
      </c>
      <c r="G24" s="176" t="s">
        <v>1850</v>
      </c>
      <c r="H24" s="176" t="s">
        <v>1850</v>
      </c>
      <c r="I24" s="176" t="s">
        <v>52</v>
      </c>
      <c r="J24" s="176" t="s">
        <v>11</v>
      </c>
      <c r="K24" s="176" t="s">
        <v>2200</v>
      </c>
      <c r="L24" s="176" t="s">
        <v>2126</v>
      </c>
      <c r="M24" s="176" t="s">
        <v>2007</v>
      </c>
      <c r="N24">
        <v>4.1666666666666664E-2</v>
      </c>
      <c r="O24" t="s">
        <v>2300</v>
      </c>
    </row>
    <row r="25" spans="1:15">
      <c r="A25" s="163">
        <v>46028</v>
      </c>
      <c r="B25" s="176" t="s">
        <v>24</v>
      </c>
      <c r="C25" s="177">
        <v>0.4375</v>
      </c>
      <c r="D25" s="177">
        <v>0.47916666666666669</v>
      </c>
      <c r="E25" s="176" t="s">
        <v>1539</v>
      </c>
      <c r="F25" s="176" t="s">
        <v>1936</v>
      </c>
      <c r="G25" s="176" t="s">
        <v>1850</v>
      </c>
      <c r="H25" s="176" t="s">
        <v>1850</v>
      </c>
      <c r="I25" s="176" t="s">
        <v>12</v>
      </c>
      <c r="J25" s="176" t="s">
        <v>11</v>
      </c>
      <c r="K25" s="176" t="s">
        <v>2200</v>
      </c>
      <c r="L25" s="176" t="s">
        <v>2160</v>
      </c>
      <c r="M25" s="176" t="s">
        <v>2008</v>
      </c>
      <c r="N25">
        <v>4.1666666666666664E-2</v>
      </c>
      <c r="O25" t="s">
        <v>2300</v>
      </c>
    </row>
    <row r="26" spans="1:15">
      <c r="A26" s="163">
        <v>46028</v>
      </c>
      <c r="B26" s="176" t="s">
        <v>24</v>
      </c>
      <c r="C26" s="177">
        <v>0.52083333333333337</v>
      </c>
      <c r="D26" s="177">
        <v>0.5625</v>
      </c>
      <c r="E26" s="176" t="s">
        <v>1830</v>
      </c>
      <c r="F26" s="176" t="s">
        <v>2204</v>
      </c>
      <c r="G26" s="176" t="s">
        <v>1850</v>
      </c>
      <c r="H26" s="176" t="s">
        <v>1850</v>
      </c>
      <c r="I26" s="176" t="s">
        <v>10</v>
      </c>
      <c r="J26" s="176" t="s">
        <v>18</v>
      </c>
      <c r="K26" s="176" t="s">
        <v>2200</v>
      </c>
      <c r="L26" s="176" t="s">
        <v>2144</v>
      </c>
      <c r="M26" s="176" t="s">
        <v>2007</v>
      </c>
      <c r="N26">
        <v>4.1666666666666664E-2</v>
      </c>
      <c r="O26" t="s">
        <v>2300</v>
      </c>
    </row>
    <row r="27" spans="1:15">
      <c r="A27" s="163">
        <v>46028</v>
      </c>
      <c r="B27" s="176" t="s">
        <v>24</v>
      </c>
      <c r="C27" s="177">
        <v>0.625</v>
      </c>
      <c r="D27" s="177">
        <v>0.66666666666666663</v>
      </c>
      <c r="E27" s="176" t="s">
        <v>1833</v>
      </c>
      <c r="F27" s="176" t="s">
        <v>1967</v>
      </c>
      <c r="G27" s="176" t="s">
        <v>1850</v>
      </c>
      <c r="H27" s="176" t="s">
        <v>1850</v>
      </c>
      <c r="I27" s="176" t="s">
        <v>14</v>
      </c>
      <c r="J27" s="176" t="s">
        <v>15</v>
      </c>
      <c r="K27" s="176" t="s">
        <v>2200</v>
      </c>
      <c r="L27" s="176" t="s">
        <v>2157</v>
      </c>
      <c r="M27" s="176" t="s">
        <v>2010</v>
      </c>
      <c r="N27">
        <v>4.1666666666666664E-2</v>
      </c>
      <c r="O27" t="s">
        <v>2300</v>
      </c>
    </row>
    <row r="28" spans="1:15">
      <c r="A28" s="163">
        <v>46028</v>
      </c>
      <c r="B28" s="176" t="s">
        <v>24</v>
      </c>
      <c r="C28" s="177">
        <v>0.70833333333333337</v>
      </c>
      <c r="D28" s="177">
        <v>0.75</v>
      </c>
      <c r="E28" s="176" t="s">
        <v>1850</v>
      </c>
      <c r="F28" s="176" t="s">
        <v>1850</v>
      </c>
      <c r="G28" s="176" t="s">
        <v>2013</v>
      </c>
      <c r="H28" s="176" t="s">
        <v>2014</v>
      </c>
      <c r="I28" s="176" t="s">
        <v>14</v>
      </c>
      <c r="J28" s="176" t="s">
        <v>18</v>
      </c>
      <c r="K28" s="176" t="s">
        <v>1850</v>
      </c>
      <c r="L28" s="176" t="s">
        <v>2133</v>
      </c>
      <c r="M28" s="176" t="s">
        <v>2011</v>
      </c>
      <c r="N28">
        <v>4.1666666666666664E-2</v>
      </c>
      <c r="O28" t="s">
        <v>2300</v>
      </c>
    </row>
    <row r="29" spans="1:15">
      <c r="A29" s="163">
        <v>46028</v>
      </c>
      <c r="B29" s="176" t="s">
        <v>24</v>
      </c>
      <c r="C29" s="177">
        <v>0.79166666666666663</v>
      </c>
      <c r="D29" s="177">
        <v>0.83333333333333337</v>
      </c>
      <c r="E29" s="176" t="s">
        <v>1932</v>
      </c>
      <c r="F29" s="176" t="s">
        <v>1913</v>
      </c>
      <c r="G29" s="176" t="s">
        <v>1850</v>
      </c>
      <c r="H29" s="176" t="s">
        <v>1850</v>
      </c>
      <c r="I29" s="176" t="s">
        <v>45</v>
      </c>
      <c r="J29" s="176" t="s">
        <v>18</v>
      </c>
      <c r="K29" s="176" t="s">
        <v>2200</v>
      </c>
      <c r="L29" s="176" t="s">
        <v>2141</v>
      </c>
      <c r="M29" s="176" t="s">
        <v>2008</v>
      </c>
      <c r="N29">
        <v>4.1666666666666664E-2</v>
      </c>
      <c r="O29" t="s">
        <v>2300</v>
      </c>
    </row>
    <row r="30" spans="1:15">
      <c r="A30" s="163">
        <v>46029</v>
      </c>
      <c r="B30" s="176" t="s">
        <v>8</v>
      </c>
      <c r="C30" s="177">
        <v>0.35416666666666669</v>
      </c>
      <c r="D30" s="177">
        <v>0.39583333333333331</v>
      </c>
      <c r="E30" s="176" t="s">
        <v>121</v>
      </c>
      <c r="F30" s="176" t="s">
        <v>707</v>
      </c>
      <c r="G30" s="176" t="s">
        <v>1850</v>
      </c>
      <c r="H30" s="176" t="s">
        <v>1850</v>
      </c>
      <c r="I30" s="176" t="s">
        <v>17</v>
      </c>
      <c r="J30" s="176" t="s">
        <v>11</v>
      </c>
      <c r="K30" s="176" t="s">
        <v>2200</v>
      </c>
      <c r="L30" s="176" t="s">
        <v>2169</v>
      </c>
      <c r="M30" s="176" t="s">
        <v>2008</v>
      </c>
      <c r="N30">
        <v>4.1666666666666664E-2</v>
      </c>
      <c r="O30" t="s">
        <v>2300</v>
      </c>
    </row>
    <row r="31" spans="1:15">
      <c r="A31" s="163">
        <v>46029</v>
      </c>
      <c r="B31" s="176" t="s">
        <v>8</v>
      </c>
      <c r="C31" s="177">
        <v>0.4375</v>
      </c>
      <c r="D31" s="177">
        <v>0.47916666666666669</v>
      </c>
      <c r="E31" s="176" t="s">
        <v>1933</v>
      </c>
      <c r="F31" s="176" t="s">
        <v>1850</v>
      </c>
      <c r="G31" s="176" t="s">
        <v>1850</v>
      </c>
      <c r="H31" s="176" t="s">
        <v>1850</v>
      </c>
      <c r="I31" s="176" t="s">
        <v>49</v>
      </c>
      <c r="J31" s="176" t="s">
        <v>18</v>
      </c>
      <c r="K31" s="176" t="s">
        <v>1865</v>
      </c>
      <c r="L31" s="176" t="s">
        <v>2186</v>
      </c>
      <c r="M31" s="176" t="s">
        <v>1850</v>
      </c>
      <c r="N31">
        <v>4.1666666666666664E-2</v>
      </c>
      <c r="O31" t="s">
        <v>2300</v>
      </c>
    </row>
    <row r="32" spans="1:15">
      <c r="A32" s="163">
        <v>46029</v>
      </c>
      <c r="B32" s="176" t="s">
        <v>8</v>
      </c>
      <c r="C32" s="177">
        <v>0.52083333333333337</v>
      </c>
      <c r="D32" s="177">
        <v>0.5625</v>
      </c>
      <c r="E32" s="176" t="s">
        <v>1830</v>
      </c>
      <c r="F32" s="176" t="s">
        <v>2204</v>
      </c>
      <c r="G32" s="176" t="s">
        <v>1850</v>
      </c>
      <c r="H32" s="176" t="s">
        <v>1850</v>
      </c>
      <c r="I32" s="176" t="s">
        <v>10</v>
      </c>
      <c r="J32" s="176" t="s">
        <v>18</v>
      </c>
      <c r="K32" s="176" t="s">
        <v>2200</v>
      </c>
      <c r="L32" s="176" t="s">
        <v>2134</v>
      </c>
      <c r="M32" s="176" t="s">
        <v>2008</v>
      </c>
      <c r="N32">
        <v>4.1666666666666664E-2</v>
      </c>
      <c r="O32" t="s">
        <v>2300</v>
      </c>
    </row>
    <row r="33" spans="1:15">
      <c r="A33" s="163">
        <v>46029</v>
      </c>
      <c r="B33" s="176" t="s">
        <v>8</v>
      </c>
      <c r="C33" s="177">
        <v>0.625</v>
      </c>
      <c r="D33" s="177">
        <v>0.66666666666666663</v>
      </c>
      <c r="E33" s="176" t="s">
        <v>1834</v>
      </c>
      <c r="F33" s="176" t="s">
        <v>1892</v>
      </c>
      <c r="G33" s="176" t="s">
        <v>1850</v>
      </c>
      <c r="H33" s="176" t="s">
        <v>1850</v>
      </c>
      <c r="I33" s="176" t="s">
        <v>14</v>
      </c>
      <c r="J33" s="176" t="s">
        <v>15</v>
      </c>
      <c r="K33" s="176" t="s">
        <v>2200</v>
      </c>
      <c r="L33" s="176" t="s">
        <v>2188</v>
      </c>
      <c r="M33" s="176" t="s">
        <v>2008</v>
      </c>
      <c r="N33">
        <v>4.1666666666666664E-2</v>
      </c>
      <c r="O33" t="s">
        <v>2300</v>
      </c>
    </row>
    <row r="34" spans="1:15">
      <c r="A34" s="163">
        <v>46029</v>
      </c>
      <c r="B34" s="176" t="s">
        <v>8</v>
      </c>
      <c r="C34" s="177">
        <v>0.70833333333333337</v>
      </c>
      <c r="D34" s="177">
        <v>0.75</v>
      </c>
      <c r="E34" s="176" t="s">
        <v>1835</v>
      </c>
      <c r="F34" s="176" t="s">
        <v>2207</v>
      </c>
      <c r="G34" s="176" t="s">
        <v>1850</v>
      </c>
      <c r="H34" s="176" t="s">
        <v>1850</v>
      </c>
      <c r="I34" s="176" t="s">
        <v>26</v>
      </c>
      <c r="J34" s="176" t="s">
        <v>18</v>
      </c>
      <c r="K34" s="176" t="s">
        <v>2200</v>
      </c>
      <c r="L34" s="176" t="s">
        <v>2198</v>
      </c>
      <c r="M34" s="176" t="s">
        <v>2008</v>
      </c>
      <c r="N34">
        <v>4.1666666666666664E-2</v>
      </c>
      <c r="O34" t="s">
        <v>2300</v>
      </c>
    </row>
    <row r="35" spans="1:15">
      <c r="A35" s="163">
        <v>46029</v>
      </c>
      <c r="B35" s="176" t="s">
        <v>8</v>
      </c>
      <c r="C35" s="177">
        <v>0.79166666666666663</v>
      </c>
      <c r="D35" s="177">
        <v>0.83333333333333337</v>
      </c>
      <c r="E35" s="176" t="s">
        <v>119</v>
      </c>
      <c r="F35" s="176" t="s">
        <v>1864</v>
      </c>
      <c r="G35" s="176" t="s">
        <v>1836</v>
      </c>
      <c r="H35" s="176" t="s">
        <v>1868</v>
      </c>
      <c r="I35" s="176" t="s">
        <v>14</v>
      </c>
      <c r="J35" s="176" t="s">
        <v>15</v>
      </c>
      <c r="K35" s="176" t="s">
        <v>1865</v>
      </c>
      <c r="L35" s="176" t="s">
        <v>2186</v>
      </c>
      <c r="M35" s="176" t="s">
        <v>1850</v>
      </c>
      <c r="N35">
        <v>4.1666666666666664E-2</v>
      </c>
      <c r="O35" t="s">
        <v>2300</v>
      </c>
    </row>
    <row r="36" spans="1:15">
      <c r="A36" s="163">
        <v>46030</v>
      </c>
      <c r="B36" s="176" t="s">
        <v>9</v>
      </c>
      <c r="C36" s="177">
        <v>0.35416666666666669</v>
      </c>
      <c r="D36" s="177">
        <v>0.39583333333333331</v>
      </c>
      <c r="E36" s="176" t="s">
        <v>44</v>
      </c>
      <c r="F36" s="176" t="s">
        <v>1850</v>
      </c>
      <c r="G36" s="176" t="s">
        <v>1850</v>
      </c>
      <c r="H36" s="176" t="s">
        <v>1850</v>
      </c>
      <c r="I36" s="176" t="s">
        <v>52</v>
      </c>
      <c r="J36" s="176" t="s">
        <v>11</v>
      </c>
      <c r="K36" s="176" t="s">
        <v>2200</v>
      </c>
      <c r="L36" s="176" t="s">
        <v>2158</v>
      </c>
      <c r="M36" s="176" t="s">
        <v>2007</v>
      </c>
      <c r="N36">
        <v>4.1666666666666664E-2</v>
      </c>
      <c r="O36" t="s">
        <v>2300</v>
      </c>
    </row>
    <row r="37" spans="1:15">
      <c r="A37" s="163">
        <v>46030</v>
      </c>
      <c r="B37" s="176" t="s">
        <v>9</v>
      </c>
      <c r="C37" s="177">
        <v>0.4375</v>
      </c>
      <c r="D37" s="177">
        <v>0.47916666666666669</v>
      </c>
      <c r="E37" s="176" t="s">
        <v>1539</v>
      </c>
      <c r="F37" s="176" t="s">
        <v>1937</v>
      </c>
      <c r="G37" s="176" t="s">
        <v>1850</v>
      </c>
      <c r="H37" s="176" t="s">
        <v>1850</v>
      </c>
      <c r="I37" s="176" t="s">
        <v>12</v>
      </c>
      <c r="J37" s="176" t="s">
        <v>11</v>
      </c>
      <c r="K37" s="176" t="s">
        <v>2200</v>
      </c>
      <c r="L37" s="176" t="s">
        <v>2128</v>
      </c>
      <c r="M37" s="176" t="s">
        <v>2007</v>
      </c>
      <c r="N37">
        <v>4.1666666666666664E-2</v>
      </c>
      <c r="O37" t="s">
        <v>2300</v>
      </c>
    </row>
    <row r="38" spans="1:15">
      <c r="A38" s="163">
        <v>46030</v>
      </c>
      <c r="B38" s="176" t="s">
        <v>9</v>
      </c>
      <c r="C38" s="177">
        <v>0.52083333333333337</v>
      </c>
      <c r="D38" s="177">
        <v>0.5625</v>
      </c>
      <c r="E38" s="176" t="s">
        <v>1830</v>
      </c>
      <c r="F38" s="176" t="s">
        <v>2204</v>
      </c>
      <c r="G38" s="176" t="s">
        <v>1850</v>
      </c>
      <c r="H38" s="176" t="s">
        <v>1850</v>
      </c>
      <c r="I38" s="176" t="s">
        <v>10</v>
      </c>
      <c r="J38" s="176" t="s">
        <v>18</v>
      </c>
      <c r="K38" s="176" t="s">
        <v>2200</v>
      </c>
      <c r="L38" s="176" t="s">
        <v>2152</v>
      </c>
      <c r="M38" s="176" t="s">
        <v>2007</v>
      </c>
      <c r="N38">
        <v>4.1666666666666664E-2</v>
      </c>
      <c r="O38" t="s">
        <v>2300</v>
      </c>
    </row>
    <row r="39" spans="1:15">
      <c r="A39" s="163">
        <v>46030</v>
      </c>
      <c r="B39" s="176" t="s">
        <v>9</v>
      </c>
      <c r="C39" s="177">
        <v>0.625</v>
      </c>
      <c r="D39" s="177">
        <v>0.66666666666666663</v>
      </c>
      <c r="E39" s="176" t="s">
        <v>1934</v>
      </c>
      <c r="F39" s="176" t="s">
        <v>2205</v>
      </c>
      <c r="G39" s="176" t="s">
        <v>1850</v>
      </c>
      <c r="H39" s="176" t="s">
        <v>1850</v>
      </c>
      <c r="I39" s="176" t="s">
        <v>56</v>
      </c>
      <c r="J39" s="176" t="s">
        <v>18</v>
      </c>
      <c r="K39" s="176" t="s">
        <v>2200</v>
      </c>
      <c r="L39" s="176" t="s">
        <v>2123</v>
      </c>
      <c r="M39" s="176" t="s">
        <v>2007</v>
      </c>
      <c r="N39">
        <v>4.1666666666666664E-2</v>
      </c>
      <c r="O39" t="s">
        <v>2300</v>
      </c>
    </row>
    <row r="40" spans="1:15">
      <c r="A40" s="163">
        <v>46030</v>
      </c>
      <c r="B40" s="176" t="s">
        <v>9</v>
      </c>
      <c r="C40" s="177">
        <v>0.70833333333333337</v>
      </c>
      <c r="D40" s="177">
        <v>0.75</v>
      </c>
      <c r="E40" s="176" t="s">
        <v>1833</v>
      </c>
      <c r="F40" s="176" t="s">
        <v>1985</v>
      </c>
      <c r="G40" s="176" t="s">
        <v>1850</v>
      </c>
      <c r="H40" s="176" t="s">
        <v>1850</v>
      </c>
      <c r="I40" s="176" t="s">
        <v>14</v>
      </c>
      <c r="J40" s="176" t="s">
        <v>15</v>
      </c>
      <c r="K40" s="176" t="s">
        <v>2200</v>
      </c>
      <c r="L40" s="176" t="s">
        <v>2179</v>
      </c>
      <c r="M40" s="176" t="s">
        <v>2007</v>
      </c>
      <c r="N40">
        <v>4.1666666666666664E-2</v>
      </c>
      <c r="O40" t="s">
        <v>2300</v>
      </c>
    </row>
    <row r="41" spans="1:15">
      <c r="A41" s="163">
        <v>46030</v>
      </c>
      <c r="B41" s="176" t="s">
        <v>9</v>
      </c>
      <c r="C41" s="177">
        <v>0.79166666666666663</v>
      </c>
      <c r="D41" s="177">
        <v>0.83333333333333337</v>
      </c>
      <c r="E41" s="176" t="s">
        <v>25</v>
      </c>
      <c r="F41" s="176" t="s">
        <v>1850</v>
      </c>
      <c r="G41" s="176" t="s">
        <v>1850</v>
      </c>
      <c r="H41" s="176" t="s">
        <v>1850</v>
      </c>
      <c r="I41" s="176" t="s">
        <v>14</v>
      </c>
      <c r="J41" s="176" t="s">
        <v>15</v>
      </c>
      <c r="K41" s="176" t="s">
        <v>2200</v>
      </c>
      <c r="L41" s="176" t="s">
        <v>2134</v>
      </c>
      <c r="M41" s="176" t="s">
        <v>2007</v>
      </c>
      <c r="N41">
        <v>4.1666666666666664E-2</v>
      </c>
      <c r="O41" t="s">
        <v>2300</v>
      </c>
    </row>
    <row r="42" spans="1:15">
      <c r="A42" s="163">
        <v>46031</v>
      </c>
      <c r="B42" s="176" t="s">
        <v>16</v>
      </c>
      <c r="C42" s="177">
        <v>0.35416666666666669</v>
      </c>
      <c r="D42" s="177">
        <v>0.39583333333333331</v>
      </c>
      <c r="E42" s="176" t="s">
        <v>121</v>
      </c>
      <c r="F42" s="176" t="s">
        <v>1850</v>
      </c>
      <c r="G42" s="176" t="s">
        <v>1850</v>
      </c>
      <c r="H42" s="176" t="s">
        <v>1850</v>
      </c>
      <c r="I42" s="176" t="s">
        <v>17</v>
      </c>
      <c r="J42" s="176" t="s">
        <v>11</v>
      </c>
      <c r="K42" s="176" t="s">
        <v>2200</v>
      </c>
      <c r="L42" s="176" t="s">
        <v>2179</v>
      </c>
      <c r="M42" s="176" t="s">
        <v>2007</v>
      </c>
      <c r="N42">
        <v>4.1666666666666664E-2</v>
      </c>
      <c r="O42" t="s">
        <v>2300</v>
      </c>
    </row>
    <row r="43" spans="1:15">
      <c r="A43" s="163">
        <v>46031</v>
      </c>
      <c r="B43" s="176" t="s">
        <v>16</v>
      </c>
      <c r="C43" s="177">
        <v>0.4375</v>
      </c>
      <c r="D43" s="177">
        <v>0.47916666666666669</v>
      </c>
      <c r="E43" s="176" t="s">
        <v>31</v>
      </c>
      <c r="F43" s="176" t="s">
        <v>1850</v>
      </c>
      <c r="G43" s="176" t="s">
        <v>1850</v>
      </c>
      <c r="H43" s="176" t="s">
        <v>1850</v>
      </c>
      <c r="I43" s="176" t="s">
        <v>83</v>
      </c>
      <c r="J43" s="176" t="s">
        <v>18</v>
      </c>
      <c r="K43" s="176" t="s">
        <v>1858</v>
      </c>
      <c r="L43" s="176" t="s">
        <v>2138</v>
      </c>
      <c r="M43" s="176" t="s">
        <v>2007</v>
      </c>
      <c r="N43">
        <v>4.1666666666666664E-2</v>
      </c>
      <c r="O43" t="s">
        <v>2300</v>
      </c>
    </row>
    <row r="44" spans="1:15">
      <c r="A44" s="163">
        <v>46031</v>
      </c>
      <c r="B44" s="176" t="s">
        <v>16</v>
      </c>
      <c r="C44" s="177">
        <v>0.52083333333333337</v>
      </c>
      <c r="D44" s="177">
        <v>0.5625</v>
      </c>
      <c r="E44" s="176" t="s">
        <v>1830</v>
      </c>
      <c r="F44" s="176" t="s">
        <v>2204</v>
      </c>
      <c r="G44" s="176" t="s">
        <v>1850</v>
      </c>
      <c r="H44" s="176" t="s">
        <v>1850</v>
      </c>
      <c r="I44" s="176" t="s">
        <v>10</v>
      </c>
      <c r="J44" s="176" t="s">
        <v>18</v>
      </c>
      <c r="K44" s="176" t="s">
        <v>2200</v>
      </c>
      <c r="L44" s="176" t="s">
        <v>2140</v>
      </c>
      <c r="M44" s="176" t="s">
        <v>2007</v>
      </c>
      <c r="N44">
        <v>4.1666666666666664E-2</v>
      </c>
      <c r="O44" t="s">
        <v>2300</v>
      </c>
    </row>
    <row r="45" spans="1:15">
      <c r="A45" s="163">
        <v>46031</v>
      </c>
      <c r="B45" s="176" t="s">
        <v>16</v>
      </c>
      <c r="C45" s="177">
        <v>0.625</v>
      </c>
      <c r="D45" s="177">
        <v>0.66666666666666663</v>
      </c>
      <c r="E45" s="176" t="s">
        <v>27</v>
      </c>
      <c r="F45" s="176" t="s">
        <v>1892</v>
      </c>
      <c r="G45" s="176" t="s">
        <v>1850</v>
      </c>
      <c r="H45" s="176" t="s">
        <v>1850</v>
      </c>
      <c r="I45" s="176" t="s">
        <v>14</v>
      </c>
      <c r="J45" s="176" t="s">
        <v>15</v>
      </c>
      <c r="K45" s="176" t="s">
        <v>2200</v>
      </c>
      <c r="L45" s="176" t="s">
        <v>2182</v>
      </c>
      <c r="M45" s="176" t="s">
        <v>2007</v>
      </c>
      <c r="N45">
        <v>4.1666666666666664E-2</v>
      </c>
      <c r="O45" t="s">
        <v>2300</v>
      </c>
    </row>
    <row r="46" spans="1:15">
      <c r="A46" s="163">
        <v>46031</v>
      </c>
      <c r="B46" s="176" t="s">
        <v>16</v>
      </c>
      <c r="C46" s="177">
        <v>0.70833333333333337</v>
      </c>
      <c r="D46" s="177">
        <v>0.75</v>
      </c>
      <c r="E46" s="176" t="s">
        <v>58</v>
      </c>
      <c r="F46" s="176" t="s">
        <v>1850</v>
      </c>
      <c r="G46" s="176" t="s">
        <v>1850</v>
      </c>
      <c r="H46" s="176" t="s">
        <v>1850</v>
      </c>
      <c r="I46" s="176" t="s">
        <v>14</v>
      </c>
      <c r="J46" s="176" t="s">
        <v>15</v>
      </c>
      <c r="K46" s="176" t="s">
        <v>2200</v>
      </c>
      <c r="L46" s="176" t="s">
        <v>2168</v>
      </c>
      <c r="M46" s="176" t="s">
        <v>2007</v>
      </c>
      <c r="N46">
        <v>4.1666666666666664E-2</v>
      </c>
      <c r="O46" t="s">
        <v>2300</v>
      </c>
    </row>
    <row r="47" spans="1:15">
      <c r="A47" s="163">
        <v>46031</v>
      </c>
      <c r="B47" s="176" t="s">
        <v>16</v>
      </c>
      <c r="C47" s="177">
        <v>0.79166666666666663</v>
      </c>
      <c r="D47" s="177">
        <v>0.83333333333333337</v>
      </c>
      <c r="E47" s="176" t="s">
        <v>1926</v>
      </c>
      <c r="F47" s="176" t="s">
        <v>2208</v>
      </c>
      <c r="G47" s="176" t="s">
        <v>1850</v>
      </c>
      <c r="H47" s="176" t="s">
        <v>1850</v>
      </c>
      <c r="I47" s="176" t="s">
        <v>32</v>
      </c>
      <c r="J47" s="176" t="s">
        <v>18</v>
      </c>
      <c r="K47" s="176" t="s">
        <v>2200</v>
      </c>
      <c r="L47" s="176" t="s">
        <v>2128</v>
      </c>
      <c r="M47" s="176" t="s">
        <v>2007</v>
      </c>
      <c r="N47">
        <v>4.1666666666666664E-2</v>
      </c>
      <c r="O47" t="s">
        <v>2300</v>
      </c>
    </row>
    <row r="48" spans="1:15">
      <c r="A48" s="163">
        <v>46032</v>
      </c>
      <c r="B48" s="176" t="s">
        <v>20</v>
      </c>
      <c r="C48" s="177">
        <v>0.35416666666666669</v>
      </c>
      <c r="D48" s="177">
        <v>0.39583333333333331</v>
      </c>
      <c r="E48" s="176" t="s">
        <v>44</v>
      </c>
      <c r="F48" s="176" t="s">
        <v>1831</v>
      </c>
      <c r="G48" s="176" t="s">
        <v>1850</v>
      </c>
      <c r="H48" s="176" t="s">
        <v>1850</v>
      </c>
      <c r="I48" s="176" t="s">
        <v>52</v>
      </c>
      <c r="J48" s="176" t="s">
        <v>11</v>
      </c>
      <c r="K48" s="176" t="s">
        <v>2200</v>
      </c>
      <c r="L48" s="176" t="s">
        <v>2141</v>
      </c>
      <c r="M48" s="176" t="s">
        <v>2007</v>
      </c>
      <c r="N48">
        <v>4.1666666666666664E-2</v>
      </c>
      <c r="O48" t="s">
        <v>2300</v>
      </c>
    </row>
    <row r="49" spans="1:15">
      <c r="A49" s="163">
        <v>46032</v>
      </c>
      <c r="B49" s="176" t="s">
        <v>20</v>
      </c>
      <c r="C49" s="177">
        <v>0.4375</v>
      </c>
      <c r="D49" s="177">
        <v>0.47916666666666669</v>
      </c>
      <c r="E49" s="176" t="s">
        <v>58</v>
      </c>
      <c r="F49" s="176" t="s">
        <v>1872</v>
      </c>
      <c r="G49" s="176" t="s">
        <v>1850</v>
      </c>
      <c r="H49" s="176" t="s">
        <v>1850</v>
      </c>
      <c r="I49" s="176" t="s">
        <v>14</v>
      </c>
      <c r="J49" s="176" t="s">
        <v>15</v>
      </c>
      <c r="K49" s="176" t="s">
        <v>2200</v>
      </c>
      <c r="L49" s="176" t="s">
        <v>2153</v>
      </c>
      <c r="M49" s="176" t="s">
        <v>2007</v>
      </c>
      <c r="N49">
        <v>4.1666666666666664E-2</v>
      </c>
      <c r="O49" t="s">
        <v>2300</v>
      </c>
    </row>
    <row r="50" spans="1:15">
      <c r="A50" s="163">
        <v>46032</v>
      </c>
      <c r="B50" s="176" t="s">
        <v>20</v>
      </c>
      <c r="C50" s="177">
        <v>0.52083333333333337</v>
      </c>
      <c r="D50" s="177">
        <v>0.5625</v>
      </c>
      <c r="E50" s="176" t="s">
        <v>21</v>
      </c>
      <c r="F50" s="176" t="s">
        <v>1850</v>
      </c>
      <c r="G50" s="176" t="s">
        <v>1850</v>
      </c>
      <c r="H50" s="176" t="s">
        <v>1850</v>
      </c>
      <c r="I50" s="176" t="s">
        <v>14</v>
      </c>
      <c r="J50" s="176" t="s">
        <v>15</v>
      </c>
      <c r="K50" s="176" t="s">
        <v>2200</v>
      </c>
      <c r="L50" s="176" t="s">
        <v>2133</v>
      </c>
      <c r="M50" s="176" t="s">
        <v>2008</v>
      </c>
      <c r="N50">
        <v>4.1666666666666664E-2</v>
      </c>
      <c r="O50" t="s">
        <v>2300</v>
      </c>
    </row>
    <row r="51" spans="1:15">
      <c r="A51" s="163">
        <v>46032</v>
      </c>
      <c r="B51" s="176" t="s">
        <v>20</v>
      </c>
      <c r="C51" s="177">
        <v>0.625</v>
      </c>
      <c r="D51" s="177">
        <v>0.66666666666666663</v>
      </c>
      <c r="E51" s="176" t="s">
        <v>21</v>
      </c>
      <c r="F51" s="176" t="s">
        <v>1850</v>
      </c>
      <c r="G51" s="176" t="s">
        <v>1850</v>
      </c>
      <c r="H51" s="176" t="s">
        <v>1850</v>
      </c>
      <c r="I51" s="176" t="s">
        <v>14</v>
      </c>
      <c r="J51" s="176" t="s">
        <v>15</v>
      </c>
      <c r="K51" s="176" t="s">
        <v>2200</v>
      </c>
      <c r="L51" s="176" t="s">
        <v>2142</v>
      </c>
      <c r="M51" s="176" t="s">
        <v>2007</v>
      </c>
      <c r="N51">
        <v>4.1666666666666664E-2</v>
      </c>
      <c r="O51" t="s">
        <v>2300</v>
      </c>
    </row>
    <row r="52" spans="1:15">
      <c r="A52" s="163">
        <v>46032</v>
      </c>
      <c r="B52" s="176" t="s">
        <v>20</v>
      </c>
      <c r="C52" s="177">
        <v>0.70833333333333337</v>
      </c>
      <c r="D52" s="177">
        <v>0.75</v>
      </c>
      <c r="E52" s="176" t="s">
        <v>97</v>
      </c>
      <c r="F52" s="176" t="s">
        <v>2209</v>
      </c>
      <c r="G52" s="176" t="s">
        <v>1850</v>
      </c>
      <c r="H52" s="176" t="s">
        <v>1850</v>
      </c>
      <c r="I52" s="176" t="s">
        <v>38</v>
      </c>
      <c r="J52" s="176" t="s">
        <v>18</v>
      </c>
      <c r="K52" s="176" t="s">
        <v>2200</v>
      </c>
      <c r="L52" s="176" t="s">
        <v>2141</v>
      </c>
      <c r="M52" s="176" t="s">
        <v>2008</v>
      </c>
      <c r="N52">
        <v>4.1666666666666664E-2</v>
      </c>
      <c r="O52" t="s">
        <v>2300</v>
      </c>
    </row>
    <row r="53" spans="1:15">
      <c r="A53" s="163">
        <v>46032</v>
      </c>
      <c r="B53" s="176" t="s">
        <v>20</v>
      </c>
      <c r="C53" s="177">
        <v>0.79166666666666663</v>
      </c>
      <c r="D53" s="177">
        <v>0.83333333333333337</v>
      </c>
      <c r="E53" s="176" t="s">
        <v>1833</v>
      </c>
      <c r="F53" s="176" t="s">
        <v>1968</v>
      </c>
      <c r="G53" s="176" t="s">
        <v>1850</v>
      </c>
      <c r="H53" s="176" t="s">
        <v>1850</v>
      </c>
      <c r="I53" s="176" t="s">
        <v>14</v>
      </c>
      <c r="J53" s="176" t="s">
        <v>15</v>
      </c>
      <c r="K53" s="176" t="s">
        <v>2200</v>
      </c>
      <c r="L53" s="176" t="s">
        <v>2158</v>
      </c>
      <c r="M53" s="176" t="s">
        <v>2010</v>
      </c>
      <c r="N53">
        <v>4.1666666666666664E-2</v>
      </c>
      <c r="O53" t="s">
        <v>2300</v>
      </c>
    </row>
    <row r="54" spans="1:15">
      <c r="A54" s="163">
        <v>46033</v>
      </c>
      <c r="B54" s="176" t="s">
        <v>22</v>
      </c>
      <c r="C54" s="177">
        <v>0.41666666666666669</v>
      </c>
      <c r="D54" s="177">
        <v>0.45833333333333331</v>
      </c>
      <c r="E54" s="176" t="s">
        <v>1933</v>
      </c>
      <c r="F54" s="176" t="s">
        <v>1917</v>
      </c>
      <c r="G54" s="176" t="s">
        <v>1850</v>
      </c>
      <c r="H54" s="176" t="s">
        <v>1850</v>
      </c>
      <c r="I54" s="176" t="s">
        <v>49</v>
      </c>
      <c r="J54" s="176" t="s">
        <v>18</v>
      </c>
      <c r="K54" s="176" t="s">
        <v>2200</v>
      </c>
      <c r="L54" s="176" t="s">
        <v>2136</v>
      </c>
      <c r="M54" s="176" t="s">
        <v>2007</v>
      </c>
      <c r="N54">
        <v>4.1666666666666664E-2</v>
      </c>
      <c r="O54" t="s">
        <v>2300</v>
      </c>
    </row>
    <row r="55" spans="1:15">
      <c r="A55" s="163">
        <v>46033</v>
      </c>
      <c r="B55" s="176" t="s">
        <v>22</v>
      </c>
      <c r="C55" s="177">
        <v>0.625</v>
      </c>
      <c r="D55" s="177">
        <v>0.66666666666666663</v>
      </c>
      <c r="E55" s="176" t="s">
        <v>1850</v>
      </c>
      <c r="F55" s="176" t="s">
        <v>1850</v>
      </c>
      <c r="G55" s="176" t="s">
        <v>2013</v>
      </c>
      <c r="H55" s="176" t="s">
        <v>2014</v>
      </c>
      <c r="I55" s="176" t="s">
        <v>14</v>
      </c>
      <c r="J55" s="176" t="s">
        <v>18</v>
      </c>
      <c r="K55" s="176" t="s">
        <v>1850</v>
      </c>
      <c r="L55" s="176" t="s">
        <v>2183</v>
      </c>
      <c r="M55" s="176" t="s">
        <v>2007</v>
      </c>
      <c r="N55">
        <v>4.1666666666666664E-2</v>
      </c>
      <c r="O55" t="s">
        <v>2300</v>
      </c>
    </row>
    <row r="56" spans="1:15">
      <c r="A56" s="163">
        <v>46033</v>
      </c>
      <c r="B56" s="176" t="s">
        <v>22</v>
      </c>
      <c r="C56" s="177">
        <v>0.69444444444444442</v>
      </c>
      <c r="D56" s="177">
        <v>0.75</v>
      </c>
      <c r="E56" s="176" t="s">
        <v>1834</v>
      </c>
      <c r="F56" s="176" t="s">
        <v>1889</v>
      </c>
      <c r="G56" s="176" t="s">
        <v>1850</v>
      </c>
      <c r="H56" s="176" t="s">
        <v>1850</v>
      </c>
      <c r="I56" s="176" t="s">
        <v>14</v>
      </c>
      <c r="J56" s="176" t="s">
        <v>15</v>
      </c>
      <c r="K56" s="176" t="s">
        <v>2200</v>
      </c>
      <c r="L56" s="176" t="s">
        <v>2190</v>
      </c>
      <c r="M56" s="176" t="s">
        <v>2007</v>
      </c>
      <c r="N56">
        <v>5.5555555555555552E-2</v>
      </c>
      <c r="O56" t="s">
        <v>2301</v>
      </c>
    </row>
    <row r="57" spans="1:15">
      <c r="A57" s="163">
        <v>46034</v>
      </c>
      <c r="B57" s="176" t="s">
        <v>23</v>
      </c>
      <c r="C57" s="177">
        <v>0.35416666666666669</v>
      </c>
      <c r="D57" s="177">
        <v>0.39583333333333331</v>
      </c>
      <c r="E57" s="176" t="s">
        <v>121</v>
      </c>
      <c r="F57" s="176" t="s">
        <v>1852</v>
      </c>
      <c r="G57" s="176" t="s">
        <v>1850</v>
      </c>
      <c r="H57" s="176" t="s">
        <v>1850</v>
      </c>
      <c r="I57" s="176" t="s">
        <v>17</v>
      </c>
      <c r="J57" s="176" t="s">
        <v>11</v>
      </c>
      <c r="K57" s="176" t="s">
        <v>2200</v>
      </c>
      <c r="L57" s="176" t="s">
        <v>2169</v>
      </c>
      <c r="M57" s="176" t="s">
        <v>2008</v>
      </c>
      <c r="N57">
        <v>4.1666666666666664E-2</v>
      </c>
      <c r="O57" t="s">
        <v>2300</v>
      </c>
    </row>
    <row r="58" spans="1:15">
      <c r="A58" s="163">
        <v>46034</v>
      </c>
      <c r="B58" s="176" t="s">
        <v>23</v>
      </c>
      <c r="C58" s="177">
        <v>0.4375</v>
      </c>
      <c r="D58" s="177">
        <v>0.47916666666666669</v>
      </c>
      <c r="E58" s="176" t="s">
        <v>1539</v>
      </c>
      <c r="F58" s="176" t="s">
        <v>2210</v>
      </c>
      <c r="G58" s="176" t="s">
        <v>1850</v>
      </c>
      <c r="H58" s="176" t="s">
        <v>1850</v>
      </c>
      <c r="I58" s="176" t="s">
        <v>12</v>
      </c>
      <c r="J58" s="176" t="s">
        <v>11</v>
      </c>
      <c r="K58" s="176" t="s">
        <v>2200</v>
      </c>
      <c r="L58" s="176" t="s">
        <v>2154</v>
      </c>
      <c r="M58" s="176" t="s">
        <v>2008</v>
      </c>
      <c r="N58">
        <v>4.1666666666666664E-2</v>
      </c>
      <c r="O58" t="s">
        <v>2300</v>
      </c>
    </row>
    <row r="59" spans="1:15">
      <c r="A59" s="163">
        <v>46034</v>
      </c>
      <c r="B59" s="176" t="s">
        <v>23</v>
      </c>
      <c r="C59" s="177">
        <v>0.52083333333333337</v>
      </c>
      <c r="D59" s="177">
        <v>0.5625</v>
      </c>
      <c r="E59" s="176" t="s">
        <v>1830</v>
      </c>
      <c r="F59" s="176" t="s">
        <v>1990</v>
      </c>
      <c r="G59" s="176" t="s">
        <v>1850</v>
      </c>
      <c r="H59" s="176" t="s">
        <v>1850</v>
      </c>
      <c r="I59" s="176" t="s">
        <v>10</v>
      </c>
      <c r="J59" s="176" t="s">
        <v>18</v>
      </c>
      <c r="K59" s="176" t="s">
        <v>2200</v>
      </c>
      <c r="L59" s="176" t="s">
        <v>2134</v>
      </c>
      <c r="M59" s="176" t="s">
        <v>2008</v>
      </c>
      <c r="N59">
        <v>4.1666666666666664E-2</v>
      </c>
      <c r="O59" t="s">
        <v>2300</v>
      </c>
    </row>
    <row r="60" spans="1:15">
      <c r="A60" s="163">
        <v>46034</v>
      </c>
      <c r="B60" s="176" t="s">
        <v>23</v>
      </c>
      <c r="C60" s="177">
        <v>0.625</v>
      </c>
      <c r="D60" s="177">
        <v>0.66666666666666663</v>
      </c>
      <c r="E60" s="176" t="s">
        <v>1934</v>
      </c>
      <c r="F60" s="176" t="s">
        <v>1925</v>
      </c>
      <c r="G60" s="176" t="s">
        <v>1850</v>
      </c>
      <c r="H60" s="176" t="s">
        <v>1850</v>
      </c>
      <c r="I60" s="176" t="s">
        <v>56</v>
      </c>
      <c r="J60" s="176" t="s">
        <v>18</v>
      </c>
      <c r="K60" s="176" t="s">
        <v>2200</v>
      </c>
      <c r="L60" s="176" t="s">
        <v>2134</v>
      </c>
      <c r="M60" s="176" t="s">
        <v>2008</v>
      </c>
      <c r="N60">
        <v>4.1666666666666664E-2</v>
      </c>
      <c r="O60" t="s">
        <v>2300</v>
      </c>
    </row>
    <row r="61" spans="1:15">
      <c r="A61" s="163">
        <v>46034</v>
      </c>
      <c r="B61" s="176" t="s">
        <v>23</v>
      </c>
      <c r="C61" s="177">
        <v>0.70833333333333337</v>
      </c>
      <c r="D61" s="177">
        <v>0.75</v>
      </c>
      <c r="E61" s="176" t="s">
        <v>25</v>
      </c>
      <c r="F61" s="176" t="s">
        <v>1850</v>
      </c>
      <c r="G61" s="176" t="s">
        <v>1850</v>
      </c>
      <c r="H61" s="176" t="s">
        <v>1850</v>
      </c>
      <c r="I61" s="176" t="s">
        <v>14</v>
      </c>
      <c r="J61" s="176" t="s">
        <v>15</v>
      </c>
      <c r="K61" s="176" t="s">
        <v>2200</v>
      </c>
      <c r="L61" s="176" t="s">
        <v>2152</v>
      </c>
      <c r="M61" s="176" t="s">
        <v>2007</v>
      </c>
      <c r="N61">
        <v>4.1666666666666664E-2</v>
      </c>
      <c r="O61" t="s">
        <v>2300</v>
      </c>
    </row>
    <row r="62" spans="1:15">
      <c r="A62" s="163">
        <v>46034</v>
      </c>
      <c r="B62" s="176" t="s">
        <v>23</v>
      </c>
      <c r="C62" s="177">
        <v>0.79166666666666663</v>
      </c>
      <c r="D62" s="177">
        <v>0.83333333333333337</v>
      </c>
      <c r="E62" s="176" t="s">
        <v>97</v>
      </c>
      <c r="F62" s="176" t="s">
        <v>1877</v>
      </c>
      <c r="G62" s="176" t="s">
        <v>1850</v>
      </c>
      <c r="H62" s="176" t="s">
        <v>1850</v>
      </c>
      <c r="I62" s="176" t="s">
        <v>38</v>
      </c>
      <c r="J62" s="176" t="s">
        <v>18</v>
      </c>
      <c r="K62" s="176" t="s">
        <v>2200</v>
      </c>
      <c r="L62" s="176" t="s">
        <v>2167</v>
      </c>
      <c r="M62" s="176" t="s">
        <v>2007</v>
      </c>
      <c r="N62">
        <v>4.1666666666666664E-2</v>
      </c>
      <c r="O62" t="s">
        <v>2300</v>
      </c>
    </row>
    <row r="63" spans="1:15">
      <c r="A63" s="163">
        <v>46035</v>
      </c>
      <c r="B63" s="176" t="s">
        <v>24</v>
      </c>
      <c r="C63" s="177">
        <v>0.35416666666666669</v>
      </c>
      <c r="D63" s="177">
        <v>0.39583333333333331</v>
      </c>
      <c r="E63" s="176" t="s">
        <v>44</v>
      </c>
      <c r="F63" s="176" t="s">
        <v>1850</v>
      </c>
      <c r="G63" s="176" t="s">
        <v>1850</v>
      </c>
      <c r="H63" s="176" t="s">
        <v>1850</v>
      </c>
      <c r="I63" s="176" t="s">
        <v>52</v>
      </c>
      <c r="J63" s="176" t="s">
        <v>11</v>
      </c>
      <c r="K63" s="176" t="s">
        <v>2200</v>
      </c>
      <c r="L63" s="176" t="s">
        <v>2156</v>
      </c>
      <c r="M63" s="176" t="s">
        <v>2008</v>
      </c>
      <c r="N63">
        <v>4.1666666666666664E-2</v>
      </c>
      <c r="O63" t="s">
        <v>2300</v>
      </c>
    </row>
    <row r="64" spans="1:15">
      <c r="A64" s="163">
        <v>46035</v>
      </c>
      <c r="B64" s="176" t="s">
        <v>24</v>
      </c>
      <c r="C64" s="177">
        <v>0.4375</v>
      </c>
      <c r="D64" s="177">
        <v>0.47916666666666669</v>
      </c>
      <c r="E64" s="176" t="s">
        <v>1539</v>
      </c>
      <c r="F64" s="176" t="s">
        <v>2211</v>
      </c>
      <c r="G64" s="176" t="s">
        <v>1850</v>
      </c>
      <c r="H64" s="176" t="s">
        <v>1850</v>
      </c>
      <c r="I64" s="176" t="s">
        <v>12</v>
      </c>
      <c r="J64" s="176" t="s">
        <v>11</v>
      </c>
      <c r="K64" s="176" t="s">
        <v>2200</v>
      </c>
      <c r="L64" s="176" t="s">
        <v>2154</v>
      </c>
      <c r="M64" s="176" t="s">
        <v>2008</v>
      </c>
      <c r="N64">
        <v>4.1666666666666664E-2</v>
      </c>
      <c r="O64" t="s">
        <v>2300</v>
      </c>
    </row>
    <row r="65" spans="1:15">
      <c r="A65" s="163">
        <v>46035</v>
      </c>
      <c r="B65" s="176" t="s">
        <v>24</v>
      </c>
      <c r="C65" s="177">
        <v>0.52083333333333337</v>
      </c>
      <c r="D65" s="177">
        <v>0.5625</v>
      </c>
      <c r="E65" s="176" t="s">
        <v>1830</v>
      </c>
      <c r="F65" s="176" t="s">
        <v>1990</v>
      </c>
      <c r="G65" s="176" t="s">
        <v>1850</v>
      </c>
      <c r="H65" s="176" t="s">
        <v>1850</v>
      </c>
      <c r="I65" s="176" t="s">
        <v>10</v>
      </c>
      <c r="J65" s="176" t="s">
        <v>18</v>
      </c>
      <c r="K65" s="176" t="s">
        <v>2200</v>
      </c>
      <c r="L65" s="176" t="s">
        <v>2134</v>
      </c>
      <c r="M65" s="176" t="s">
        <v>2008</v>
      </c>
      <c r="N65">
        <v>4.1666666666666664E-2</v>
      </c>
      <c r="O65" t="s">
        <v>2300</v>
      </c>
    </row>
    <row r="66" spans="1:15">
      <c r="A66" s="163">
        <v>46035</v>
      </c>
      <c r="B66" s="176" t="s">
        <v>24</v>
      </c>
      <c r="C66" s="177">
        <v>0.625</v>
      </c>
      <c r="D66" s="177">
        <v>0.66666666666666663</v>
      </c>
      <c r="E66" s="176" t="s">
        <v>1833</v>
      </c>
      <c r="F66" s="176" t="s">
        <v>1969</v>
      </c>
      <c r="G66" s="176" t="s">
        <v>1850</v>
      </c>
      <c r="H66" s="176" t="s">
        <v>1850</v>
      </c>
      <c r="I66" s="176" t="s">
        <v>14</v>
      </c>
      <c r="J66" s="176" t="s">
        <v>15</v>
      </c>
      <c r="K66" s="176" t="s">
        <v>2200</v>
      </c>
      <c r="L66" s="176" t="s">
        <v>2158</v>
      </c>
      <c r="M66" s="176" t="s">
        <v>2008</v>
      </c>
      <c r="N66">
        <v>4.1666666666666664E-2</v>
      </c>
      <c r="O66" t="s">
        <v>2300</v>
      </c>
    </row>
    <row r="67" spans="1:15">
      <c r="A67" s="163">
        <v>46035</v>
      </c>
      <c r="B67" s="176" t="s">
        <v>24</v>
      </c>
      <c r="C67" s="177">
        <v>0.70833333333333337</v>
      </c>
      <c r="D67" s="177">
        <v>0.75</v>
      </c>
      <c r="E67" s="176" t="s">
        <v>1850</v>
      </c>
      <c r="F67" s="176" t="s">
        <v>1850</v>
      </c>
      <c r="G67" s="176" t="s">
        <v>2013</v>
      </c>
      <c r="H67" s="176" t="s">
        <v>2014</v>
      </c>
      <c r="I67" s="176" t="s">
        <v>14</v>
      </c>
      <c r="J67" s="176" t="s">
        <v>18</v>
      </c>
      <c r="K67" s="176" t="s">
        <v>1850</v>
      </c>
      <c r="L67" s="176" t="s">
        <v>2186</v>
      </c>
      <c r="M67" s="176" t="s">
        <v>1850</v>
      </c>
      <c r="N67">
        <v>4.1666666666666664E-2</v>
      </c>
      <c r="O67" t="s">
        <v>2300</v>
      </c>
    </row>
    <row r="68" spans="1:15">
      <c r="A68" s="163">
        <v>46035</v>
      </c>
      <c r="B68" s="176" t="s">
        <v>24</v>
      </c>
      <c r="C68" s="177">
        <v>0.79166666666666663</v>
      </c>
      <c r="D68" s="177">
        <v>0.83333333333333337</v>
      </c>
      <c r="E68" s="176" t="s">
        <v>1836</v>
      </c>
      <c r="F68" s="176" t="s">
        <v>1964</v>
      </c>
      <c r="G68" s="176" t="s">
        <v>1850</v>
      </c>
      <c r="H68" s="176" t="s">
        <v>1850</v>
      </c>
      <c r="I68" s="176" t="s">
        <v>14</v>
      </c>
      <c r="J68" s="176" t="s">
        <v>15</v>
      </c>
      <c r="K68" s="176" t="s">
        <v>2200</v>
      </c>
      <c r="L68" s="176" t="s">
        <v>2154</v>
      </c>
      <c r="M68" s="176" t="s">
        <v>2008</v>
      </c>
      <c r="N68">
        <v>4.1666666666666664E-2</v>
      </c>
      <c r="O68" t="s">
        <v>2300</v>
      </c>
    </row>
    <row r="69" spans="1:15">
      <c r="A69" s="163">
        <v>46036</v>
      </c>
      <c r="B69" s="176" t="s">
        <v>8</v>
      </c>
      <c r="C69" s="177">
        <v>0.35416666666666669</v>
      </c>
      <c r="D69" s="177">
        <v>0.39583333333333331</v>
      </c>
      <c r="E69" s="176" t="s">
        <v>121</v>
      </c>
      <c r="F69" s="176" t="s">
        <v>707</v>
      </c>
      <c r="G69" s="176" t="s">
        <v>1850</v>
      </c>
      <c r="H69" s="176" t="s">
        <v>1850</v>
      </c>
      <c r="I69" s="176" t="s">
        <v>17</v>
      </c>
      <c r="J69" s="176" t="s">
        <v>11</v>
      </c>
      <c r="K69" s="176" t="s">
        <v>2200</v>
      </c>
      <c r="L69" s="176" t="s">
        <v>2166</v>
      </c>
      <c r="M69" s="176" t="s">
        <v>2007</v>
      </c>
      <c r="N69">
        <v>4.1666666666666664E-2</v>
      </c>
      <c r="O69" t="s">
        <v>2300</v>
      </c>
    </row>
    <row r="70" spans="1:15">
      <c r="A70" s="163">
        <v>46036</v>
      </c>
      <c r="B70" s="176" t="s">
        <v>8</v>
      </c>
      <c r="C70" s="177">
        <v>0.4375</v>
      </c>
      <c r="D70" s="177">
        <v>0.47916666666666669</v>
      </c>
      <c r="E70" s="176" t="s">
        <v>1850</v>
      </c>
      <c r="F70" s="176" t="s">
        <v>1850</v>
      </c>
      <c r="G70" s="176" t="s">
        <v>1850</v>
      </c>
      <c r="H70" s="176" t="s">
        <v>1850</v>
      </c>
      <c r="I70" s="176" t="s">
        <v>1850</v>
      </c>
      <c r="J70" s="176" t="s">
        <v>1850</v>
      </c>
      <c r="K70" s="176" t="s">
        <v>1850</v>
      </c>
      <c r="L70" s="176" t="s">
        <v>2186</v>
      </c>
      <c r="M70" s="176" t="s">
        <v>1850</v>
      </c>
      <c r="N70">
        <v>4.1666666666666664E-2</v>
      </c>
      <c r="O70" t="s">
        <v>2300</v>
      </c>
    </row>
    <row r="71" spans="1:15">
      <c r="A71" s="163">
        <v>46036</v>
      </c>
      <c r="B71" s="176" t="s">
        <v>8</v>
      </c>
      <c r="C71" s="177">
        <v>0.52083333333333337</v>
      </c>
      <c r="D71" s="177">
        <v>0.5625</v>
      </c>
      <c r="E71" s="176" t="s">
        <v>1830</v>
      </c>
      <c r="F71" s="176" t="s">
        <v>1990</v>
      </c>
      <c r="G71" s="176" t="s">
        <v>1850</v>
      </c>
      <c r="H71" s="176" t="s">
        <v>1850</v>
      </c>
      <c r="I71" s="176" t="s">
        <v>10</v>
      </c>
      <c r="J71" s="176" t="s">
        <v>18</v>
      </c>
      <c r="K71" s="176" t="s">
        <v>2200</v>
      </c>
      <c r="L71" s="176" t="s">
        <v>2134</v>
      </c>
      <c r="M71" s="176" t="s">
        <v>2008</v>
      </c>
      <c r="N71">
        <v>4.1666666666666664E-2</v>
      </c>
      <c r="O71" t="s">
        <v>2300</v>
      </c>
    </row>
    <row r="72" spans="1:15">
      <c r="A72" s="163">
        <v>46036</v>
      </c>
      <c r="B72" s="176" t="s">
        <v>8</v>
      </c>
      <c r="C72" s="177">
        <v>0.625</v>
      </c>
      <c r="D72" s="177">
        <v>0.66666666666666663</v>
      </c>
      <c r="E72" s="176" t="s">
        <v>1834</v>
      </c>
      <c r="F72" s="176" t="s">
        <v>1888</v>
      </c>
      <c r="G72" s="176" t="s">
        <v>1850</v>
      </c>
      <c r="H72" s="176" t="s">
        <v>1850</v>
      </c>
      <c r="I72" s="176" t="s">
        <v>14</v>
      </c>
      <c r="J72" s="176" t="s">
        <v>15</v>
      </c>
      <c r="K72" s="176" t="s">
        <v>2200</v>
      </c>
      <c r="L72" s="176" t="s">
        <v>2172</v>
      </c>
      <c r="M72" s="176" t="s">
        <v>2007</v>
      </c>
      <c r="N72">
        <v>4.1666666666666664E-2</v>
      </c>
      <c r="O72" t="s">
        <v>2300</v>
      </c>
    </row>
    <row r="73" spans="1:15">
      <c r="A73" s="163">
        <v>46036</v>
      </c>
      <c r="B73" s="176" t="s">
        <v>8</v>
      </c>
      <c r="C73" s="177">
        <v>0.70833333333333337</v>
      </c>
      <c r="D73" s="177">
        <v>0.75</v>
      </c>
      <c r="E73" s="176" t="s">
        <v>1835</v>
      </c>
      <c r="F73" s="176" t="s">
        <v>2212</v>
      </c>
      <c r="G73" s="176" t="s">
        <v>1850</v>
      </c>
      <c r="H73" s="176" t="s">
        <v>1850</v>
      </c>
      <c r="I73" s="176" t="s">
        <v>26</v>
      </c>
      <c r="J73" s="176" t="s">
        <v>18</v>
      </c>
      <c r="K73" s="176" t="s">
        <v>2200</v>
      </c>
      <c r="L73" s="176" t="s">
        <v>2132</v>
      </c>
      <c r="M73" s="176" t="s">
        <v>2007</v>
      </c>
      <c r="N73">
        <v>4.1666666666666664E-2</v>
      </c>
      <c r="O73" t="s">
        <v>2300</v>
      </c>
    </row>
    <row r="74" spans="1:15">
      <c r="A74" s="163">
        <v>46036</v>
      </c>
      <c r="B74" s="176" t="s">
        <v>8</v>
      </c>
      <c r="C74" s="177">
        <v>0.79166666666666663</v>
      </c>
      <c r="D74" s="177">
        <v>0.83333333333333337</v>
      </c>
      <c r="E74" s="176" t="s">
        <v>25</v>
      </c>
      <c r="F74" s="176" t="s">
        <v>1850</v>
      </c>
      <c r="G74" s="176" t="s">
        <v>1850</v>
      </c>
      <c r="H74" s="176" t="s">
        <v>1850</v>
      </c>
      <c r="I74" s="176" t="s">
        <v>14</v>
      </c>
      <c r="J74" s="176" t="s">
        <v>15</v>
      </c>
      <c r="K74" s="176" t="s">
        <v>2200</v>
      </c>
      <c r="L74" s="176" t="s">
        <v>2148</v>
      </c>
      <c r="M74" s="176" t="s">
        <v>2008</v>
      </c>
      <c r="N74">
        <v>4.1666666666666664E-2</v>
      </c>
      <c r="O74" t="s">
        <v>2300</v>
      </c>
    </row>
    <row r="75" spans="1:15">
      <c r="A75" s="163">
        <v>46037</v>
      </c>
      <c r="B75" s="176" t="s">
        <v>9</v>
      </c>
      <c r="C75" s="177">
        <v>0.35416666666666669</v>
      </c>
      <c r="D75" s="177">
        <v>0.39583333333333331</v>
      </c>
      <c r="E75" s="176" t="s">
        <v>44</v>
      </c>
      <c r="F75" s="176" t="s">
        <v>1850</v>
      </c>
      <c r="G75" s="176" t="s">
        <v>1850</v>
      </c>
      <c r="H75" s="176" t="s">
        <v>1850</v>
      </c>
      <c r="I75" s="176" t="s">
        <v>52</v>
      </c>
      <c r="J75" s="176" t="s">
        <v>11</v>
      </c>
      <c r="K75" s="176" t="s">
        <v>1858</v>
      </c>
      <c r="L75" s="176" t="s">
        <v>2141</v>
      </c>
      <c r="M75" s="176" t="s">
        <v>2007</v>
      </c>
      <c r="N75">
        <v>4.1666666666666664E-2</v>
      </c>
      <c r="O75" t="s">
        <v>2300</v>
      </c>
    </row>
    <row r="76" spans="1:15">
      <c r="A76" s="163">
        <v>46037</v>
      </c>
      <c r="B76" s="176" t="s">
        <v>9</v>
      </c>
      <c r="C76" s="177">
        <v>0.4375</v>
      </c>
      <c r="D76" s="177">
        <v>0.47916666666666669</v>
      </c>
      <c r="E76" s="176" t="s">
        <v>1539</v>
      </c>
      <c r="F76" s="176" t="s">
        <v>2213</v>
      </c>
      <c r="G76" s="176" t="s">
        <v>1850</v>
      </c>
      <c r="H76" s="176" t="s">
        <v>1850</v>
      </c>
      <c r="I76" s="176" t="s">
        <v>12</v>
      </c>
      <c r="J76" s="176" t="s">
        <v>11</v>
      </c>
      <c r="K76" s="176" t="s">
        <v>2200</v>
      </c>
      <c r="L76" s="176" t="s">
        <v>2160</v>
      </c>
      <c r="M76" s="176" t="s">
        <v>2007</v>
      </c>
      <c r="N76">
        <v>4.1666666666666664E-2</v>
      </c>
      <c r="O76" t="s">
        <v>2300</v>
      </c>
    </row>
    <row r="77" spans="1:15">
      <c r="A77" s="163">
        <v>46037</v>
      </c>
      <c r="B77" s="176" t="s">
        <v>9</v>
      </c>
      <c r="C77" s="177">
        <v>0.52083333333333337</v>
      </c>
      <c r="D77" s="177">
        <v>0.5625</v>
      </c>
      <c r="E77" s="176" t="s">
        <v>1830</v>
      </c>
      <c r="F77" s="176" t="s">
        <v>1990</v>
      </c>
      <c r="G77" s="176" t="s">
        <v>1850</v>
      </c>
      <c r="H77" s="176" t="s">
        <v>1850</v>
      </c>
      <c r="I77" s="176" t="s">
        <v>10</v>
      </c>
      <c r="J77" s="176" t="s">
        <v>18</v>
      </c>
      <c r="K77" s="176" t="s">
        <v>2200</v>
      </c>
      <c r="L77" s="176" t="s">
        <v>2134</v>
      </c>
      <c r="M77" s="176" t="s">
        <v>2008</v>
      </c>
      <c r="N77">
        <v>4.1666666666666664E-2</v>
      </c>
      <c r="O77" t="s">
        <v>2300</v>
      </c>
    </row>
    <row r="78" spans="1:15">
      <c r="A78" s="163">
        <v>46037</v>
      </c>
      <c r="B78" s="176" t="s">
        <v>9</v>
      </c>
      <c r="C78" s="177">
        <v>0.625</v>
      </c>
      <c r="D78" s="177">
        <v>0.66666666666666663</v>
      </c>
      <c r="E78" s="176" t="s">
        <v>1934</v>
      </c>
      <c r="F78" s="176" t="s">
        <v>1925</v>
      </c>
      <c r="G78" s="176" t="s">
        <v>1850</v>
      </c>
      <c r="H78" s="176" t="s">
        <v>1850</v>
      </c>
      <c r="I78" s="176" t="s">
        <v>56</v>
      </c>
      <c r="J78" s="176" t="s">
        <v>18</v>
      </c>
      <c r="K78" s="176" t="s">
        <v>2200</v>
      </c>
      <c r="L78" s="176" t="s">
        <v>2136</v>
      </c>
      <c r="M78" s="176" t="s">
        <v>2007</v>
      </c>
      <c r="N78">
        <v>4.1666666666666664E-2</v>
      </c>
      <c r="O78" t="s">
        <v>2300</v>
      </c>
    </row>
    <row r="79" spans="1:15">
      <c r="A79" s="163">
        <v>46037</v>
      </c>
      <c r="B79" s="176" t="s">
        <v>9</v>
      </c>
      <c r="C79" s="177">
        <v>0.70833333333333337</v>
      </c>
      <c r="D79" s="177">
        <v>0.75</v>
      </c>
      <c r="E79" s="176" t="s">
        <v>1833</v>
      </c>
      <c r="F79" s="176" t="s">
        <v>1985</v>
      </c>
      <c r="G79" s="176" t="s">
        <v>1850</v>
      </c>
      <c r="H79" s="176" t="s">
        <v>1850</v>
      </c>
      <c r="I79" s="176" t="s">
        <v>14</v>
      </c>
      <c r="J79" s="176" t="s">
        <v>15</v>
      </c>
      <c r="K79" s="176" t="s">
        <v>2200</v>
      </c>
      <c r="L79" s="176" t="s">
        <v>2158</v>
      </c>
      <c r="M79" s="176" t="s">
        <v>2008</v>
      </c>
      <c r="N79">
        <v>4.1666666666666664E-2</v>
      </c>
      <c r="O79" t="s">
        <v>2300</v>
      </c>
    </row>
    <row r="80" spans="1:15">
      <c r="A80" s="163">
        <v>46037</v>
      </c>
      <c r="B80" s="176" t="s">
        <v>9</v>
      </c>
      <c r="C80" s="177">
        <v>0.79166666666666663</v>
      </c>
      <c r="D80" s="177">
        <v>0.83333333333333337</v>
      </c>
      <c r="E80" s="176" t="s">
        <v>1832</v>
      </c>
      <c r="F80" s="176" t="s">
        <v>1894</v>
      </c>
      <c r="G80" s="176" t="s">
        <v>1850</v>
      </c>
      <c r="H80" s="176" t="s">
        <v>1850</v>
      </c>
      <c r="I80" s="176" t="s">
        <v>14</v>
      </c>
      <c r="J80" s="176" t="s">
        <v>15</v>
      </c>
      <c r="K80" s="176" t="s">
        <v>2200</v>
      </c>
      <c r="L80" s="176" t="s">
        <v>2188</v>
      </c>
      <c r="M80" s="176" t="s">
        <v>2009</v>
      </c>
      <c r="N80">
        <v>4.1666666666666664E-2</v>
      </c>
      <c r="O80" t="s">
        <v>2300</v>
      </c>
    </row>
    <row r="81" spans="1:15">
      <c r="A81" s="163">
        <v>46038</v>
      </c>
      <c r="B81" s="176" t="s">
        <v>16</v>
      </c>
      <c r="C81" s="177">
        <v>0.35416666666666669</v>
      </c>
      <c r="D81" s="177">
        <v>0.39583333333333331</v>
      </c>
      <c r="E81" s="176" t="s">
        <v>121</v>
      </c>
      <c r="F81" s="176" t="s">
        <v>1849</v>
      </c>
      <c r="G81" s="176" t="s">
        <v>1850</v>
      </c>
      <c r="H81" s="176" t="s">
        <v>1850</v>
      </c>
      <c r="I81" s="176" t="s">
        <v>17</v>
      </c>
      <c r="J81" s="176" t="s">
        <v>11</v>
      </c>
      <c r="K81" s="176" t="s">
        <v>2200</v>
      </c>
      <c r="L81" s="176" t="s">
        <v>2169</v>
      </c>
      <c r="M81" s="176" t="s">
        <v>2008</v>
      </c>
      <c r="N81">
        <v>4.1666666666666664E-2</v>
      </c>
      <c r="O81" t="s">
        <v>2300</v>
      </c>
    </row>
    <row r="82" spans="1:15">
      <c r="A82" s="163">
        <v>46038</v>
      </c>
      <c r="B82" s="176" t="s">
        <v>16</v>
      </c>
      <c r="C82" s="177">
        <v>0.4375</v>
      </c>
      <c r="D82" s="177">
        <v>0.47916666666666669</v>
      </c>
      <c r="E82" s="176" t="s">
        <v>31</v>
      </c>
      <c r="F82" s="176" t="s">
        <v>1850</v>
      </c>
      <c r="G82" s="176" t="s">
        <v>1850</v>
      </c>
      <c r="H82" s="176" t="s">
        <v>1850</v>
      </c>
      <c r="I82" s="176" t="s">
        <v>83</v>
      </c>
      <c r="J82" s="176" t="s">
        <v>18</v>
      </c>
      <c r="K82" s="176" t="s">
        <v>2200</v>
      </c>
      <c r="L82" s="176" t="s">
        <v>2126</v>
      </c>
      <c r="M82" s="176" t="s">
        <v>2008</v>
      </c>
      <c r="N82">
        <v>4.1666666666666664E-2</v>
      </c>
      <c r="O82" t="s">
        <v>2300</v>
      </c>
    </row>
    <row r="83" spans="1:15">
      <c r="A83" s="163">
        <v>46038</v>
      </c>
      <c r="B83" s="176" t="s">
        <v>16</v>
      </c>
      <c r="C83" s="177">
        <v>0.52083333333333337</v>
      </c>
      <c r="D83" s="177">
        <v>0.5625</v>
      </c>
      <c r="E83" s="176" t="s">
        <v>1830</v>
      </c>
      <c r="F83" s="176" t="s">
        <v>1990</v>
      </c>
      <c r="G83" s="176" t="s">
        <v>1850</v>
      </c>
      <c r="H83" s="176" t="s">
        <v>1850</v>
      </c>
      <c r="I83" s="176" t="s">
        <v>10</v>
      </c>
      <c r="J83" s="176" t="s">
        <v>18</v>
      </c>
      <c r="K83" s="176" t="s">
        <v>2200</v>
      </c>
      <c r="L83" s="176" t="s">
        <v>2134</v>
      </c>
      <c r="M83" s="176" t="s">
        <v>2008</v>
      </c>
      <c r="N83">
        <v>4.1666666666666664E-2</v>
      </c>
      <c r="O83" t="s">
        <v>2300</v>
      </c>
    </row>
    <row r="84" spans="1:15">
      <c r="A84" s="163">
        <v>46038</v>
      </c>
      <c r="B84" s="176" t="s">
        <v>16</v>
      </c>
      <c r="C84" s="177">
        <v>0.625</v>
      </c>
      <c r="D84" s="177">
        <v>0.66666666666666663</v>
      </c>
      <c r="E84" s="176" t="s">
        <v>27</v>
      </c>
      <c r="F84" s="176" t="s">
        <v>1892</v>
      </c>
      <c r="G84" s="176" t="s">
        <v>1850</v>
      </c>
      <c r="H84" s="176" t="s">
        <v>1850</v>
      </c>
      <c r="I84" s="176" t="s">
        <v>14</v>
      </c>
      <c r="J84" s="176" t="s">
        <v>15</v>
      </c>
      <c r="K84" s="176" t="s">
        <v>2200</v>
      </c>
      <c r="L84" s="176" t="s">
        <v>2171</v>
      </c>
      <c r="M84" s="176" t="s">
        <v>2007</v>
      </c>
      <c r="N84">
        <v>4.1666666666666664E-2</v>
      </c>
      <c r="O84" t="s">
        <v>2300</v>
      </c>
    </row>
    <row r="85" spans="1:15">
      <c r="A85" s="163">
        <v>46038</v>
      </c>
      <c r="B85" s="176" t="s">
        <v>16</v>
      </c>
      <c r="C85" s="177">
        <v>0.70833333333333337</v>
      </c>
      <c r="D85" s="177">
        <v>0.75</v>
      </c>
      <c r="E85" s="176" t="s">
        <v>58</v>
      </c>
      <c r="F85" s="176" t="s">
        <v>1850</v>
      </c>
      <c r="G85" s="176" t="s">
        <v>1850</v>
      </c>
      <c r="H85" s="176" t="s">
        <v>1850</v>
      </c>
      <c r="I85" s="176" t="s">
        <v>14</v>
      </c>
      <c r="J85" s="176" t="s">
        <v>15</v>
      </c>
      <c r="K85" s="176" t="s">
        <v>2200</v>
      </c>
      <c r="L85" s="176" t="s">
        <v>2152</v>
      </c>
      <c r="M85" s="176" t="s">
        <v>2007</v>
      </c>
      <c r="N85">
        <v>4.1666666666666664E-2</v>
      </c>
      <c r="O85" t="s">
        <v>2300</v>
      </c>
    </row>
    <row r="86" spans="1:15">
      <c r="A86" s="163">
        <v>46038</v>
      </c>
      <c r="B86" s="176" t="s">
        <v>16</v>
      </c>
      <c r="C86" s="177">
        <v>0.79166666666666663</v>
      </c>
      <c r="D86" s="177">
        <v>0.83333333333333337</v>
      </c>
      <c r="E86" s="176" t="s">
        <v>1926</v>
      </c>
      <c r="F86" s="176" t="s">
        <v>1928</v>
      </c>
      <c r="G86" s="176" t="s">
        <v>1850</v>
      </c>
      <c r="H86" s="176" t="s">
        <v>1850</v>
      </c>
      <c r="I86" s="176" t="s">
        <v>32</v>
      </c>
      <c r="J86" s="176" t="s">
        <v>18</v>
      </c>
      <c r="K86" s="176" t="s">
        <v>2200</v>
      </c>
      <c r="L86" s="176" t="s">
        <v>2159</v>
      </c>
      <c r="M86" s="176" t="s">
        <v>2007</v>
      </c>
      <c r="N86">
        <v>4.1666666666666664E-2</v>
      </c>
      <c r="O86" t="s">
        <v>2300</v>
      </c>
    </row>
    <row r="87" spans="1:15">
      <c r="A87" s="163">
        <v>46039</v>
      </c>
      <c r="B87" s="176" t="s">
        <v>20</v>
      </c>
      <c r="C87" s="177">
        <v>0.35416666666666669</v>
      </c>
      <c r="D87" s="177">
        <v>0.39583333333333331</v>
      </c>
      <c r="E87" s="176" t="s">
        <v>44</v>
      </c>
      <c r="F87" s="176" t="s">
        <v>1831</v>
      </c>
      <c r="G87" s="176" t="s">
        <v>1850</v>
      </c>
      <c r="H87" s="176" t="s">
        <v>1850</v>
      </c>
      <c r="I87" s="176" t="s">
        <v>52</v>
      </c>
      <c r="J87" s="176" t="s">
        <v>11</v>
      </c>
      <c r="K87" s="176" t="s">
        <v>2200</v>
      </c>
      <c r="L87" s="176" t="s">
        <v>2156</v>
      </c>
      <c r="M87" s="176" t="s">
        <v>2007</v>
      </c>
      <c r="N87">
        <v>4.1666666666666664E-2</v>
      </c>
      <c r="O87" t="s">
        <v>2300</v>
      </c>
    </row>
    <row r="88" spans="1:15">
      <c r="A88" s="163">
        <v>46039</v>
      </c>
      <c r="B88" s="176" t="s">
        <v>20</v>
      </c>
      <c r="C88" s="177">
        <v>0.4375</v>
      </c>
      <c r="D88" s="177">
        <v>0.47916666666666669</v>
      </c>
      <c r="E88" s="176" t="s">
        <v>58</v>
      </c>
      <c r="F88" s="176" t="s">
        <v>1850</v>
      </c>
      <c r="G88" s="176" t="s">
        <v>1850</v>
      </c>
      <c r="H88" s="176" t="s">
        <v>1850</v>
      </c>
      <c r="I88" s="176" t="s">
        <v>14</v>
      </c>
      <c r="J88" s="176" t="s">
        <v>15</v>
      </c>
      <c r="K88" s="176" t="s">
        <v>2200</v>
      </c>
      <c r="L88" s="176" t="s">
        <v>2191</v>
      </c>
      <c r="M88" s="176" t="s">
        <v>2007</v>
      </c>
      <c r="N88">
        <v>4.1666666666666664E-2</v>
      </c>
      <c r="O88" t="s">
        <v>2300</v>
      </c>
    </row>
    <row r="89" spans="1:15">
      <c r="A89" s="163">
        <v>46039</v>
      </c>
      <c r="B89" s="176" t="s">
        <v>20</v>
      </c>
      <c r="C89" s="177">
        <v>0.52083333333333337</v>
      </c>
      <c r="D89" s="177">
        <v>0.5625</v>
      </c>
      <c r="E89" s="176" t="s">
        <v>21</v>
      </c>
      <c r="F89" s="176" t="s">
        <v>1850</v>
      </c>
      <c r="G89" s="176" t="s">
        <v>1850</v>
      </c>
      <c r="H89" s="176" t="s">
        <v>1850</v>
      </c>
      <c r="I89" s="176" t="s">
        <v>14</v>
      </c>
      <c r="J89" s="176" t="s">
        <v>15</v>
      </c>
      <c r="K89" s="176" t="s">
        <v>2200</v>
      </c>
      <c r="L89" s="176" t="s">
        <v>2147</v>
      </c>
      <c r="M89" s="176" t="s">
        <v>2007</v>
      </c>
      <c r="N89">
        <v>4.1666666666666664E-2</v>
      </c>
      <c r="O89" t="s">
        <v>2300</v>
      </c>
    </row>
    <row r="90" spans="1:15">
      <c r="A90" s="163">
        <v>46039</v>
      </c>
      <c r="B90" s="176" t="s">
        <v>20</v>
      </c>
      <c r="C90" s="177">
        <v>0.625</v>
      </c>
      <c r="D90" s="177">
        <v>0.66666666666666663</v>
      </c>
      <c r="E90" s="176" t="s">
        <v>21</v>
      </c>
      <c r="F90" s="176" t="s">
        <v>1850</v>
      </c>
      <c r="G90" s="176" t="s">
        <v>1850</v>
      </c>
      <c r="H90" s="176" t="s">
        <v>1850</v>
      </c>
      <c r="I90" s="176" t="s">
        <v>14</v>
      </c>
      <c r="J90" s="176" t="s">
        <v>15</v>
      </c>
      <c r="K90" s="176" t="s">
        <v>2200</v>
      </c>
      <c r="L90" s="176" t="s">
        <v>2173</v>
      </c>
      <c r="M90" s="176" t="s">
        <v>2007</v>
      </c>
      <c r="N90">
        <v>4.1666666666666664E-2</v>
      </c>
      <c r="O90" t="s">
        <v>2300</v>
      </c>
    </row>
    <row r="91" spans="1:15">
      <c r="A91" s="163">
        <v>46039</v>
      </c>
      <c r="B91" s="176" t="s">
        <v>20</v>
      </c>
      <c r="C91" s="177">
        <v>0.70833333333333337</v>
      </c>
      <c r="D91" s="177">
        <v>0.75</v>
      </c>
      <c r="E91" s="176" t="s">
        <v>97</v>
      </c>
      <c r="F91" s="176" t="s">
        <v>1880</v>
      </c>
      <c r="G91" s="176" t="s">
        <v>1850</v>
      </c>
      <c r="H91" s="176" t="s">
        <v>1850</v>
      </c>
      <c r="I91" s="176" t="s">
        <v>38</v>
      </c>
      <c r="J91" s="176" t="s">
        <v>18</v>
      </c>
      <c r="K91" s="176" t="s">
        <v>2200</v>
      </c>
      <c r="L91" s="176" t="s">
        <v>2141</v>
      </c>
      <c r="M91" s="176" t="s">
        <v>2007</v>
      </c>
      <c r="N91">
        <v>4.1666666666666664E-2</v>
      </c>
      <c r="O91" t="s">
        <v>2300</v>
      </c>
    </row>
    <row r="92" spans="1:15">
      <c r="A92" s="163">
        <v>46039</v>
      </c>
      <c r="B92" s="176" t="s">
        <v>20</v>
      </c>
      <c r="C92" s="177">
        <v>0.79166666666666663</v>
      </c>
      <c r="D92" s="177">
        <v>0.83333333333333337</v>
      </c>
      <c r="E92" s="176" t="s">
        <v>1833</v>
      </c>
      <c r="F92" s="176" t="s">
        <v>2214</v>
      </c>
      <c r="G92" s="176" t="s">
        <v>1850</v>
      </c>
      <c r="H92" s="176" t="s">
        <v>1850</v>
      </c>
      <c r="I92" s="176" t="s">
        <v>14</v>
      </c>
      <c r="J92" s="176" t="s">
        <v>15</v>
      </c>
      <c r="K92" s="176" t="s">
        <v>2200</v>
      </c>
      <c r="L92" s="176" t="s">
        <v>2123</v>
      </c>
      <c r="M92" s="176" t="s">
        <v>2007</v>
      </c>
      <c r="N92">
        <v>4.1666666666666664E-2</v>
      </c>
      <c r="O92" t="s">
        <v>2300</v>
      </c>
    </row>
    <row r="93" spans="1:15">
      <c r="A93" s="163">
        <v>46040</v>
      </c>
      <c r="B93" s="176" t="s">
        <v>22</v>
      </c>
      <c r="C93" s="177">
        <v>0.69444444444444442</v>
      </c>
      <c r="D93" s="177">
        <v>0.75</v>
      </c>
      <c r="E93" s="176" t="s">
        <v>1834</v>
      </c>
      <c r="F93" s="176" t="s">
        <v>1889</v>
      </c>
      <c r="G93" s="176" t="s">
        <v>1850</v>
      </c>
      <c r="H93" s="176" t="s">
        <v>1850</v>
      </c>
      <c r="I93" s="176" t="s">
        <v>14</v>
      </c>
      <c r="J93" s="176" t="s">
        <v>15</v>
      </c>
      <c r="K93" s="176" t="s">
        <v>2200</v>
      </c>
      <c r="L93" s="176" t="s">
        <v>2188</v>
      </c>
      <c r="M93" s="176" t="s">
        <v>2008</v>
      </c>
      <c r="N93">
        <v>5.5555555555555552E-2</v>
      </c>
      <c r="O93" t="s">
        <v>2301</v>
      </c>
    </row>
    <row r="94" spans="1:15">
      <c r="A94" s="163">
        <v>46041</v>
      </c>
      <c r="B94" s="176" t="s">
        <v>23</v>
      </c>
      <c r="C94" s="177">
        <v>0.35416666666666669</v>
      </c>
      <c r="D94" s="177">
        <v>0.39583333333333331</v>
      </c>
      <c r="E94" s="176" t="s">
        <v>121</v>
      </c>
      <c r="F94" s="176" t="s">
        <v>2215</v>
      </c>
      <c r="G94" s="176" t="s">
        <v>1850</v>
      </c>
      <c r="H94" s="176" t="s">
        <v>1850</v>
      </c>
      <c r="I94" s="176" t="s">
        <v>17</v>
      </c>
      <c r="J94" s="176" t="s">
        <v>11</v>
      </c>
      <c r="K94" s="176" t="s">
        <v>2200</v>
      </c>
      <c r="L94" s="176" t="s">
        <v>2137</v>
      </c>
      <c r="M94" s="176" t="s">
        <v>2007</v>
      </c>
      <c r="N94">
        <v>4.1666666666666664E-2</v>
      </c>
      <c r="O94" t="s">
        <v>2300</v>
      </c>
    </row>
    <row r="95" spans="1:15">
      <c r="A95" s="163">
        <v>46041</v>
      </c>
      <c r="B95" s="176" t="s">
        <v>23</v>
      </c>
      <c r="C95" s="177">
        <v>0.4375</v>
      </c>
      <c r="D95" s="177">
        <v>0.47916666666666669</v>
      </c>
      <c r="E95" s="176" t="s">
        <v>1539</v>
      </c>
      <c r="F95" s="176" t="s">
        <v>1952</v>
      </c>
      <c r="G95" s="176" t="s">
        <v>1850</v>
      </c>
      <c r="H95" s="176" t="s">
        <v>1850</v>
      </c>
      <c r="I95" s="176" t="s">
        <v>12</v>
      </c>
      <c r="J95" s="176" t="s">
        <v>11</v>
      </c>
      <c r="K95" s="176" t="s">
        <v>2200</v>
      </c>
      <c r="L95" s="176" t="s">
        <v>2177</v>
      </c>
      <c r="M95" s="176" t="s">
        <v>2008</v>
      </c>
      <c r="N95">
        <v>4.1666666666666664E-2</v>
      </c>
      <c r="O95" t="s">
        <v>2300</v>
      </c>
    </row>
    <row r="96" spans="1:15">
      <c r="A96" s="163">
        <v>46041</v>
      </c>
      <c r="B96" s="176" t="s">
        <v>23</v>
      </c>
      <c r="C96" s="177">
        <v>0.52083333333333337</v>
      </c>
      <c r="D96" s="177">
        <v>0.5625</v>
      </c>
      <c r="E96" s="176" t="s">
        <v>1830</v>
      </c>
      <c r="F96" s="176" t="s">
        <v>2216</v>
      </c>
      <c r="G96" s="176" t="s">
        <v>1850</v>
      </c>
      <c r="H96" s="176" t="s">
        <v>1850</v>
      </c>
      <c r="I96" s="176" t="s">
        <v>10</v>
      </c>
      <c r="J96" s="176" t="s">
        <v>18</v>
      </c>
      <c r="K96" s="176" t="s">
        <v>2200</v>
      </c>
      <c r="L96" s="176" t="s">
        <v>2149</v>
      </c>
      <c r="M96" s="176" t="s">
        <v>2007</v>
      </c>
      <c r="N96">
        <v>4.1666666666666664E-2</v>
      </c>
      <c r="O96" t="s">
        <v>2300</v>
      </c>
    </row>
    <row r="97" spans="1:15">
      <c r="A97" s="163">
        <v>46041</v>
      </c>
      <c r="B97" s="176" t="s">
        <v>23</v>
      </c>
      <c r="C97" s="177">
        <v>0.625</v>
      </c>
      <c r="D97" s="177">
        <v>0.66666666666666663</v>
      </c>
      <c r="E97" s="176" t="s">
        <v>25</v>
      </c>
      <c r="F97" s="176" t="s">
        <v>1850</v>
      </c>
      <c r="G97" s="176" t="s">
        <v>1850</v>
      </c>
      <c r="H97" s="176" t="s">
        <v>1850</v>
      </c>
      <c r="I97" s="176" t="s">
        <v>14</v>
      </c>
      <c r="J97" s="176" t="s">
        <v>15</v>
      </c>
      <c r="K97" s="176" t="s">
        <v>2200</v>
      </c>
      <c r="L97" s="176" t="s">
        <v>2120</v>
      </c>
      <c r="M97" s="176" t="s">
        <v>2008</v>
      </c>
      <c r="N97">
        <v>4.1666666666666664E-2</v>
      </c>
      <c r="O97" t="s">
        <v>2300</v>
      </c>
    </row>
    <row r="98" spans="1:15">
      <c r="A98" s="163">
        <v>46041</v>
      </c>
      <c r="B98" s="176" t="s">
        <v>23</v>
      </c>
      <c r="C98" s="177">
        <v>0.70833333333333337</v>
      </c>
      <c r="D98" s="177">
        <v>0.75</v>
      </c>
      <c r="E98" s="176" t="s">
        <v>1934</v>
      </c>
      <c r="F98" s="176" t="s">
        <v>2217</v>
      </c>
      <c r="G98" s="176" t="s">
        <v>1850</v>
      </c>
      <c r="H98" s="176" t="s">
        <v>1850</v>
      </c>
      <c r="I98" s="176" t="s">
        <v>56</v>
      </c>
      <c r="J98" s="176" t="s">
        <v>18</v>
      </c>
      <c r="K98" s="176" t="s">
        <v>2200</v>
      </c>
      <c r="L98" s="176" t="s">
        <v>2123</v>
      </c>
      <c r="M98" s="176" t="s">
        <v>2007</v>
      </c>
      <c r="N98">
        <v>4.1666666666666664E-2</v>
      </c>
      <c r="O98" t="s">
        <v>2300</v>
      </c>
    </row>
    <row r="99" spans="1:15">
      <c r="A99" s="163">
        <v>46041</v>
      </c>
      <c r="B99" s="176" t="s">
        <v>23</v>
      </c>
      <c r="C99" s="177">
        <v>0.79166666666666663</v>
      </c>
      <c r="D99" s="177">
        <v>0.83333333333333337</v>
      </c>
      <c r="E99" s="176" t="s">
        <v>97</v>
      </c>
      <c r="F99" s="176" t="s">
        <v>1878</v>
      </c>
      <c r="G99" s="176" t="s">
        <v>1850</v>
      </c>
      <c r="H99" s="176" t="s">
        <v>1850</v>
      </c>
      <c r="I99" s="176" t="s">
        <v>38</v>
      </c>
      <c r="J99" s="176" t="s">
        <v>18</v>
      </c>
      <c r="K99" s="176" t="s">
        <v>2200</v>
      </c>
      <c r="L99" s="176" t="s">
        <v>2158</v>
      </c>
      <c r="M99" s="176" t="s">
        <v>2008</v>
      </c>
      <c r="N99">
        <v>4.1666666666666664E-2</v>
      </c>
      <c r="O99" t="s">
        <v>2300</v>
      </c>
    </row>
    <row r="100" spans="1:15">
      <c r="A100" s="163">
        <v>46042</v>
      </c>
      <c r="B100" s="176" t="s">
        <v>24</v>
      </c>
      <c r="C100" s="177">
        <v>0.35416666666666669</v>
      </c>
      <c r="D100" s="177">
        <v>0.39583333333333331</v>
      </c>
      <c r="E100" s="176" t="s">
        <v>44</v>
      </c>
      <c r="F100" s="176" t="s">
        <v>1850</v>
      </c>
      <c r="G100" s="176" t="s">
        <v>1850</v>
      </c>
      <c r="H100" s="176" t="s">
        <v>1850</v>
      </c>
      <c r="I100" s="176" t="s">
        <v>52</v>
      </c>
      <c r="J100" s="176" t="s">
        <v>11</v>
      </c>
      <c r="K100" s="176" t="s">
        <v>2200</v>
      </c>
      <c r="L100" s="176" t="s">
        <v>2167</v>
      </c>
      <c r="M100" s="176" t="s">
        <v>2007</v>
      </c>
      <c r="N100">
        <v>4.1666666666666664E-2</v>
      </c>
      <c r="O100" t="s">
        <v>2300</v>
      </c>
    </row>
    <row r="101" spans="1:15">
      <c r="A101" s="163">
        <v>46042</v>
      </c>
      <c r="B101" s="176" t="s">
        <v>24</v>
      </c>
      <c r="C101" s="177">
        <v>0.4375</v>
      </c>
      <c r="D101" s="177">
        <v>0.47916666666666669</v>
      </c>
      <c r="E101" s="176" t="s">
        <v>1539</v>
      </c>
      <c r="F101" s="176" t="s">
        <v>2218</v>
      </c>
      <c r="G101" s="176" t="s">
        <v>1850</v>
      </c>
      <c r="H101" s="176" t="s">
        <v>1850</v>
      </c>
      <c r="I101" s="176" t="s">
        <v>12</v>
      </c>
      <c r="J101" s="176" t="s">
        <v>11</v>
      </c>
      <c r="K101" s="176" t="s">
        <v>2200</v>
      </c>
      <c r="L101" s="176" t="s">
        <v>2125</v>
      </c>
      <c r="M101" s="176" t="s">
        <v>2008</v>
      </c>
      <c r="N101">
        <v>4.1666666666666664E-2</v>
      </c>
      <c r="O101" t="s">
        <v>2300</v>
      </c>
    </row>
    <row r="102" spans="1:15">
      <c r="A102" s="163">
        <v>46042</v>
      </c>
      <c r="B102" s="176" t="s">
        <v>24</v>
      </c>
      <c r="C102" s="177">
        <v>0.52083333333333337</v>
      </c>
      <c r="D102" s="177">
        <v>0.5625</v>
      </c>
      <c r="E102" s="176" t="s">
        <v>1830</v>
      </c>
      <c r="F102" s="176" t="s">
        <v>2216</v>
      </c>
      <c r="G102" s="176" t="s">
        <v>1850</v>
      </c>
      <c r="H102" s="176" t="s">
        <v>1850</v>
      </c>
      <c r="I102" s="176" t="s">
        <v>10</v>
      </c>
      <c r="J102" s="176" t="s">
        <v>18</v>
      </c>
      <c r="K102" s="176" t="s">
        <v>2200</v>
      </c>
      <c r="L102" s="176" t="s">
        <v>2134</v>
      </c>
      <c r="M102" s="176" t="s">
        <v>2007</v>
      </c>
      <c r="N102">
        <v>4.1666666666666664E-2</v>
      </c>
      <c r="O102" t="s">
        <v>2300</v>
      </c>
    </row>
    <row r="103" spans="1:15">
      <c r="A103" s="163">
        <v>46042</v>
      </c>
      <c r="B103" s="176" t="s">
        <v>24</v>
      </c>
      <c r="C103" s="177">
        <v>0.625</v>
      </c>
      <c r="D103" s="177">
        <v>0.66666666666666663</v>
      </c>
      <c r="E103" s="176" t="s">
        <v>1833</v>
      </c>
      <c r="F103" s="176" t="s">
        <v>1971</v>
      </c>
      <c r="G103" s="176" t="s">
        <v>1850</v>
      </c>
      <c r="H103" s="176" t="s">
        <v>1850</v>
      </c>
      <c r="I103" s="176" t="s">
        <v>14</v>
      </c>
      <c r="J103" s="176" t="s">
        <v>15</v>
      </c>
      <c r="K103" s="176" t="s">
        <v>2200</v>
      </c>
      <c r="L103" s="176" t="s">
        <v>2158</v>
      </c>
      <c r="M103" s="176" t="s">
        <v>2007</v>
      </c>
      <c r="N103">
        <v>4.1666666666666664E-2</v>
      </c>
      <c r="O103" t="s">
        <v>2300</v>
      </c>
    </row>
    <row r="104" spans="1:15">
      <c r="A104" s="163">
        <v>46042</v>
      </c>
      <c r="B104" s="176" t="s">
        <v>24</v>
      </c>
      <c r="C104" s="177">
        <v>0.70833333333333337</v>
      </c>
      <c r="D104" s="177">
        <v>0.75</v>
      </c>
      <c r="E104" s="176" t="s">
        <v>1837</v>
      </c>
      <c r="F104" s="176" t="s">
        <v>2219</v>
      </c>
      <c r="G104" s="176" t="s">
        <v>1850</v>
      </c>
      <c r="H104" s="176" t="s">
        <v>1850</v>
      </c>
      <c r="I104" s="176" t="s">
        <v>2220</v>
      </c>
      <c r="J104" s="176" t="s">
        <v>18</v>
      </c>
      <c r="K104" s="176" t="s">
        <v>2200</v>
      </c>
      <c r="L104" s="176" t="s">
        <v>2176</v>
      </c>
      <c r="M104" s="176" t="s">
        <v>2009</v>
      </c>
      <c r="N104">
        <v>4.1666666666666664E-2</v>
      </c>
      <c r="O104" t="s">
        <v>2300</v>
      </c>
    </row>
    <row r="105" spans="1:15">
      <c r="A105" s="163">
        <v>46042</v>
      </c>
      <c r="B105" s="176" t="s">
        <v>24</v>
      </c>
      <c r="C105" s="177">
        <v>0.79166666666666663</v>
      </c>
      <c r="D105" s="177">
        <v>0.83333333333333337</v>
      </c>
      <c r="E105" s="176" t="s">
        <v>1932</v>
      </c>
      <c r="F105" s="176" t="s">
        <v>2221</v>
      </c>
      <c r="G105" s="176" t="s">
        <v>1850</v>
      </c>
      <c r="H105" s="176" t="s">
        <v>1850</v>
      </c>
      <c r="I105" s="176" t="s">
        <v>45</v>
      </c>
      <c r="J105" s="176" t="s">
        <v>18</v>
      </c>
      <c r="K105" s="176" t="s">
        <v>2200</v>
      </c>
      <c r="L105" s="176" t="s">
        <v>2155</v>
      </c>
      <c r="M105" s="176" t="s">
        <v>2008</v>
      </c>
      <c r="N105">
        <v>4.1666666666666664E-2</v>
      </c>
      <c r="O105" t="s">
        <v>2300</v>
      </c>
    </row>
    <row r="106" spans="1:15">
      <c r="A106" s="163">
        <v>46043</v>
      </c>
      <c r="B106" s="176" t="s">
        <v>8</v>
      </c>
      <c r="C106" s="177">
        <v>0.35416666666666669</v>
      </c>
      <c r="D106" s="177">
        <v>0.39583333333333331</v>
      </c>
      <c r="E106" s="176" t="s">
        <v>121</v>
      </c>
      <c r="F106" s="176" t="s">
        <v>604</v>
      </c>
      <c r="G106" s="176" t="s">
        <v>1850</v>
      </c>
      <c r="H106" s="176" t="s">
        <v>1850</v>
      </c>
      <c r="I106" s="176" t="s">
        <v>17</v>
      </c>
      <c r="J106" s="176" t="s">
        <v>11</v>
      </c>
      <c r="K106" s="176" t="s">
        <v>2200</v>
      </c>
      <c r="L106" s="176" t="s">
        <v>2179</v>
      </c>
      <c r="M106" s="176" t="s">
        <v>2008</v>
      </c>
      <c r="N106">
        <v>4.1666666666666664E-2</v>
      </c>
      <c r="O106" t="s">
        <v>2300</v>
      </c>
    </row>
    <row r="107" spans="1:15">
      <c r="A107" s="163">
        <v>46043</v>
      </c>
      <c r="B107" s="176" t="s">
        <v>8</v>
      </c>
      <c r="C107" s="177">
        <v>0.4375</v>
      </c>
      <c r="D107" s="177">
        <v>0.47916666666666669</v>
      </c>
      <c r="E107" s="176" t="s">
        <v>1850</v>
      </c>
      <c r="F107" s="176" t="s">
        <v>1850</v>
      </c>
      <c r="G107" s="176" t="s">
        <v>1850</v>
      </c>
      <c r="H107" s="176" t="s">
        <v>1850</v>
      </c>
      <c r="I107" s="176" t="s">
        <v>1850</v>
      </c>
      <c r="J107" s="176" t="s">
        <v>1850</v>
      </c>
      <c r="K107" s="176" t="s">
        <v>1850</v>
      </c>
      <c r="L107" s="176" t="s">
        <v>2186</v>
      </c>
      <c r="M107" s="176" t="s">
        <v>1850</v>
      </c>
      <c r="N107">
        <v>4.1666666666666664E-2</v>
      </c>
      <c r="O107" t="s">
        <v>2300</v>
      </c>
    </row>
    <row r="108" spans="1:15">
      <c r="A108" s="163">
        <v>46043</v>
      </c>
      <c r="B108" s="176" t="s">
        <v>8</v>
      </c>
      <c r="C108" s="177">
        <v>0.52083333333333337</v>
      </c>
      <c r="D108" s="177">
        <v>0.5625</v>
      </c>
      <c r="E108" s="176" t="s">
        <v>1830</v>
      </c>
      <c r="F108" s="176" t="s">
        <v>2216</v>
      </c>
      <c r="G108" s="176" t="s">
        <v>1850</v>
      </c>
      <c r="H108" s="176" t="s">
        <v>1850</v>
      </c>
      <c r="I108" s="176" t="s">
        <v>10</v>
      </c>
      <c r="J108" s="176" t="s">
        <v>18</v>
      </c>
      <c r="K108" s="176" t="s">
        <v>1865</v>
      </c>
      <c r="L108" s="176" t="s">
        <v>2186</v>
      </c>
      <c r="M108" s="176" t="s">
        <v>1850</v>
      </c>
      <c r="N108">
        <v>4.1666666666666664E-2</v>
      </c>
      <c r="O108" t="s">
        <v>2300</v>
      </c>
    </row>
    <row r="109" spans="1:15">
      <c r="A109" s="163">
        <v>46043</v>
      </c>
      <c r="B109" s="176" t="s">
        <v>8</v>
      </c>
      <c r="C109" s="177">
        <v>0.625</v>
      </c>
      <c r="D109" s="177">
        <v>0.66666666666666663</v>
      </c>
      <c r="E109" s="176" t="s">
        <v>1834</v>
      </c>
      <c r="F109" s="176" t="s">
        <v>1888</v>
      </c>
      <c r="G109" s="176" t="s">
        <v>1850</v>
      </c>
      <c r="H109" s="176" t="s">
        <v>1850</v>
      </c>
      <c r="I109" s="176" t="s">
        <v>14</v>
      </c>
      <c r="J109" s="176" t="s">
        <v>15</v>
      </c>
      <c r="K109" s="176" t="s">
        <v>2200</v>
      </c>
      <c r="L109" s="176" t="s">
        <v>2189</v>
      </c>
      <c r="M109" s="176" t="s">
        <v>2007</v>
      </c>
      <c r="N109">
        <v>4.1666666666666664E-2</v>
      </c>
      <c r="O109" t="s">
        <v>2300</v>
      </c>
    </row>
    <row r="110" spans="1:15">
      <c r="A110" s="163">
        <v>46043</v>
      </c>
      <c r="B110" s="176" t="s">
        <v>8</v>
      </c>
      <c r="C110" s="177">
        <v>0.70833333333333337</v>
      </c>
      <c r="D110" s="177">
        <v>0.75</v>
      </c>
      <c r="E110" s="176" t="s">
        <v>1835</v>
      </c>
      <c r="F110" s="176" t="s">
        <v>2222</v>
      </c>
      <c r="G110" s="176" t="s">
        <v>1850</v>
      </c>
      <c r="H110" s="176" t="s">
        <v>1850</v>
      </c>
      <c r="I110" s="176" t="s">
        <v>26</v>
      </c>
      <c r="J110" s="176" t="s">
        <v>18</v>
      </c>
      <c r="K110" s="176" t="s">
        <v>2200</v>
      </c>
      <c r="L110" s="176" t="s">
        <v>2160</v>
      </c>
      <c r="M110" s="176" t="s">
        <v>2008</v>
      </c>
      <c r="N110">
        <v>4.1666666666666664E-2</v>
      </c>
      <c r="O110" t="s">
        <v>2300</v>
      </c>
    </row>
    <row r="111" spans="1:15">
      <c r="A111" s="163">
        <v>46043</v>
      </c>
      <c r="B111" s="176" t="s">
        <v>8</v>
      </c>
      <c r="C111" s="177">
        <v>0.79166666666666663</v>
      </c>
      <c r="D111" s="177">
        <v>0.83333333333333337</v>
      </c>
      <c r="E111" s="176" t="s">
        <v>25</v>
      </c>
      <c r="F111" s="176" t="s">
        <v>1850</v>
      </c>
      <c r="G111" s="176" t="s">
        <v>1850</v>
      </c>
      <c r="H111" s="176" t="s">
        <v>1850</v>
      </c>
      <c r="I111" s="176" t="s">
        <v>14</v>
      </c>
      <c r="J111" s="176" t="s">
        <v>15</v>
      </c>
      <c r="K111" s="176" t="s">
        <v>2200</v>
      </c>
      <c r="L111" s="176" t="s">
        <v>2123</v>
      </c>
      <c r="M111" s="176" t="s">
        <v>2007</v>
      </c>
      <c r="N111">
        <v>4.1666666666666664E-2</v>
      </c>
      <c r="O111" t="s">
        <v>2300</v>
      </c>
    </row>
    <row r="112" spans="1:15">
      <c r="A112" s="163">
        <v>46044</v>
      </c>
      <c r="B112" s="176" t="s">
        <v>9</v>
      </c>
      <c r="C112" s="177">
        <v>0.35416666666666669</v>
      </c>
      <c r="D112" s="177">
        <v>0.39583333333333331</v>
      </c>
      <c r="E112" s="176" t="s">
        <v>44</v>
      </c>
      <c r="F112" s="176" t="s">
        <v>1850</v>
      </c>
      <c r="G112" s="176" t="s">
        <v>1850</v>
      </c>
      <c r="H112" s="176" t="s">
        <v>1850</v>
      </c>
      <c r="I112" s="176" t="s">
        <v>52</v>
      </c>
      <c r="J112" s="176" t="s">
        <v>11</v>
      </c>
      <c r="K112" s="176" t="s">
        <v>2200</v>
      </c>
      <c r="L112" s="176" t="s">
        <v>2156</v>
      </c>
      <c r="M112" s="176" t="s">
        <v>2007</v>
      </c>
      <c r="N112">
        <v>4.1666666666666664E-2</v>
      </c>
      <c r="O112" t="s">
        <v>2300</v>
      </c>
    </row>
    <row r="113" spans="1:15">
      <c r="A113" s="163">
        <v>46044</v>
      </c>
      <c r="B113" s="176" t="s">
        <v>9</v>
      </c>
      <c r="C113" s="177">
        <v>0.4375</v>
      </c>
      <c r="D113" s="177">
        <v>0.47916666666666669</v>
      </c>
      <c r="E113" s="176" t="s">
        <v>1539</v>
      </c>
      <c r="F113" s="176" t="s">
        <v>2223</v>
      </c>
      <c r="G113" s="176" t="s">
        <v>1850</v>
      </c>
      <c r="H113" s="176" t="s">
        <v>1850</v>
      </c>
      <c r="I113" s="176" t="s">
        <v>12</v>
      </c>
      <c r="J113" s="176" t="s">
        <v>11</v>
      </c>
      <c r="K113" s="176" t="s">
        <v>2200</v>
      </c>
      <c r="L113" s="176" t="s">
        <v>2170</v>
      </c>
      <c r="M113" s="176" t="s">
        <v>2007</v>
      </c>
      <c r="N113">
        <v>4.1666666666666664E-2</v>
      </c>
      <c r="O113" t="s">
        <v>2300</v>
      </c>
    </row>
    <row r="114" spans="1:15">
      <c r="A114" s="163">
        <v>46044</v>
      </c>
      <c r="B114" s="176" t="s">
        <v>9</v>
      </c>
      <c r="C114" s="177">
        <v>0.52083333333333337</v>
      </c>
      <c r="D114" s="177">
        <v>0.5625</v>
      </c>
      <c r="E114" s="176" t="s">
        <v>1830</v>
      </c>
      <c r="F114" s="176" t="s">
        <v>2216</v>
      </c>
      <c r="G114" s="176" t="s">
        <v>1850</v>
      </c>
      <c r="H114" s="176" t="s">
        <v>1850</v>
      </c>
      <c r="I114" s="176" t="s">
        <v>10</v>
      </c>
      <c r="J114" s="176" t="s">
        <v>18</v>
      </c>
      <c r="K114" s="176" t="s">
        <v>1865</v>
      </c>
      <c r="L114" s="176" t="s">
        <v>2186</v>
      </c>
      <c r="M114" s="176" t="s">
        <v>1850</v>
      </c>
      <c r="N114">
        <v>4.1666666666666664E-2</v>
      </c>
      <c r="O114" t="s">
        <v>2300</v>
      </c>
    </row>
    <row r="115" spans="1:15">
      <c r="A115" s="163">
        <v>46044</v>
      </c>
      <c r="B115" s="176" t="s">
        <v>9</v>
      </c>
      <c r="C115" s="177">
        <v>0.625</v>
      </c>
      <c r="D115" s="177">
        <v>0.66666666666666663</v>
      </c>
      <c r="E115" s="176" t="s">
        <v>1850</v>
      </c>
      <c r="F115" s="176" t="s">
        <v>1850</v>
      </c>
      <c r="G115" s="176" t="s">
        <v>1850</v>
      </c>
      <c r="H115" s="176" t="s">
        <v>1850</v>
      </c>
      <c r="I115" s="176" t="s">
        <v>1850</v>
      </c>
      <c r="J115" s="176" t="s">
        <v>1850</v>
      </c>
      <c r="K115" s="176" t="s">
        <v>1850</v>
      </c>
      <c r="L115" s="176" t="s">
        <v>2186</v>
      </c>
      <c r="M115" s="176" t="s">
        <v>1850</v>
      </c>
      <c r="N115">
        <v>4.1666666666666664E-2</v>
      </c>
      <c r="O115" t="s">
        <v>2300</v>
      </c>
    </row>
    <row r="116" spans="1:15">
      <c r="A116" s="163">
        <v>46044</v>
      </c>
      <c r="B116" s="176" t="s">
        <v>9</v>
      </c>
      <c r="C116" s="177">
        <v>0.70833333333333337</v>
      </c>
      <c r="D116" s="177">
        <v>0.75</v>
      </c>
      <c r="E116" s="176" t="s">
        <v>1833</v>
      </c>
      <c r="F116" s="176" t="s">
        <v>1985</v>
      </c>
      <c r="G116" s="176" t="s">
        <v>1850</v>
      </c>
      <c r="H116" s="176" t="s">
        <v>1850</v>
      </c>
      <c r="I116" s="176" t="s">
        <v>14</v>
      </c>
      <c r="J116" s="176" t="s">
        <v>15</v>
      </c>
      <c r="K116" s="176" t="s">
        <v>2200</v>
      </c>
      <c r="L116" s="176" t="s">
        <v>2169</v>
      </c>
      <c r="M116" s="176" t="s">
        <v>2007</v>
      </c>
      <c r="N116">
        <v>4.1666666666666664E-2</v>
      </c>
      <c r="O116" t="s">
        <v>2300</v>
      </c>
    </row>
    <row r="117" spans="1:15">
      <c r="A117" s="163">
        <v>46044</v>
      </c>
      <c r="B117" s="176" t="s">
        <v>9</v>
      </c>
      <c r="C117" s="177">
        <v>0.79166666666666663</v>
      </c>
      <c r="D117" s="177">
        <v>0.83333333333333337</v>
      </c>
      <c r="E117" s="176" t="s">
        <v>119</v>
      </c>
      <c r="F117" s="176" t="s">
        <v>1864</v>
      </c>
      <c r="G117" s="176" t="s">
        <v>1850</v>
      </c>
      <c r="H117" s="176" t="s">
        <v>1850</v>
      </c>
      <c r="I117" s="176" t="s">
        <v>40</v>
      </c>
      <c r="J117" s="176" t="s">
        <v>18</v>
      </c>
      <c r="K117" s="176" t="s">
        <v>2200</v>
      </c>
      <c r="L117" s="176" t="s">
        <v>2157</v>
      </c>
      <c r="M117" s="176" t="s">
        <v>2007</v>
      </c>
      <c r="N117">
        <v>4.1666666666666664E-2</v>
      </c>
      <c r="O117" t="s">
        <v>2300</v>
      </c>
    </row>
    <row r="118" spans="1:15">
      <c r="A118" s="163">
        <v>46045</v>
      </c>
      <c r="B118" s="176" t="s">
        <v>16</v>
      </c>
      <c r="C118" s="177">
        <v>0.35416666666666669</v>
      </c>
      <c r="D118" s="177">
        <v>0.39583333333333331</v>
      </c>
      <c r="E118" s="176" t="s">
        <v>121</v>
      </c>
      <c r="F118" s="176" t="s">
        <v>1857</v>
      </c>
      <c r="G118" s="176" t="s">
        <v>1850</v>
      </c>
      <c r="H118" s="176" t="s">
        <v>1850</v>
      </c>
      <c r="I118" s="176" t="s">
        <v>17</v>
      </c>
      <c r="J118" s="176" t="s">
        <v>11</v>
      </c>
      <c r="K118" s="176" t="s">
        <v>2200</v>
      </c>
      <c r="L118" s="176" t="s">
        <v>2150</v>
      </c>
      <c r="M118" s="176" t="s">
        <v>2008</v>
      </c>
      <c r="N118">
        <v>4.1666666666666664E-2</v>
      </c>
      <c r="O118" t="s">
        <v>2300</v>
      </c>
    </row>
    <row r="119" spans="1:15">
      <c r="A119" s="163">
        <v>46045</v>
      </c>
      <c r="B119" s="176" t="s">
        <v>16</v>
      </c>
      <c r="C119" s="177">
        <v>0.4375</v>
      </c>
      <c r="D119" s="177">
        <v>0.47916666666666669</v>
      </c>
      <c r="E119" s="176" t="s">
        <v>31</v>
      </c>
      <c r="F119" s="176" t="s">
        <v>2224</v>
      </c>
      <c r="G119" s="176" t="s">
        <v>1850</v>
      </c>
      <c r="H119" s="176" t="s">
        <v>1850</v>
      </c>
      <c r="I119" s="176" t="s">
        <v>83</v>
      </c>
      <c r="J119" s="176" t="s">
        <v>18</v>
      </c>
      <c r="K119" s="176" t="s">
        <v>1858</v>
      </c>
      <c r="L119" s="176" t="s">
        <v>2122</v>
      </c>
      <c r="M119" s="176" t="s">
        <v>2008</v>
      </c>
      <c r="N119">
        <v>4.1666666666666664E-2</v>
      </c>
      <c r="O119" t="s">
        <v>2300</v>
      </c>
    </row>
    <row r="120" spans="1:15">
      <c r="A120" s="163">
        <v>46045</v>
      </c>
      <c r="B120" s="176" t="s">
        <v>16</v>
      </c>
      <c r="C120" s="177">
        <v>0.52083333333333337</v>
      </c>
      <c r="D120" s="177">
        <v>0.5625</v>
      </c>
      <c r="E120" s="176" t="s">
        <v>1830</v>
      </c>
      <c r="F120" s="176" t="s">
        <v>2216</v>
      </c>
      <c r="G120" s="176" t="s">
        <v>1850</v>
      </c>
      <c r="H120" s="176" t="s">
        <v>1850</v>
      </c>
      <c r="I120" s="176" t="s">
        <v>10</v>
      </c>
      <c r="J120" s="176" t="s">
        <v>18</v>
      </c>
      <c r="K120" s="176" t="s">
        <v>1865</v>
      </c>
      <c r="L120" s="176" t="s">
        <v>2186</v>
      </c>
      <c r="M120" s="176" t="s">
        <v>1850</v>
      </c>
      <c r="N120">
        <v>4.1666666666666664E-2</v>
      </c>
      <c r="O120" t="s">
        <v>2300</v>
      </c>
    </row>
    <row r="121" spans="1:15">
      <c r="A121" s="163">
        <v>46045</v>
      </c>
      <c r="B121" s="176" t="s">
        <v>16</v>
      </c>
      <c r="C121" s="177">
        <v>0.625</v>
      </c>
      <c r="D121" s="177">
        <v>0.66666666666666663</v>
      </c>
      <c r="E121" s="176" t="s">
        <v>27</v>
      </c>
      <c r="F121" s="176" t="s">
        <v>1892</v>
      </c>
      <c r="G121" s="176" t="s">
        <v>1850</v>
      </c>
      <c r="H121" s="176" t="s">
        <v>1850</v>
      </c>
      <c r="I121" s="176" t="s">
        <v>14</v>
      </c>
      <c r="J121" s="176" t="s">
        <v>15</v>
      </c>
      <c r="K121" s="176" t="s">
        <v>2200</v>
      </c>
      <c r="L121" s="176" t="s">
        <v>2190</v>
      </c>
      <c r="M121" s="176" t="s">
        <v>2008</v>
      </c>
      <c r="N121">
        <v>4.1666666666666664E-2</v>
      </c>
      <c r="O121" t="s">
        <v>2300</v>
      </c>
    </row>
    <row r="122" spans="1:15">
      <c r="A122" s="163">
        <v>46045</v>
      </c>
      <c r="B122" s="176" t="s">
        <v>16</v>
      </c>
      <c r="C122" s="177">
        <v>0.70833333333333337</v>
      </c>
      <c r="D122" s="177">
        <v>0.75</v>
      </c>
      <c r="E122" s="176" t="s">
        <v>58</v>
      </c>
      <c r="F122" s="176" t="s">
        <v>1850</v>
      </c>
      <c r="G122" s="176" t="s">
        <v>1850</v>
      </c>
      <c r="H122" s="176" t="s">
        <v>1850</v>
      </c>
      <c r="I122" s="176" t="s">
        <v>14</v>
      </c>
      <c r="J122" s="176" t="s">
        <v>15</v>
      </c>
      <c r="K122" s="176" t="s">
        <v>2200</v>
      </c>
      <c r="L122" s="176" t="s">
        <v>2148</v>
      </c>
      <c r="M122" s="176" t="s">
        <v>2008</v>
      </c>
      <c r="N122">
        <v>4.1666666666666664E-2</v>
      </c>
      <c r="O122" t="s">
        <v>2300</v>
      </c>
    </row>
    <row r="123" spans="1:15">
      <c r="A123" s="163">
        <v>46045</v>
      </c>
      <c r="B123" s="176" t="s">
        <v>16</v>
      </c>
      <c r="C123" s="177">
        <v>0.79166666666666663</v>
      </c>
      <c r="D123" s="177">
        <v>0.83333333333333337</v>
      </c>
      <c r="E123" s="176" t="s">
        <v>1926</v>
      </c>
      <c r="F123" s="176" t="s">
        <v>2225</v>
      </c>
      <c r="G123" s="176" t="s">
        <v>1850</v>
      </c>
      <c r="H123" s="176" t="s">
        <v>1850</v>
      </c>
      <c r="I123" s="176" t="s">
        <v>32</v>
      </c>
      <c r="J123" s="176" t="s">
        <v>18</v>
      </c>
      <c r="K123" s="176" t="s">
        <v>2200</v>
      </c>
      <c r="L123" s="176" t="s">
        <v>2126</v>
      </c>
      <c r="M123" s="176" t="s">
        <v>2008</v>
      </c>
      <c r="N123">
        <v>4.1666666666666664E-2</v>
      </c>
      <c r="O123" t="s">
        <v>2300</v>
      </c>
    </row>
    <row r="124" spans="1:15">
      <c r="A124" s="163">
        <v>46046</v>
      </c>
      <c r="B124" s="176" t="s">
        <v>20</v>
      </c>
      <c r="C124" s="177">
        <v>0.35416666666666669</v>
      </c>
      <c r="D124" s="177">
        <v>0.39583333333333331</v>
      </c>
      <c r="E124" s="176" t="s">
        <v>44</v>
      </c>
      <c r="F124" s="176" t="s">
        <v>1850</v>
      </c>
      <c r="G124" s="176" t="s">
        <v>1850</v>
      </c>
      <c r="H124" s="176" t="s">
        <v>1850</v>
      </c>
      <c r="I124" s="176" t="s">
        <v>52</v>
      </c>
      <c r="J124" s="176" t="s">
        <v>11</v>
      </c>
      <c r="K124" s="176" t="s">
        <v>2200</v>
      </c>
      <c r="L124" s="176" t="s">
        <v>2156</v>
      </c>
      <c r="M124" s="176" t="s">
        <v>2008</v>
      </c>
      <c r="N124">
        <v>4.1666666666666664E-2</v>
      </c>
      <c r="O124" t="s">
        <v>2300</v>
      </c>
    </row>
    <row r="125" spans="1:15">
      <c r="A125" s="163">
        <v>46046</v>
      </c>
      <c r="B125" s="176" t="s">
        <v>20</v>
      </c>
      <c r="C125" s="177">
        <v>0.4375</v>
      </c>
      <c r="D125" s="177">
        <v>0.47916666666666669</v>
      </c>
      <c r="E125" s="176" t="s">
        <v>58</v>
      </c>
      <c r="F125" s="176" t="s">
        <v>1850</v>
      </c>
      <c r="G125" s="176" t="s">
        <v>1850</v>
      </c>
      <c r="H125" s="176" t="s">
        <v>1850</v>
      </c>
      <c r="I125" s="176" t="s">
        <v>14</v>
      </c>
      <c r="J125" s="176" t="s">
        <v>15</v>
      </c>
      <c r="K125" s="176" t="s">
        <v>2200</v>
      </c>
      <c r="L125" s="176" t="s">
        <v>2148</v>
      </c>
      <c r="M125" s="176" t="s">
        <v>2008</v>
      </c>
      <c r="N125">
        <v>4.1666666666666664E-2</v>
      </c>
      <c r="O125" t="s">
        <v>2300</v>
      </c>
    </row>
    <row r="126" spans="1:15">
      <c r="A126" s="163">
        <v>46046</v>
      </c>
      <c r="B126" s="176" t="s">
        <v>20</v>
      </c>
      <c r="C126" s="177">
        <v>0.52083333333333337</v>
      </c>
      <c r="D126" s="177">
        <v>0.5625</v>
      </c>
      <c r="E126" s="176" t="s">
        <v>21</v>
      </c>
      <c r="F126" s="176" t="s">
        <v>1850</v>
      </c>
      <c r="G126" s="176" t="s">
        <v>1850</v>
      </c>
      <c r="H126" s="176" t="s">
        <v>1850</v>
      </c>
      <c r="I126" s="176" t="s">
        <v>14</v>
      </c>
      <c r="J126" s="176" t="s">
        <v>15</v>
      </c>
      <c r="K126" s="176" t="s">
        <v>2200</v>
      </c>
      <c r="L126" s="176" t="s">
        <v>2133</v>
      </c>
      <c r="M126" s="176" t="s">
        <v>2008</v>
      </c>
      <c r="N126">
        <v>4.1666666666666664E-2</v>
      </c>
      <c r="O126" t="s">
        <v>2300</v>
      </c>
    </row>
    <row r="127" spans="1:15">
      <c r="A127" s="163">
        <v>46046</v>
      </c>
      <c r="B127" s="176" t="s">
        <v>20</v>
      </c>
      <c r="C127" s="177">
        <v>0.625</v>
      </c>
      <c r="D127" s="177">
        <v>0.66666666666666663</v>
      </c>
      <c r="E127" s="176" t="s">
        <v>21</v>
      </c>
      <c r="F127" s="176" t="s">
        <v>1850</v>
      </c>
      <c r="G127" s="176" t="s">
        <v>1850</v>
      </c>
      <c r="H127" s="176" t="s">
        <v>1850</v>
      </c>
      <c r="I127" s="176" t="s">
        <v>14</v>
      </c>
      <c r="J127" s="176" t="s">
        <v>15</v>
      </c>
      <c r="K127" s="176" t="s">
        <v>2200</v>
      </c>
      <c r="L127" s="176" t="s">
        <v>2133</v>
      </c>
      <c r="M127" s="176" t="s">
        <v>2007</v>
      </c>
      <c r="N127">
        <v>4.1666666666666664E-2</v>
      </c>
      <c r="O127" t="s">
        <v>2300</v>
      </c>
    </row>
    <row r="128" spans="1:15">
      <c r="A128" s="163">
        <v>46046</v>
      </c>
      <c r="B128" s="176" t="s">
        <v>20</v>
      </c>
      <c r="C128" s="177">
        <v>0.70833333333333337</v>
      </c>
      <c r="D128" s="177">
        <v>0.75</v>
      </c>
      <c r="E128" s="176" t="s">
        <v>97</v>
      </c>
      <c r="F128" s="176" t="s">
        <v>1881</v>
      </c>
      <c r="G128" s="176" t="s">
        <v>1850</v>
      </c>
      <c r="H128" s="176" t="s">
        <v>1850</v>
      </c>
      <c r="I128" s="176" t="s">
        <v>38</v>
      </c>
      <c r="J128" s="176" t="s">
        <v>18</v>
      </c>
      <c r="K128" s="176" t="s">
        <v>2200</v>
      </c>
      <c r="L128" s="176" t="s">
        <v>2131</v>
      </c>
      <c r="M128" s="176" t="s">
        <v>2007</v>
      </c>
      <c r="N128">
        <v>4.1666666666666664E-2</v>
      </c>
      <c r="O128" t="s">
        <v>2300</v>
      </c>
    </row>
    <row r="129" spans="1:15">
      <c r="A129" s="163">
        <v>46046</v>
      </c>
      <c r="B129" s="176" t="s">
        <v>20</v>
      </c>
      <c r="C129" s="177">
        <v>0.79166666666666663</v>
      </c>
      <c r="D129" s="177">
        <v>0.83333333333333337</v>
      </c>
      <c r="E129" s="176" t="s">
        <v>1833</v>
      </c>
      <c r="F129" s="176" t="s">
        <v>1972</v>
      </c>
      <c r="G129" s="176" t="s">
        <v>1850</v>
      </c>
      <c r="H129" s="176" t="s">
        <v>1850</v>
      </c>
      <c r="I129" s="176" t="s">
        <v>14</v>
      </c>
      <c r="J129" s="176" t="s">
        <v>15</v>
      </c>
      <c r="K129" s="176" t="s">
        <v>2200</v>
      </c>
      <c r="L129" s="176" t="s">
        <v>2158</v>
      </c>
      <c r="M129" s="176" t="s">
        <v>2007</v>
      </c>
      <c r="N129">
        <v>4.1666666666666664E-2</v>
      </c>
      <c r="O129" t="s">
        <v>2300</v>
      </c>
    </row>
    <row r="130" spans="1:15">
      <c r="A130" s="163">
        <v>46047</v>
      </c>
      <c r="B130" s="176" t="s">
        <v>22</v>
      </c>
      <c r="C130" s="177">
        <v>0.69444444444444442</v>
      </c>
      <c r="D130" s="177">
        <v>0.75</v>
      </c>
      <c r="E130" s="176" t="s">
        <v>1834</v>
      </c>
      <c r="F130" s="176" t="s">
        <v>1889</v>
      </c>
      <c r="G130" s="176" t="s">
        <v>1850</v>
      </c>
      <c r="H130" s="176" t="s">
        <v>1850</v>
      </c>
      <c r="I130" s="176" t="s">
        <v>14</v>
      </c>
      <c r="J130" s="176" t="s">
        <v>15</v>
      </c>
      <c r="K130" s="176" t="s">
        <v>2200</v>
      </c>
      <c r="L130" s="176" t="s">
        <v>2188</v>
      </c>
      <c r="M130" s="176" t="s">
        <v>2008</v>
      </c>
      <c r="N130">
        <v>5.5555555555555552E-2</v>
      </c>
      <c r="O130" t="s">
        <v>2301</v>
      </c>
    </row>
    <row r="131" spans="1:15">
      <c r="A131" s="163">
        <v>46048</v>
      </c>
      <c r="B131" s="176" t="s">
        <v>23</v>
      </c>
      <c r="C131" s="177">
        <v>0.35416666666666669</v>
      </c>
      <c r="D131" s="177">
        <v>0.39583333333333331</v>
      </c>
      <c r="E131" s="176" t="s">
        <v>121</v>
      </c>
      <c r="F131" s="176" t="s">
        <v>1850</v>
      </c>
      <c r="G131" s="176" t="s">
        <v>1850</v>
      </c>
      <c r="H131" s="176" t="s">
        <v>1850</v>
      </c>
      <c r="I131" s="176" t="s">
        <v>17</v>
      </c>
      <c r="J131" s="176" t="s">
        <v>11</v>
      </c>
      <c r="K131" s="176" t="s">
        <v>2200</v>
      </c>
      <c r="L131" s="176" t="s">
        <v>2119</v>
      </c>
      <c r="M131" s="176" t="s">
        <v>2007</v>
      </c>
      <c r="N131">
        <v>4.1666666666666664E-2</v>
      </c>
      <c r="O131" t="s">
        <v>2300</v>
      </c>
    </row>
    <row r="132" spans="1:15">
      <c r="A132" s="163">
        <v>46048</v>
      </c>
      <c r="B132" s="176" t="s">
        <v>23</v>
      </c>
      <c r="C132" s="177">
        <v>0.4375</v>
      </c>
      <c r="D132" s="177">
        <v>0.47916666666666669</v>
      </c>
      <c r="E132" s="176" t="s">
        <v>1539</v>
      </c>
      <c r="F132" s="176" t="s">
        <v>1850</v>
      </c>
      <c r="G132" s="176" t="s">
        <v>1850</v>
      </c>
      <c r="H132" s="176" t="s">
        <v>1850</v>
      </c>
      <c r="I132" s="176" t="s">
        <v>12</v>
      </c>
      <c r="J132" s="176" t="s">
        <v>11</v>
      </c>
      <c r="K132" s="176" t="s">
        <v>1865</v>
      </c>
      <c r="L132" s="176" t="s">
        <v>2186</v>
      </c>
      <c r="M132" s="176" t="s">
        <v>1850</v>
      </c>
      <c r="N132">
        <v>4.1666666666666664E-2</v>
      </c>
      <c r="O132" t="s">
        <v>2300</v>
      </c>
    </row>
    <row r="133" spans="1:15">
      <c r="A133" s="163">
        <v>46048</v>
      </c>
      <c r="B133" s="176" t="s">
        <v>23</v>
      </c>
      <c r="C133" s="177">
        <v>0.52083333333333337</v>
      </c>
      <c r="D133" s="177">
        <v>0.5625</v>
      </c>
      <c r="E133" s="176" t="s">
        <v>1830</v>
      </c>
      <c r="F133" s="176" t="s">
        <v>2226</v>
      </c>
      <c r="G133" s="176" t="s">
        <v>1850</v>
      </c>
      <c r="H133" s="176" t="s">
        <v>1850</v>
      </c>
      <c r="I133" s="176" t="s">
        <v>10</v>
      </c>
      <c r="J133" s="176" t="s">
        <v>18</v>
      </c>
      <c r="K133" s="176" t="s">
        <v>2200</v>
      </c>
      <c r="L133" s="176" t="s">
        <v>2147</v>
      </c>
      <c r="M133" s="176" t="s">
        <v>2007</v>
      </c>
      <c r="N133">
        <v>4.1666666666666664E-2</v>
      </c>
      <c r="O133" t="s">
        <v>2300</v>
      </c>
    </row>
    <row r="134" spans="1:15">
      <c r="A134" s="163">
        <v>46048</v>
      </c>
      <c r="B134" s="176" t="s">
        <v>23</v>
      </c>
      <c r="C134" s="177">
        <v>0.625</v>
      </c>
      <c r="D134" s="177">
        <v>0.66666666666666663</v>
      </c>
      <c r="E134" s="176" t="s">
        <v>25</v>
      </c>
      <c r="F134" s="176" t="s">
        <v>1850</v>
      </c>
      <c r="G134" s="176" t="s">
        <v>1850</v>
      </c>
      <c r="H134" s="176" t="s">
        <v>1850</v>
      </c>
      <c r="I134" s="176" t="s">
        <v>14</v>
      </c>
      <c r="J134" s="176" t="s">
        <v>15</v>
      </c>
      <c r="K134" s="176" t="s">
        <v>2200</v>
      </c>
      <c r="L134" s="176" t="s">
        <v>2146</v>
      </c>
      <c r="M134" s="176" t="s">
        <v>2007</v>
      </c>
      <c r="N134">
        <v>4.1666666666666664E-2</v>
      </c>
      <c r="O134" t="s">
        <v>2300</v>
      </c>
    </row>
    <row r="135" spans="1:15">
      <c r="A135" s="163">
        <v>46048</v>
      </c>
      <c r="B135" s="176" t="s">
        <v>23</v>
      </c>
      <c r="C135" s="177">
        <v>0.70833333333333337</v>
      </c>
      <c r="D135" s="177">
        <v>0.75</v>
      </c>
      <c r="E135" s="176" t="s">
        <v>1934</v>
      </c>
      <c r="F135" s="176" t="s">
        <v>2227</v>
      </c>
      <c r="G135" s="176" t="s">
        <v>1850</v>
      </c>
      <c r="H135" s="176" t="s">
        <v>1850</v>
      </c>
      <c r="I135" s="176" t="s">
        <v>56</v>
      </c>
      <c r="J135" s="176" t="s">
        <v>18</v>
      </c>
      <c r="K135" s="176" t="s">
        <v>2200</v>
      </c>
      <c r="L135" s="176" t="s">
        <v>2153</v>
      </c>
      <c r="M135" s="176" t="s">
        <v>2007</v>
      </c>
      <c r="N135">
        <v>4.1666666666666664E-2</v>
      </c>
      <c r="O135" t="s">
        <v>2300</v>
      </c>
    </row>
    <row r="136" spans="1:15">
      <c r="A136" s="163">
        <v>46048</v>
      </c>
      <c r="B136" s="176" t="s">
        <v>23</v>
      </c>
      <c r="C136" s="177">
        <v>0.79166666666666663</v>
      </c>
      <c r="D136" s="177">
        <v>0.83333333333333337</v>
      </c>
      <c r="E136" s="176" t="s">
        <v>97</v>
      </c>
      <c r="F136" s="176" t="s">
        <v>2228</v>
      </c>
      <c r="G136" s="176" t="s">
        <v>1850</v>
      </c>
      <c r="H136" s="176" t="s">
        <v>1850</v>
      </c>
      <c r="I136" s="176" t="s">
        <v>38</v>
      </c>
      <c r="J136" s="176" t="s">
        <v>18</v>
      </c>
      <c r="K136" s="176" t="s">
        <v>2200</v>
      </c>
      <c r="L136" s="176" t="s">
        <v>2148</v>
      </c>
      <c r="M136" s="176" t="s">
        <v>2007</v>
      </c>
      <c r="N136">
        <v>4.1666666666666664E-2</v>
      </c>
      <c r="O136" t="s">
        <v>2300</v>
      </c>
    </row>
    <row r="137" spans="1:15">
      <c r="A137" s="163">
        <v>46049</v>
      </c>
      <c r="B137" s="176" t="s">
        <v>24</v>
      </c>
      <c r="C137" s="177">
        <v>0.35416666666666669</v>
      </c>
      <c r="D137" s="177">
        <v>0.39583333333333331</v>
      </c>
      <c r="E137" s="176" t="s">
        <v>44</v>
      </c>
      <c r="F137" s="176" t="s">
        <v>1850</v>
      </c>
      <c r="G137" s="176" t="s">
        <v>1850</v>
      </c>
      <c r="H137" s="176" t="s">
        <v>1850</v>
      </c>
      <c r="I137" s="176" t="s">
        <v>52</v>
      </c>
      <c r="J137" s="176" t="s">
        <v>11</v>
      </c>
      <c r="K137" s="176" t="s">
        <v>2200</v>
      </c>
      <c r="L137" s="176" t="s">
        <v>2130</v>
      </c>
      <c r="M137" s="176" t="s">
        <v>2007</v>
      </c>
      <c r="N137">
        <v>4.1666666666666664E-2</v>
      </c>
      <c r="O137" t="s">
        <v>2300</v>
      </c>
    </row>
    <row r="138" spans="1:15">
      <c r="A138" s="163">
        <v>46049</v>
      </c>
      <c r="B138" s="176" t="s">
        <v>24</v>
      </c>
      <c r="C138" s="177">
        <v>0.4375</v>
      </c>
      <c r="D138" s="177">
        <v>0.47916666666666669</v>
      </c>
      <c r="E138" s="176" t="s">
        <v>1539</v>
      </c>
      <c r="F138" s="176" t="s">
        <v>1850</v>
      </c>
      <c r="G138" s="176" t="s">
        <v>1850</v>
      </c>
      <c r="H138" s="176" t="s">
        <v>1850</v>
      </c>
      <c r="I138" s="176" t="s">
        <v>12</v>
      </c>
      <c r="J138" s="176" t="s">
        <v>11</v>
      </c>
      <c r="K138" s="176" t="s">
        <v>1865</v>
      </c>
      <c r="L138" s="176" t="s">
        <v>2186</v>
      </c>
      <c r="M138" s="176" t="s">
        <v>1850</v>
      </c>
      <c r="N138">
        <v>4.1666666666666664E-2</v>
      </c>
      <c r="O138" t="s">
        <v>2300</v>
      </c>
    </row>
    <row r="139" spans="1:15">
      <c r="A139" s="163">
        <v>46049</v>
      </c>
      <c r="B139" s="176" t="s">
        <v>24</v>
      </c>
      <c r="C139" s="177">
        <v>0.52083333333333337</v>
      </c>
      <c r="D139" s="177">
        <v>0.5625</v>
      </c>
      <c r="E139" s="176" t="s">
        <v>1830</v>
      </c>
      <c r="F139" s="176" t="s">
        <v>2226</v>
      </c>
      <c r="G139" s="176" t="s">
        <v>1850</v>
      </c>
      <c r="H139" s="176" t="s">
        <v>1850</v>
      </c>
      <c r="I139" s="176" t="s">
        <v>10</v>
      </c>
      <c r="J139" s="176" t="s">
        <v>18</v>
      </c>
      <c r="K139" s="176" t="s">
        <v>2200</v>
      </c>
      <c r="L139" s="176" t="s">
        <v>2148</v>
      </c>
      <c r="M139" s="176" t="s">
        <v>2007</v>
      </c>
      <c r="N139">
        <v>4.1666666666666664E-2</v>
      </c>
      <c r="O139" t="s">
        <v>2300</v>
      </c>
    </row>
    <row r="140" spans="1:15">
      <c r="A140" s="163">
        <v>46049</v>
      </c>
      <c r="B140" s="176" t="s">
        <v>24</v>
      </c>
      <c r="C140" s="177">
        <v>0.625</v>
      </c>
      <c r="D140" s="177">
        <v>0.66666666666666663</v>
      </c>
      <c r="E140" s="176" t="s">
        <v>1833</v>
      </c>
      <c r="F140" s="176" t="s">
        <v>2229</v>
      </c>
      <c r="G140" s="176" t="s">
        <v>1850</v>
      </c>
      <c r="H140" s="176" t="s">
        <v>1850</v>
      </c>
      <c r="I140" s="176" t="s">
        <v>14</v>
      </c>
      <c r="J140" s="176" t="s">
        <v>15</v>
      </c>
      <c r="K140" s="176" t="s">
        <v>2200</v>
      </c>
      <c r="L140" s="176" t="s">
        <v>2145</v>
      </c>
      <c r="M140" s="176" t="s">
        <v>2007</v>
      </c>
      <c r="N140">
        <v>4.1666666666666664E-2</v>
      </c>
      <c r="O140" t="s">
        <v>2300</v>
      </c>
    </row>
    <row r="141" spans="1:15">
      <c r="A141" s="163">
        <v>46049</v>
      </c>
      <c r="B141" s="176" t="s">
        <v>24</v>
      </c>
      <c r="C141" s="177">
        <v>0.70833333333333337</v>
      </c>
      <c r="D141" s="177">
        <v>0.75</v>
      </c>
      <c r="E141" s="176" t="s">
        <v>21</v>
      </c>
      <c r="F141" s="176" t="s">
        <v>1850</v>
      </c>
      <c r="G141" s="176" t="s">
        <v>1850</v>
      </c>
      <c r="H141" s="176" t="s">
        <v>1850</v>
      </c>
      <c r="I141" s="176" t="s">
        <v>14</v>
      </c>
      <c r="J141" s="176" t="s">
        <v>15</v>
      </c>
      <c r="K141" s="176" t="s">
        <v>2200</v>
      </c>
      <c r="L141" s="176" t="s">
        <v>2168</v>
      </c>
      <c r="M141" s="176" t="s">
        <v>2007</v>
      </c>
      <c r="N141">
        <v>4.1666666666666664E-2</v>
      </c>
      <c r="O141" t="s">
        <v>2300</v>
      </c>
    </row>
    <row r="142" spans="1:15">
      <c r="A142" s="163">
        <v>46049</v>
      </c>
      <c r="B142" s="176" t="s">
        <v>24</v>
      </c>
      <c r="C142" s="177">
        <v>0.79166666666666663</v>
      </c>
      <c r="D142" s="177">
        <v>0.83333333333333337</v>
      </c>
      <c r="E142" s="176" t="s">
        <v>1832</v>
      </c>
      <c r="F142" s="176" t="s">
        <v>1896</v>
      </c>
      <c r="G142" s="176" t="s">
        <v>1850</v>
      </c>
      <c r="H142" s="176" t="s">
        <v>1850</v>
      </c>
      <c r="I142" s="176" t="s">
        <v>14</v>
      </c>
      <c r="J142" s="176" t="s">
        <v>15</v>
      </c>
      <c r="K142" s="176" t="s">
        <v>2200</v>
      </c>
      <c r="L142" s="176" t="s">
        <v>2188</v>
      </c>
      <c r="M142" s="176" t="s">
        <v>2007</v>
      </c>
      <c r="N142">
        <v>4.1666666666666664E-2</v>
      </c>
      <c r="O142" t="s">
        <v>2300</v>
      </c>
    </row>
    <row r="143" spans="1:15">
      <c r="A143" s="163">
        <v>46050</v>
      </c>
      <c r="B143" s="176" t="s">
        <v>8</v>
      </c>
      <c r="C143" s="177">
        <v>0.35416666666666669</v>
      </c>
      <c r="D143" s="177">
        <v>0.39583333333333331</v>
      </c>
      <c r="E143" s="176" t="s">
        <v>121</v>
      </c>
      <c r="F143" s="176" t="s">
        <v>1854</v>
      </c>
      <c r="G143" s="176" t="s">
        <v>1850</v>
      </c>
      <c r="H143" s="176" t="s">
        <v>1850</v>
      </c>
      <c r="I143" s="176" t="s">
        <v>17</v>
      </c>
      <c r="J143" s="176" t="s">
        <v>11</v>
      </c>
      <c r="K143" s="176" t="s">
        <v>2200</v>
      </c>
      <c r="L143" s="176" t="s">
        <v>2192</v>
      </c>
      <c r="M143" s="176" t="s">
        <v>2007</v>
      </c>
      <c r="N143">
        <v>4.1666666666666664E-2</v>
      </c>
      <c r="O143" t="s">
        <v>2300</v>
      </c>
    </row>
    <row r="144" spans="1:15">
      <c r="A144" s="163">
        <v>46050</v>
      </c>
      <c r="B144" s="176" t="s">
        <v>8</v>
      </c>
      <c r="C144" s="177">
        <v>0.4375</v>
      </c>
      <c r="D144" s="177">
        <v>0.47916666666666669</v>
      </c>
      <c r="E144" s="176" t="s">
        <v>1850</v>
      </c>
      <c r="F144" s="176" t="s">
        <v>1850</v>
      </c>
      <c r="G144" s="176" t="s">
        <v>1850</v>
      </c>
      <c r="H144" s="176" t="s">
        <v>1850</v>
      </c>
      <c r="I144" s="176" t="s">
        <v>1850</v>
      </c>
      <c r="J144" s="176" t="s">
        <v>1850</v>
      </c>
      <c r="K144" s="176" t="s">
        <v>1850</v>
      </c>
      <c r="L144" s="176" t="s">
        <v>2186</v>
      </c>
      <c r="M144" s="176" t="s">
        <v>1850</v>
      </c>
      <c r="N144">
        <v>4.1666666666666664E-2</v>
      </c>
      <c r="O144" t="s">
        <v>2300</v>
      </c>
    </row>
    <row r="145" spans="1:15">
      <c r="A145" s="163">
        <v>46050</v>
      </c>
      <c r="B145" s="176" t="s">
        <v>8</v>
      </c>
      <c r="C145" s="177">
        <v>0.52083333333333337</v>
      </c>
      <c r="D145" s="177">
        <v>0.5625</v>
      </c>
      <c r="E145" s="176" t="s">
        <v>1830</v>
      </c>
      <c r="F145" s="176" t="s">
        <v>2226</v>
      </c>
      <c r="G145" s="176" t="s">
        <v>1836</v>
      </c>
      <c r="H145" s="176" t="s">
        <v>1987</v>
      </c>
      <c r="I145" s="176" t="s">
        <v>10</v>
      </c>
      <c r="J145" s="176" t="s">
        <v>18</v>
      </c>
      <c r="K145" s="176" t="s">
        <v>1871</v>
      </c>
      <c r="L145" s="176" t="s">
        <v>2148</v>
      </c>
      <c r="M145" s="176" t="s">
        <v>2007</v>
      </c>
      <c r="N145">
        <v>4.1666666666666664E-2</v>
      </c>
      <c r="O145" t="s">
        <v>2300</v>
      </c>
    </row>
    <row r="146" spans="1:15">
      <c r="A146" s="163">
        <v>46050</v>
      </c>
      <c r="B146" s="176" t="s">
        <v>8</v>
      </c>
      <c r="C146" s="177">
        <v>0.52083333333333337</v>
      </c>
      <c r="D146" s="177">
        <v>0.5625</v>
      </c>
      <c r="E146" s="176" t="s">
        <v>1836</v>
      </c>
      <c r="F146" s="176" t="s">
        <v>2230</v>
      </c>
      <c r="G146" s="176" t="s">
        <v>1850</v>
      </c>
      <c r="H146" s="176" t="s">
        <v>1850</v>
      </c>
      <c r="I146" s="176" t="s">
        <v>14</v>
      </c>
      <c r="J146" s="176" t="s">
        <v>15</v>
      </c>
      <c r="K146" s="176" t="s">
        <v>1988</v>
      </c>
      <c r="L146" s="176" t="s">
        <v>2148</v>
      </c>
      <c r="M146" s="176" t="s">
        <v>2007</v>
      </c>
      <c r="N146">
        <v>4.1666666666666664E-2</v>
      </c>
      <c r="O146" t="s">
        <v>2300</v>
      </c>
    </row>
    <row r="147" spans="1:15">
      <c r="A147" s="163">
        <v>46050</v>
      </c>
      <c r="B147" s="176" t="s">
        <v>8</v>
      </c>
      <c r="C147" s="177">
        <v>0.625</v>
      </c>
      <c r="D147" s="177">
        <v>0.66666666666666663</v>
      </c>
      <c r="E147" s="176" t="s">
        <v>1834</v>
      </c>
      <c r="F147" s="176" t="s">
        <v>1888</v>
      </c>
      <c r="G147" s="176" t="s">
        <v>1850</v>
      </c>
      <c r="H147" s="176" t="s">
        <v>1850</v>
      </c>
      <c r="I147" s="176" t="s">
        <v>14</v>
      </c>
      <c r="J147" s="176" t="s">
        <v>15</v>
      </c>
      <c r="K147" s="176" t="s">
        <v>2200</v>
      </c>
      <c r="L147" s="176" t="s">
        <v>2178</v>
      </c>
      <c r="M147" s="176" t="s">
        <v>2007</v>
      </c>
      <c r="N147">
        <v>4.1666666666666664E-2</v>
      </c>
      <c r="O147" t="s">
        <v>2300</v>
      </c>
    </row>
    <row r="148" spans="1:15">
      <c r="A148" s="163">
        <v>46050</v>
      </c>
      <c r="B148" s="176" t="s">
        <v>8</v>
      </c>
      <c r="C148" s="177">
        <v>0.70833333333333337</v>
      </c>
      <c r="D148" s="177">
        <v>0.75</v>
      </c>
      <c r="E148" s="176" t="s">
        <v>1835</v>
      </c>
      <c r="F148" s="176" t="s">
        <v>2231</v>
      </c>
      <c r="G148" s="176" t="s">
        <v>1850</v>
      </c>
      <c r="H148" s="176" t="s">
        <v>1850</v>
      </c>
      <c r="I148" s="176" t="s">
        <v>26</v>
      </c>
      <c r="J148" s="176" t="s">
        <v>18</v>
      </c>
      <c r="K148" s="176" t="s">
        <v>2200</v>
      </c>
      <c r="L148" s="176" t="s">
        <v>2125</v>
      </c>
      <c r="M148" s="176" t="s">
        <v>2007</v>
      </c>
      <c r="N148">
        <v>4.1666666666666664E-2</v>
      </c>
      <c r="O148" t="s">
        <v>2300</v>
      </c>
    </row>
    <row r="149" spans="1:15">
      <c r="A149" s="163">
        <v>46050</v>
      </c>
      <c r="B149" s="176" t="s">
        <v>8</v>
      </c>
      <c r="C149" s="177">
        <v>0.79166666666666663</v>
      </c>
      <c r="D149" s="177">
        <v>0.83333333333333337</v>
      </c>
      <c r="E149" s="176" t="s">
        <v>25</v>
      </c>
      <c r="F149" s="176" t="s">
        <v>1850</v>
      </c>
      <c r="G149" s="176" t="s">
        <v>1850</v>
      </c>
      <c r="H149" s="176" t="s">
        <v>1850</v>
      </c>
      <c r="I149" s="176" t="s">
        <v>14</v>
      </c>
      <c r="J149" s="176" t="s">
        <v>15</v>
      </c>
      <c r="K149" s="176" t="s">
        <v>2200</v>
      </c>
      <c r="L149" s="176" t="s">
        <v>2148</v>
      </c>
      <c r="M149" s="176" t="s">
        <v>2007</v>
      </c>
      <c r="N149">
        <v>4.1666666666666664E-2</v>
      </c>
      <c r="O149" t="s">
        <v>2300</v>
      </c>
    </row>
    <row r="150" spans="1:15">
      <c r="A150" s="163">
        <v>46051</v>
      </c>
      <c r="B150" s="176" t="s">
        <v>9</v>
      </c>
      <c r="C150" s="177">
        <v>0.35416666666666669</v>
      </c>
      <c r="D150" s="177">
        <v>0.39583333333333331</v>
      </c>
      <c r="E150" s="176" t="s">
        <v>44</v>
      </c>
      <c r="F150" s="176" t="s">
        <v>1850</v>
      </c>
      <c r="G150" s="176" t="s">
        <v>1850</v>
      </c>
      <c r="H150" s="176" t="s">
        <v>1850</v>
      </c>
      <c r="I150" s="176" t="s">
        <v>52</v>
      </c>
      <c r="J150" s="176" t="s">
        <v>11</v>
      </c>
      <c r="K150" s="176" t="s">
        <v>2200</v>
      </c>
      <c r="L150" s="176" t="s">
        <v>2159</v>
      </c>
      <c r="M150" s="176" t="s">
        <v>2007</v>
      </c>
      <c r="N150">
        <v>4.1666666666666664E-2</v>
      </c>
      <c r="O150" t="s">
        <v>2300</v>
      </c>
    </row>
    <row r="151" spans="1:15">
      <c r="A151" s="163">
        <v>46051</v>
      </c>
      <c r="B151" s="176" t="s">
        <v>9</v>
      </c>
      <c r="C151" s="177">
        <v>0.4375</v>
      </c>
      <c r="D151" s="177">
        <v>0.47916666666666669</v>
      </c>
      <c r="E151" s="176" t="s">
        <v>1539</v>
      </c>
      <c r="F151" s="176" t="s">
        <v>2232</v>
      </c>
      <c r="G151" s="176" t="s">
        <v>1850</v>
      </c>
      <c r="H151" s="176" t="s">
        <v>1850</v>
      </c>
      <c r="I151" s="176" t="s">
        <v>12</v>
      </c>
      <c r="J151" s="176" t="s">
        <v>11</v>
      </c>
      <c r="K151" s="176" t="s">
        <v>2200</v>
      </c>
      <c r="L151" s="176" t="s">
        <v>2160</v>
      </c>
      <c r="M151" s="176" t="s">
        <v>2007</v>
      </c>
      <c r="N151">
        <v>4.1666666666666664E-2</v>
      </c>
      <c r="O151" t="s">
        <v>2300</v>
      </c>
    </row>
    <row r="152" spans="1:15">
      <c r="A152" s="163">
        <v>46051</v>
      </c>
      <c r="B152" s="176" t="s">
        <v>9</v>
      </c>
      <c r="C152" s="177">
        <v>0.52083333333333337</v>
      </c>
      <c r="D152" s="177">
        <v>0.5625</v>
      </c>
      <c r="E152" s="176" t="s">
        <v>1830</v>
      </c>
      <c r="F152" s="176" t="s">
        <v>2226</v>
      </c>
      <c r="G152" s="176" t="s">
        <v>1850</v>
      </c>
      <c r="H152" s="176" t="s">
        <v>1850</v>
      </c>
      <c r="I152" s="176" t="s">
        <v>10</v>
      </c>
      <c r="J152" s="176" t="s">
        <v>18</v>
      </c>
      <c r="K152" s="176" t="s">
        <v>2200</v>
      </c>
      <c r="L152" s="176" t="s">
        <v>2133</v>
      </c>
      <c r="M152" s="176" t="s">
        <v>2008</v>
      </c>
      <c r="N152">
        <v>4.1666666666666664E-2</v>
      </c>
      <c r="O152" t="s">
        <v>2300</v>
      </c>
    </row>
    <row r="153" spans="1:15">
      <c r="A153" s="163">
        <v>46051</v>
      </c>
      <c r="B153" s="176" t="s">
        <v>9</v>
      </c>
      <c r="C153" s="177">
        <v>0.625</v>
      </c>
      <c r="D153" s="177">
        <v>0.66666666666666663</v>
      </c>
      <c r="E153" s="176" t="s">
        <v>1850</v>
      </c>
      <c r="F153" s="176" t="s">
        <v>1850</v>
      </c>
      <c r="G153" s="176" t="s">
        <v>1850</v>
      </c>
      <c r="H153" s="176" t="s">
        <v>1850</v>
      </c>
      <c r="I153" s="176" t="s">
        <v>1850</v>
      </c>
      <c r="J153" s="176" t="s">
        <v>1850</v>
      </c>
      <c r="K153" s="176" t="s">
        <v>1850</v>
      </c>
      <c r="L153" s="176" t="s">
        <v>2186</v>
      </c>
      <c r="M153" s="176" t="s">
        <v>1850</v>
      </c>
      <c r="N153">
        <v>4.1666666666666664E-2</v>
      </c>
      <c r="O153" t="s">
        <v>2300</v>
      </c>
    </row>
    <row r="154" spans="1:15">
      <c r="A154" s="163">
        <v>46051</v>
      </c>
      <c r="B154" s="176" t="s">
        <v>9</v>
      </c>
      <c r="C154" s="177">
        <v>0.70833333333333337</v>
      </c>
      <c r="D154" s="177">
        <v>0.75</v>
      </c>
      <c r="E154" s="176" t="s">
        <v>1833</v>
      </c>
      <c r="F154" s="176" t="s">
        <v>1985</v>
      </c>
      <c r="G154" s="176" t="s">
        <v>1850</v>
      </c>
      <c r="H154" s="176" t="s">
        <v>1850</v>
      </c>
      <c r="I154" s="176" t="s">
        <v>14</v>
      </c>
      <c r="J154" s="176" t="s">
        <v>15</v>
      </c>
      <c r="K154" s="176" t="s">
        <v>2200</v>
      </c>
      <c r="L154" s="176" t="s">
        <v>2132</v>
      </c>
      <c r="M154" s="176" t="s">
        <v>2011</v>
      </c>
      <c r="N154">
        <v>4.1666666666666664E-2</v>
      </c>
      <c r="O154" t="s">
        <v>2300</v>
      </c>
    </row>
    <row r="155" spans="1:15">
      <c r="A155" s="163">
        <v>46051</v>
      </c>
      <c r="B155" s="176" t="s">
        <v>9</v>
      </c>
      <c r="C155" s="177">
        <v>0.79166666666666663</v>
      </c>
      <c r="D155" s="177">
        <v>0.83333333333333337</v>
      </c>
      <c r="E155" s="176" t="s">
        <v>1837</v>
      </c>
      <c r="F155" s="176" t="s">
        <v>2233</v>
      </c>
      <c r="G155" s="176" t="s">
        <v>1850</v>
      </c>
      <c r="H155" s="176" t="s">
        <v>1850</v>
      </c>
      <c r="I155" s="176" t="s">
        <v>2220</v>
      </c>
      <c r="J155" s="176" t="s">
        <v>18</v>
      </c>
      <c r="K155" s="176" t="s">
        <v>2200</v>
      </c>
      <c r="L155" s="176" t="s">
        <v>2155</v>
      </c>
      <c r="M155" s="176" t="s">
        <v>2008</v>
      </c>
      <c r="N155">
        <v>4.1666666666666664E-2</v>
      </c>
      <c r="O155" t="s">
        <v>2300</v>
      </c>
    </row>
    <row r="156" spans="1:15">
      <c r="A156" s="163">
        <v>46052</v>
      </c>
      <c r="B156" s="176" t="s">
        <v>16</v>
      </c>
      <c r="C156" s="177">
        <v>0.35416666666666669</v>
      </c>
      <c r="D156" s="177">
        <v>0.39583333333333331</v>
      </c>
      <c r="E156" s="176" t="s">
        <v>121</v>
      </c>
      <c r="F156" s="176" t="s">
        <v>1855</v>
      </c>
      <c r="G156" s="176" t="s">
        <v>1850</v>
      </c>
      <c r="H156" s="176" t="s">
        <v>1850</v>
      </c>
      <c r="I156" s="176" t="s">
        <v>17</v>
      </c>
      <c r="J156" s="176" t="s">
        <v>11</v>
      </c>
      <c r="K156" s="176" t="s">
        <v>2200</v>
      </c>
      <c r="L156" s="176" t="s">
        <v>2177</v>
      </c>
      <c r="M156" s="176" t="s">
        <v>2007</v>
      </c>
      <c r="N156">
        <v>4.1666666666666664E-2</v>
      </c>
      <c r="O156" t="s">
        <v>2300</v>
      </c>
    </row>
    <row r="157" spans="1:15">
      <c r="A157" s="163">
        <v>46052</v>
      </c>
      <c r="B157" s="176" t="s">
        <v>16</v>
      </c>
      <c r="C157" s="177">
        <v>0.4375</v>
      </c>
      <c r="D157" s="177">
        <v>0.47916666666666669</v>
      </c>
      <c r="E157" s="176" t="s">
        <v>31</v>
      </c>
      <c r="F157" s="176" t="s">
        <v>2234</v>
      </c>
      <c r="G157" s="176" t="s">
        <v>1850</v>
      </c>
      <c r="H157" s="176" t="s">
        <v>1850</v>
      </c>
      <c r="I157" s="176" t="s">
        <v>83</v>
      </c>
      <c r="J157" s="176" t="s">
        <v>18</v>
      </c>
      <c r="K157" s="176" t="s">
        <v>2200</v>
      </c>
      <c r="L157" s="176" t="s">
        <v>2141</v>
      </c>
      <c r="M157" s="176" t="s">
        <v>2007</v>
      </c>
      <c r="N157">
        <v>4.1666666666666664E-2</v>
      </c>
      <c r="O157" t="s">
        <v>2300</v>
      </c>
    </row>
    <row r="158" spans="1:15">
      <c r="A158" s="163">
        <v>46052</v>
      </c>
      <c r="B158" s="176" t="s">
        <v>16</v>
      </c>
      <c r="C158" s="177">
        <v>0.52083333333333337</v>
      </c>
      <c r="D158" s="177">
        <v>0.5625</v>
      </c>
      <c r="E158" s="176" t="s">
        <v>1830</v>
      </c>
      <c r="F158" s="176" t="s">
        <v>2226</v>
      </c>
      <c r="G158" s="176" t="s">
        <v>1850</v>
      </c>
      <c r="H158" s="176" t="s">
        <v>1850</v>
      </c>
      <c r="I158" s="176" t="s">
        <v>10</v>
      </c>
      <c r="J158" s="176" t="s">
        <v>18</v>
      </c>
      <c r="K158" s="176" t="s">
        <v>2200</v>
      </c>
      <c r="L158" s="176" t="s">
        <v>2158</v>
      </c>
      <c r="M158" s="176" t="s">
        <v>2008</v>
      </c>
      <c r="N158">
        <v>4.1666666666666664E-2</v>
      </c>
      <c r="O158" t="s">
        <v>2300</v>
      </c>
    </row>
    <row r="159" spans="1:15">
      <c r="A159" s="163">
        <v>46052</v>
      </c>
      <c r="B159" s="176" t="s">
        <v>16</v>
      </c>
      <c r="C159" s="177">
        <v>0.625</v>
      </c>
      <c r="D159" s="177">
        <v>0.66666666666666663</v>
      </c>
      <c r="E159" s="176" t="s">
        <v>27</v>
      </c>
      <c r="F159" s="176" t="s">
        <v>1892</v>
      </c>
      <c r="G159" s="176" t="s">
        <v>1850</v>
      </c>
      <c r="H159" s="176" t="s">
        <v>1850</v>
      </c>
      <c r="I159" s="176" t="s">
        <v>14</v>
      </c>
      <c r="J159" s="176" t="s">
        <v>15</v>
      </c>
      <c r="K159" s="176" t="s">
        <v>2200</v>
      </c>
      <c r="L159" s="176" t="s">
        <v>2172</v>
      </c>
      <c r="M159" s="176" t="s">
        <v>2011</v>
      </c>
      <c r="N159">
        <v>4.1666666666666664E-2</v>
      </c>
      <c r="O159" t="s">
        <v>2300</v>
      </c>
    </row>
    <row r="160" spans="1:15">
      <c r="A160" s="163">
        <v>46052</v>
      </c>
      <c r="B160" s="176" t="s">
        <v>16</v>
      </c>
      <c r="C160" s="177">
        <v>0.70833333333333337</v>
      </c>
      <c r="D160" s="177">
        <v>0.75</v>
      </c>
      <c r="E160" s="176" t="s">
        <v>58</v>
      </c>
      <c r="F160" s="176" t="s">
        <v>1850</v>
      </c>
      <c r="G160" s="176" t="s">
        <v>1850</v>
      </c>
      <c r="H160" s="176" t="s">
        <v>1850</v>
      </c>
      <c r="I160" s="176" t="s">
        <v>14</v>
      </c>
      <c r="J160" s="176" t="s">
        <v>15</v>
      </c>
      <c r="K160" s="176" t="s">
        <v>2200</v>
      </c>
      <c r="L160" s="176" t="s">
        <v>2142</v>
      </c>
      <c r="M160" s="176" t="s">
        <v>2008</v>
      </c>
      <c r="N160">
        <v>4.1666666666666664E-2</v>
      </c>
      <c r="O160" t="s">
        <v>2300</v>
      </c>
    </row>
    <row r="161" spans="1:15">
      <c r="A161" s="163">
        <v>46052</v>
      </c>
      <c r="B161" s="176" t="s">
        <v>16</v>
      </c>
      <c r="C161" s="177">
        <v>0.79166666666666663</v>
      </c>
      <c r="D161" s="177">
        <v>0.83333333333333337</v>
      </c>
      <c r="E161" s="176" t="s">
        <v>29</v>
      </c>
      <c r="F161" s="176" t="s">
        <v>1850</v>
      </c>
      <c r="G161" s="176" t="s">
        <v>1850</v>
      </c>
      <c r="H161" s="176" t="s">
        <v>1850</v>
      </c>
      <c r="I161" s="176" t="s">
        <v>14</v>
      </c>
      <c r="J161" s="176" t="s">
        <v>15</v>
      </c>
      <c r="K161" s="176" t="s">
        <v>2200</v>
      </c>
      <c r="L161" s="176" t="s">
        <v>2160</v>
      </c>
      <c r="M161" s="176" t="s">
        <v>2010</v>
      </c>
      <c r="N161">
        <v>4.1666666666666664E-2</v>
      </c>
      <c r="O161" t="s">
        <v>2300</v>
      </c>
    </row>
    <row r="162" spans="1:15">
      <c r="A162" s="163">
        <v>46053</v>
      </c>
      <c r="B162" s="176" t="s">
        <v>20</v>
      </c>
      <c r="C162" s="177">
        <v>0.35416666666666669</v>
      </c>
      <c r="D162" s="177">
        <v>0.39583333333333331</v>
      </c>
      <c r="E162" s="176" t="s">
        <v>44</v>
      </c>
      <c r="F162" s="176" t="s">
        <v>1850</v>
      </c>
      <c r="G162" s="176" t="s">
        <v>1850</v>
      </c>
      <c r="H162" s="176" t="s">
        <v>1850</v>
      </c>
      <c r="I162" s="176" t="s">
        <v>52</v>
      </c>
      <c r="J162" s="176" t="s">
        <v>11</v>
      </c>
      <c r="K162" s="176" t="s">
        <v>2200</v>
      </c>
      <c r="L162" s="176" t="s">
        <v>2128</v>
      </c>
      <c r="M162" s="176" t="s">
        <v>2008</v>
      </c>
      <c r="N162">
        <v>4.1666666666666664E-2</v>
      </c>
      <c r="O162" t="s">
        <v>2300</v>
      </c>
    </row>
    <row r="163" spans="1:15">
      <c r="A163" s="163">
        <v>46053</v>
      </c>
      <c r="B163" s="176" t="s">
        <v>20</v>
      </c>
      <c r="C163" s="177">
        <v>0.4375</v>
      </c>
      <c r="D163" s="177">
        <v>0.47916666666666669</v>
      </c>
      <c r="E163" s="176" t="s">
        <v>58</v>
      </c>
      <c r="F163" s="176" t="s">
        <v>1850</v>
      </c>
      <c r="G163" s="176" t="s">
        <v>1850</v>
      </c>
      <c r="H163" s="176" t="s">
        <v>1850</v>
      </c>
      <c r="I163" s="176" t="s">
        <v>14</v>
      </c>
      <c r="J163" s="176" t="s">
        <v>15</v>
      </c>
      <c r="K163" s="176" t="s">
        <v>2200</v>
      </c>
      <c r="L163" s="176" t="s">
        <v>2180</v>
      </c>
      <c r="M163" s="176" t="s">
        <v>2007</v>
      </c>
      <c r="N163">
        <v>4.1666666666666664E-2</v>
      </c>
      <c r="O163" t="s">
        <v>2300</v>
      </c>
    </row>
    <row r="164" spans="1:15">
      <c r="A164" s="163">
        <v>46053</v>
      </c>
      <c r="B164" s="176" t="s">
        <v>20</v>
      </c>
      <c r="C164" s="177">
        <v>0.52083333333333337</v>
      </c>
      <c r="D164" s="177">
        <v>0.5625</v>
      </c>
      <c r="E164" s="176" t="s">
        <v>1850</v>
      </c>
      <c r="F164" s="176" t="s">
        <v>1850</v>
      </c>
      <c r="G164" s="176" t="s">
        <v>1850</v>
      </c>
      <c r="H164" s="176" t="s">
        <v>1850</v>
      </c>
      <c r="I164" s="176" t="s">
        <v>1850</v>
      </c>
      <c r="J164" s="176" t="s">
        <v>1850</v>
      </c>
      <c r="K164" s="176" t="s">
        <v>1850</v>
      </c>
      <c r="L164" s="176" t="s">
        <v>2186</v>
      </c>
      <c r="M164" s="176" t="s">
        <v>1850</v>
      </c>
      <c r="N164">
        <v>4.1666666666666664E-2</v>
      </c>
      <c r="O164" t="s">
        <v>2300</v>
      </c>
    </row>
    <row r="165" spans="1:15">
      <c r="A165" s="163">
        <v>46053</v>
      </c>
      <c r="B165" s="176" t="s">
        <v>20</v>
      </c>
      <c r="C165" s="177">
        <v>0.625</v>
      </c>
      <c r="D165" s="177">
        <v>0.66666666666666663</v>
      </c>
      <c r="E165" s="176" t="s">
        <v>21</v>
      </c>
      <c r="F165" s="176" t="s">
        <v>1850</v>
      </c>
      <c r="G165" s="176" t="s">
        <v>1850</v>
      </c>
      <c r="H165" s="176" t="s">
        <v>1850</v>
      </c>
      <c r="I165" s="176" t="s">
        <v>14</v>
      </c>
      <c r="J165" s="176" t="s">
        <v>15</v>
      </c>
      <c r="K165" s="176" t="s">
        <v>2200</v>
      </c>
      <c r="L165" s="176" t="s">
        <v>2158</v>
      </c>
      <c r="M165" s="176" t="s">
        <v>2008</v>
      </c>
      <c r="N165">
        <v>4.1666666666666664E-2</v>
      </c>
      <c r="O165" t="s">
        <v>2300</v>
      </c>
    </row>
    <row r="166" spans="1:15">
      <c r="A166" s="163">
        <v>46053</v>
      </c>
      <c r="B166" s="176" t="s">
        <v>20</v>
      </c>
      <c r="C166" s="177">
        <v>0.70833333333333337</v>
      </c>
      <c r="D166" s="177">
        <v>0.75</v>
      </c>
      <c r="E166" s="176" t="s">
        <v>97</v>
      </c>
      <c r="F166" s="176" t="s">
        <v>2235</v>
      </c>
      <c r="G166" s="176" t="s">
        <v>1850</v>
      </c>
      <c r="H166" s="176" t="s">
        <v>1850</v>
      </c>
      <c r="I166" s="176" t="s">
        <v>38</v>
      </c>
      <c r="J166" s="176" t="s">
        <v>18</v>
      </c>
      <c r="K166" s="176" t="s">
        <v>2200</v>
      </c>
      <c r="L166" s="176" t="s">
        <v>2145</v>
      </c>
      <c r="M166" s="176" t="s">
        <v>2008</v>
      </c>
      <c r="N166">
        <v>4.1666666666666664E-2</v>
      </c>
      <c r="O166" t="s">
        <v>2300</v>
      </c>
    </row>
    <row r="167" spans="1:15">
      <c r="A167" s="163">
        <v>46053</v>
      </c>
      <c r="B167" s="176" t="s">
        <v>20</v>
      </c>
      <c r="C167" s="177">
        <v>0.79166666666666663</v>
      </c>
      <c r="D167" s="177">
        <v>0.83333333333333337</v>
      </c>
      <c r="E167" s="176" t="s">
        <v>1833</v>
      </c>
      <c r="F167" s="176" t="s">
        <v>2236</v>
      </c>
      <c r="G167" s="176" t="s">
        <v>1850</v>
      </c>
      <c r="H167" s="176" t="s">
        <v>1850</v>
      </c>
      <c r="I167" s="176" t="s">
        <v>14</v>
      </c>
      <c r="J167" s="176" t="s">
        <v>15</v>
      </c>
      <c r="K167" s="176" t="s">
        <v>2200</v>
      </c>
      <c r="L167" s="176" t="s">
        <v>2148</v>
      </c>
      <c r="M167" s="176" t="s">
        <v>2011</v>
      </c>
      <c r="N167">
        <v>4.1666666666666664E-2</v>
      </c>
      <c r="O167" t="s">
        <v>2300</v>
      </c>
    </row>
    <row r="168" spans="1:15">
      <c r="A168" s="163">
        <v>46054</v>
      </c>
      <c r="B168" s="176" t="s">
        <v>22</v>
      </c>
      <c r="C168" s="177">
        <v>0.52083333333333337</v>
      </c>
      <c r="D168" s="177">
        <v>0.5625</v>
      </c>
      <c r="E168" s="176" t="s">
        <v>21</v>
      </c>
      <c r="F168" s="176" t="s">
        <v>1850</v>
      </c>
      <c r="G168" s="176" t="s">
        <v>2017</v>
      </c>
      <c r="H168" s="176" t="s">
        <v>2018</v>
      </c>
      <c r="I168" s="176" t="s">
        <v>14</v>
      </c>
      <c r="J168" s="176" t="s">
        <v>15</v>
      </c>
      <c r="K168" s="176" t="s">
        <v>2200</v>
      </c>
      <c r="L168" s="176" t="s">
        <v>2152</v>
      </c>
      <c r="M168" s="176" t="s">
        <v>2007</v>
      </c>
      <c r="N168">
        <v>4.1666666666666664E-2</v>
      </c>
      <c r="O168" t="s">
        <v>2300</v>
      </c>
    </row>
    <row r="169" spans="1:15">
      <c r="A169" s="163">
        <v>46054</v>
      </c>
      <c r="B169" s="176" t="s">
        <v>22</v>
      </c>
      <c r="C169" s="177">
        <v>0.69444444444444442</v>
      </c>
      <c r="D169" s="177">
        <v>0.75</v>
      </c>
      <c r="E169" s="176" t="s">
        <v>1834</v>
      </c>
      <c r="F169" s="176" t="s">
        <v>1889</v>
      </c>
      <c r="G169" s="176" t="s">
        <v>1850</v>
      </c>
      <c r="H169" s="176" t="s">
        <v>1850</v>
      </c>
      <c r="I169" s="176" t="s">
        <v>14</v>
      </c>
      <c r="J169" s="176" t="s">
        <v>15</v>
      </c>
      <c r="K169" s="176" t="s">
        <v>2200</v>
      </c>
      <c r="L169" s="176" t="s">
        <v>2190</v>
      </c>
      <c r="M169" s="176" t="s">
        <v>2010</v>
      </c>
      <c r="N169">
        <v>5.5555555555555552E-2</v>
      </c>
      <c r="O169" t="s">
        <v>2301</v>
      </c>
    </row>
    <row r="170" spans="1:15">
      <c r="A170" s="163">
        <v>46055</v>
      </c>
      <c r="B170" s="176" t="s">
        <v>23</v>
      </c>
      <c r="C170" s="177">
        <v>0.35416666666666669</v>
      </c>
      <c r="D170" s="177">
        <v>0.39583333333333331</v>
      </c>
      <c r="E170" s="176" t="s">
        <v>121</v>
      </c>
      <c r="F170" s="176" t="s">
        <v>2237</v>
      </c>
      <c r="G170" s="176" t="s">
        <v>1850</v>
      </c>
      <c r="H170" s="176" t="s">
        <v>1850</v>
      </c>
      <c r="I170" s="176" t="s">
        <v>17</v>
      </c>
      <c r="J170" s="176" t="s">
        <v>11</v>
      </c>
      <c r="K170" s="176" t="s">
        <v>2200</v>
      </c>
      <c r="L170" s="176" t="s">
        <v>2169</v>
      </c>
      <c r="M170" s="176" t="s">
        <v>2008</v>
      </c>
      <c r="N170">
        <v>4.1666666666666664E-2</v>
      </c>
      <c r="O170" t="s">
        <v>2300</v>
      </c>
    </row>
    <row r="171" spans="1:15">
      <c r="A171" s="163">
        <v>46055</v>
      </c>
      <c r="B171" s="176" t="s">
        <v>23</v>
      </c>
      <c r="C171" s="177">
        <v>0.4375</v>
      </c>
      <c r="D171" s="177">
        <v>0.47916666666666669</v>
      </c>
      <c r="E171" s="176" t="s">
        <v>1539</v>
      </c>
      <c r="F171" s="176" t="s">
        <v>2238</v>
      </c>
      <c r="G171" s="176" t="s">
        <v>1850</v>
      </c>
      <c r="H171" s="176" t="s">
        <v>1850</v>
      </c>
      <c r="I171" s="176" t="s">
        <v>12</v>
      </c>
      <c r="J171" s="176" t="s">
        <v>11</v>
      </c>
      <c r="K171" s="176" t="s">
        <v>2200</v>
      </c>
      <c r="L171" s="176" t="s">
        <v>2137</v>
      </c>
      <c r="M171" s="176" t="s">
        <v>2008</v>
      </c>
      <c r="N171">
        <v>4.1666666666666664E-2</v>
      </c>
      <c r="O171" t="s">
        <v>2300</v>
      </c>
    </row>
    <row r="172" spans="1:15">
      <c r="A172" s="163">
        <v>46055</v>
      </c>
      <c r="B172" s="176" t="s">
        <v>23</v>
      </c>
      <c r="C172" s="177">
        <v>0.52083333333333337</v>
      </c>
      <c r="D172" s="177">
        <v>0.5625</v>
      </c>
      <c r="E172" s="176" t="s">
        <v>1830</v>
      </c>
      <c r="F172" s="176" t="s">
        <v>1992</v>
      </c>
      <c r="G172" s="176" t="s">
        <v>1850</v>
      </c>
      <c r="H172" s="176" t="s">
        <v>1850</v>
      </c>
      <c r="I172" s="176" t="s">
        <v>10</v>
      </c>
      <c r="J172" s="176" t="s">
        <v>18</v>
      </c>
      <c r="K172" s="176" t="s">
        <v>2200</v>
      </c>
      <c r="L172" s="176" t="s">
        <v>2143</v>
      </c>
      <c r="M172" s="176" t="s">
        <v>2008</v>
      </c>
      <c r="N172">
        <v>4.1666666666666664E-2</v>
      </c>
      <c r="O172" t="s">
        <v>2300</v>
      </c>
    </row>
    <row r="173" spans="1:15">
      <c r="A173" s="163">
        <v>46055</v>
      </c>
      <c r="B173" s="176" t="s">
        <v>23</v>
      </c>
      <c r="C173" s="177">
        <v>0.625</v>
      </c>
      <c r="D173" s="177">
        <v>0.66666666666666663</v>
      </c>
      <c r="E173" s="176" t="s">
        <v>25</v>
      </c>
      <c r="F173" s="176" t="s">
        <v>1850</v>
      </c>
      <c r="G173" s="176" t="s">
        <v>1850</v>
      </c>
      <c r="H173" s="176" t="s">
        <v>1850</v>
      </c>
      <c r="I173" s="176" t="s">
        <v>14</v>
      </c>
      <c r="J173" s="176" t="s">
        <v>15</v>
      </c>
      <c r="K173" s="176" t="s">
        <v>2200</v>
      </c>
      <c r="L173" s="176" t="s">
        <v>2168</v>
      </c>
      <c r="M173" s="176" t="s">
        <v>2008</v>
      </c>
      <c r="N173">
        <v>4.1666666666666664E-2</v>
      </c>
      <c r="O173" t="s">
        <v>2300</v>
      </c>
    </row>
    <row r="174" spans="1:15">
      <c r="A174" s="163">
        <v>46055</v>
      </c>
      <c r="B174" s="176" t="s">
        <v>23</v>
      </c>
      <c r="C174" s="177">
        <v>0.70833333333333337</v>
      </c>
      <c r="D174" s="177">
        <v>0.75</v>
      </c>
      <c r="E174" s="176" t="s">
        <v>1934</v>
      </c>
      <c r="F174" s="176" t="s">
        <v>2239</v>
      </c>
      <c r="G174" s="176" t="s">
        <v>1850</v>
      </c>
      <c r="H174" s="176" t="s">
        <v>1850</v>
      </c>
      <c r="I174" s="176" t="s">
        <v>56</v>
      </c>
      <c r="J174" s="176" t="s">
        <v>18</v>
      </c>
      <c r="K174" s="176" t="s">
        <v>2200</v>
      </c>
      <c r="L174" s="176" t="s">
        <v>2132</v>
      </c>
      <c r="M174" s="176" t="s">
        <v>2008</v>
      </c>
      <c r="N174">
        <v>4.1666666666666664E-2</v>
      </c>
      <c r="O174" t="s">
        <v>2300</v>
      </c>
    </row>
    <row r="175" spans="1:15">
      <c r="A175" s="163">
        <v>46055</v>
      </c>
      <c r="B175" s="176" t="s">
        <v>23</v>
      </c>
      <c r="C175" s="177">
        <v>0.79166666666666663</v>
      </c>
      <c r="D175" s="177">
        <v>0.83333333333333337</v>
      </c>
      <c r="E175" s="176" t="s">
        <v>97</v>
      </c>
      <c r="F175" s="176" t="s">
        <v>1838</v>
      </c>
      <c r="G175" s="176" t="s">
        <v>1850</v>
      </c>
      <c r="H175" s="176" t="s">
        <v>1850</v>
      </c>
      <c r="I175" s="176" t="s">
        <v>38</v>
      </c>
      <c r="J175" s="176" t="s">
        <v>18</v>
      </c>
      <c r="K175" s="176" t="s">
        <v>2200</v>
      </c>
      <c r="L175" s="176" t="s">
        <v>2151</v>
      </c>
      <c r="M175" s="176" t="s">
        <v>2008</v>
      </c>
      <c r="N175">
        <v>4.1666666666666664E-2</v>
      </c>
      <c r="O175" t="s">
        <v>2300</v>
      </c>
    </row>
    <row r="176" spans="1:15">
      <c r="A176" s="163">
        <v>46056</v>
      </c>
      <c r="B176" s="176" t="s">
        <v>24</v>
      </c>
      <c r="C176" s="177">
        <v>0.35416666666666669</v>
      </c>
      <c r="D176" s="177">
        <v>0.39583333333333331</v>
      </c>
      <c r="E176" s="176" t="s">
        <v>44</v>
      </c>
      <c r="F176" s="176" t="s">
        <v>1850</v>
      </c>
      <c r="G176" s="176" t="s">
        <v>1850</v>
      </c>
      <c r="H176" s="176" t="s">
        <v>1850</v>
      </c>
      <c r="I176" s="176" t="s">
        <v>52</v>
      </c>
      <c r="J176" s="176" t="s">
        <v>11</v>
      </c>
      <c r="K176" s="176" t="s">
        <v>2200</v>
      </c>
      <c r="L176" s="176" t="s">
        <v>2121</v>
      </c>
      <c r="M176" s="176" t="s">
        <v>2008</v>
      </c>
      <c r="N176">
        <v>4.1666666666666664E-2</v>
      </c>
      <c r="O176" t="s">
        <v>2300</v>
      </c>
    </row>
    <row r="177" spans="1:15">
      <c r="A177" s="163">
        <v>46056</v>
      </c>
      <c r="B177" s="176" t="s">
        <v>24</v>
      </c>
      <c r="C177" s="177">
        <v>0.4375</v>
      </c>
      <c r="D177" s="177">
        <v>0.47916666666666669</v>
      </c>
      <c r="E177" s="176" t="s">
        <v>1539</v>
      </c>
      <c r="F177" s="176" t="s">
        <v>1942</v>
      </c>
      <c r="G177" s="176" t="s">
        <v>1850</v>
      </c>
      <c r="H177" s="176" t="s">
        <v>1850</v>
      </c>
      <c r="I177" s="176" t="s">
        <v>12</v>
      </c>
      <c r="J177" s="176" t="s">
        <v>11</v>
      </c>
      <c r="K177" s="176" t="s">
        <v>2200</v>
      </c>
      <c r="L177" s="176" t="s">
        <v>2177</v>
      </c>
      <c r="M177" s="176" t="s">
        <v>2007</v>
      </c>
      <c r="N177">
        <v>4.1666666666666664E-2</v>
      </c>
      <c r="O177" t="s">
        <v>2300</v>
      </c>
    </row>
    <row r="178" spans="1:15">
      <c r="A178" s="163">
        <v>46056</v>
      </c>
      <c r="B178" s="176" t="s">
        <v>24</v>
      </c>
      <c r="C178" s="177">
        <v>0.52083333333333337</v>
      </c>
      <c r="D178" s="177">
        <v>0.5625</v>
      </c>
      <c r="E178" s="176" t="s">
        <v>1830</v>
      </c>
      <c r="F178" s="176" t="s">
        <v>1992</v>
      </c>
      <c r="G178" s="176" t="s">
        <v>1850</v>
      </c>
      <c r="H178" s="176" t="s">
        <v>1850</v>
      </c>
      <c r="I178" s="176" t="s">
        <v>10</v>
      </c>
      <c r="J178" s="176" t="s">
        <v>18</v>
      </c>
      <c r="K178" s="176" t="s">
        <v>1865</v>
      </c>
      <c r="L178" s="176" t="s">
        <v>2186</v>
      </c>
      <c r="M178" s="176" t="s">
        <v>1850</v>
      </c>
      <c r="N178">
        <v>4.1666666666666664E-2</v>
      </c>
      <c r="O178" t="s">
        <v>2300</v>
      </c>
    </row>
    <row r="179" spans="1:15">
      <c r="A179" s="163">
        <v>46056</v>
      </c>
      <c r="B179" s="176" t="s">
        <v>24</v>
      </c>
      <c r="C179" s="177">
        <v>0.625</v>
      </c>
      <c r="D179" s="177">
        <v>0.66666666666666663</v>
      </c>
      <c r="E179" s="176" t="s">
        <v>1833</v>
      </c>
      <c r="F179" s="176" t="s">
        <v>1974</v>
      </c>
      <c r="G179" s="176" t="s">
        <v>1850</v>
      </c>
      <c r="H179" s="176" t="s">
        <v>1850</v>
      </c>
      <c r="I179" s="176" t="s">
        <v>14</v>
      </c>
      <c r="J179" s="176" t="s">
        <v>15</v>
      </c>
      <c r="K179" s="176" t="s">
        <v>2200</v>
      </c>
      <c r="L179" s="176" t="s">
        <v>2121</v>
      </c>
      <c r="M179" s="176" t="s">
        <v>2011</v>
      </c>
      <c r="N179">
        <v>4.1666666666666664E-2</v>
      </c>
      <c r="O179" t="s">
        <v>2300</v>
      </c>
    </row>
    <row r="180" spans="1:15">
      <c r="A180" s="163">
        <v>46056</v>
      </c>
      <c r="B180" s="176" t="s">
        <v>24</v>
      </c>
      <c r="C180" s="177">
        <v>0.70833333333333337</v>
      </c>
      <c r="D180" s="177">
        <v>0.75</v>
      </c>
      <c r="E180" s="176" t="s">
        <v>21</v>
      </c>
      <c r="F180" s="176" t="s">
        <v>1850</v>
      </c>
      <c r="G180" s="176" t="s">
        <v>1850</v>
      </c>
      <c r="H180" s="176" t="s">
        <v>1850</v>
      </c>
      <c r="I180" s="176" t="s">
        <v>14</v>
      </c>
      <c r="J180" s="176" t="s">
        <v>15</v>
      </c>
      <c r="K180" s="176" t="s">
        <v>2200</v>
      </c>
      <c r="L180" s="176" t="s">
        <v>2142</v>
      </c>
      <c r="M180" s="176" t="s">
        <v>2008</v>
      </c>
      <c r="N180">
        <v>4.1666666666666664E-2</v>
      </c>
      <c r="O180" t="s">
        <v>2300</v>
      </c>
    </row>
    <row r="181" spans="1:15">
      <c r="A181" s="163">
        <v>46056</v>
      </c>
      <c r="B181" s="176" t="s">
        <v>24</v>
      </c>
      <c r="C181" s="177">
        <v>0.79166666666666663</v>
      </c>
      <c r="D181" s="177">
        <v>0.83333333333333337</v>
      </c>
      <c r="E181" s="176" t="s">
        <v>1932</v>
      </c>
      <c r="F181" s="176" t="s">
        <v>2240</v>
      </c>
      <c r="G181" s="176" t="s">
        <v>1850</v>
      </c>
      <c r="H181" s="176" t="s">
        <v>1850</v>
      </c>
      <c r="I181" s="176" t="s">
        <v>45</v>
      </c>
      <c r="J181" s="176" t="s">
        <v>18</v>
      </c>
      <c r="K181" s="176" t="s">
        <v>2200</v>
      </c>
      <c r="L181" s="176" t="s">
        <v>2130</v>
      </c>
      <c r="M181" s="176" t="s">
        <v>2007</v>
      </c>
      <c r="N181">
        <v>4.1666666666666664E-2</v>
      </c>
      <c r="O181" t="s">
        <v>2300</v>
      </c>
    </row>
    <row r="182" spans="1:15">
      <c r="A182" s="163">
        <v>46057</v>
      </c>
      <c r="B182" s="176" t="s">
        <v>8</v>
      </c>
      <c r="C182" s="177">
        <v>0.35416666666666669</v>
      </c>
      <c r="D182" s="177">
        <v>0.39583333333333331</v>
      </c>
      <c r="E182" s="176" t="s">
        <v>121</v>
      </c>
      <c r="F182" s="176" t="s">
        <v>707</v>
      </c>
      <c r="G182" s="176" t="s">
        <v>1850</v>
      </c>
      <c r="H182" s="176" t="s">
        <v>1850</v>
      </c>
      <c r="I182" s="176" t="s">
        <v>17</v>
      </c>
      <c r="J182" s="176" t="s">
        <v>11</v>
      </c>
      <c r="K182" s="176" t="s">
        <v>2200</v>
      </c>
      <c r="L182" s="176" t="s">
        <v>2185</v>
      </c>
      <c r="M182" s="176" t="s">
        <v>2007</v>
      </c>
      <c r="N182">
        <v>4.1666666666666664E-2</v>
      </c>
      <c r="O182" t="s">
        <v>2300</v>
      </c>
    </row>
    <row r="183" spans="1:15">
      <c r="A183" s="163">
        <v>46057</v>
      </c>
      <c r="B183" s="176" t="s">
        <v>8</v>
      </c>
      <c r="C183" s="177">
        <v>0.4375</v>
      </c>
      <c r="D183" s="177">
        <v>0.47916666666666669</v>
      </c>
      <c r="E183" s="176" t="s">
        <v>1850</v>
      </c>
      <c r="F183" s="176" t="s">
        <v>1850</v>
      </c>
      <c r="G183" s="176" t="s">
        <v>1850</v>
      </c>
      <c r="H183" s="176" t="s">
        <v>1850</v>
      </c>
      <c r="I183" s="176" t="s">
        <v>1850</v>
      </c>
      <c r="J183" s="176" t="s">
        <v>1850</v>
      </c>
      <c r="K183" s="176" t="s">
        <v>1850</v>
      </c>
      <c r="L183" s="176" t="s">
        <v>2186</v>
      </c>
      <c r="M183" s="176" t="s">
        <v>1850</v>
      </c>
      <c r="N183">
        <v>4.1666666666666664E-2</v>
      </c>
      <c r="O183" t="s">
        <v>2300</v>
      </c>
    </row>
    <row r="184" spans="1:15">
      <c r="A184" s="163">
        <v>46057</v>
      </c>
      <c r="B184" s="176" t="s">
        <v>8</v>
      </c>
      <c r="C184" s="177">
        <v>0.52083333333333337</v>
      </c>
      <c r="D184" s="177">
        <v>0.5625</v>
      </c>
      <c r="E184" s="176" t="s">
        <v>1830</v>
      </c>
      <c r="F184" s="176" t="s">
        <v>1992</v>
      </c>
      <c r="G184" s="176" t="s">
        <v>1850</v>
      </c>
      <c r="H184" s="176" t="s">
        <v>1850</v>
      </c>
      <c r="I184" s="176" t="s">
        <v>10</v>
      </c>
      <c r="J184" s="176" t="s">
        <v>18</v>
      </c>
      <c r="K184" s="176" t="s">
        <v>2200</v>
      </c>
      <c r="L184" s="176" t="s">
        <v>2134</v>
      </c>
      <c r="M184" s="176" t="s">
        <v>2007</v>
      </c>
      <c r="N184">
        <v>4.1666666666666664E-2</v>
      </c>
      <c r="O184" t="s">
        <v>2300</v>
      </c>
    </row>
    <row r="185" spans="1:15">
      <c r="A185" s="163">
        <v>46057</v>
      </c>
      <c r="B185" s="176" t="s">
        <v>8</v>
      </c>
      <c r="C185" s="177">
        <v>0.625</v>
      </c>
      <c r="D185" s="177">
        <v>0.66666666666666663</v>
      </c>
      <c r="E185" s="176" t="s">
        <v>1834</v>
      </c>
      <c r="F185" s="176" t="s">
        <v>1888</v>
      </c>
      <c r="G185" s="176" t="s">
        <v>1850</v>
      </c>
      <c r="H185" s="176" t="s">
        <v>1850</v>
      </c>
      <c r="I185" s="176" t="s">
        <v>14</v>
      </c>
      <c r="J185" s="176" t="s">
        <v>15</v>
      </c>
      <c r="K185" s="176" t="s">
        <v>2200</v>
      </c>
      <c r="L185" s="176" t="s">
        <v>2194</v>
      </c>
      <c r="M185" s="176" t="s">
        <v>2007</v>
      </c>
      <c r="N185">
        <v>4.1666666666666664E-2</v>
      </c>
      <c r="O185" t="s">
        <v>2300</v>
      </c>
    </row>
    <row r="186" spans="1:15">
      <c r="A186" s="163">
        <v>46057</v>
      </c>
      <c r="B186" s="176" t="s">
        <v>8</v>
      </c>
      <c r="C186" s="177">
        <v>0.70833333333333337</v>
      </c>
      <c r="D186" s="177">
        <v>0.75</v>
      </c>
      <c r="E186" s="176" t="s">
        <v>1835</v>
      </c>
      <c r="F186" s="176" t="s">
        <v>2241</v>
      </c>
      <c r="G186" s="176" t="s">
        <v>1850</v>
      </c>
      <c r="H186" s="176" t="s">
        <v>1850</v>
      </c>
      <c r="I186" s="176" t="s">
        <v>26</v>
      </c>
      <c r="J186" s="176" t="s">
        <v>18</v>
      </c>
      <c r="K186" s="176" t="s">
        <v>2200</v>
      </c>
      <c r="L186" s="176" t="s">
        <v>2132</v>
      </c>
      <c r="M186" s="176" t="s">
        <v>2008</v>
      </c>
      <c r="N186">
        <v>4.1666666666666664E-2</v>
      </c>
      <c r="O186" t="s">
        <v>2300</v>
      </c>
    </row>
    <row r="187" spans="1:15">
      <c r="A187" s="163">
        <v>46057</v>
      </c>
      <c r="B187" s="176" t="s">
        <v>8</v>
      </c>
      <c r="C187" s="177">
        <v>0.79166666666666663</v>
      </c>
      <c r="D187" s="177">
        <v>0.83333333333333337</v>
      </c>
      <c r="E187" s="176" t="s">
        <v>25</v>
      </c>
      <c r="F187" s="176" t="s">
        <v>1850</v>
      </c>
      <c r="G187" s="176" t="s">
        <v>1850</v>
      </c>
      <c r="H187" s="176" t="s">
        <v>1850</v>
      </c>
      <c r="I187" s="176" t="s">
        <v>14</v>
      </c>
      <c r="J187" s="176" t="s">
        <v>15</v>
      </c>
      <c r="K187" s="176" t="s">
        <v>2200</v>
      </c>
      <c r="L187" s="176" t="s">
        <v>2129</v>
      </c>
      <c r="M187" s="176" t="s">
        <v>2008</v>
      </c>
      <c r="N187">
        <v>4.1666666666666664E-2</v>
      </c>
      <c r="O187" t="s">
        <v>2300</v>
      </c>
    </row>
    <row r="188" spans="1:15">
      <c r="A188" s="163">
        <v>46058</v>
      </c>
      <c r="B188" s="176" t="s">
        <v>9</v>
      </c>
      <c r="C188" s="177">
        <v>0.35416666666666669</v>
      </c>
      <c r="D188" s="177">
        <v>0.39583333333333331</v>
      </c>
      <c r="E188" s="176" t="s">
        <v>44</v>
      </c>
      <c r="F188" s="176" t="s">
        <v>1850</v>
      </c>
      <c r="G188" s="176" t="s">
        <v>1850</v>
      </c>
      <c r="H188" s="176" t="s">
        <v>1850</v>
      </c>
      <c r="I188" s="176" t="s">
        <v>52</v>
      </c>
      <c r="J188" s="176" t="s">
        <v>11</v>
      </c>
      <c r="K188" s="176" t="s">
        <v>2200</v>
      </c>
      <c r="L188" s="176" t="s">
        <v>2162</v>
      </c>
      <c r="M188" s="176" t="s">
        <v>2007</v>
      </c>
      <c r="N188">
        <v>4.1666666666666664E-2</v>
      </c>
      <c r="O188" t="s">
        <v>2300</v>
      </c>
    </row>
    <row r="189" spans="1:15">
      <c r="A189" s="163">
        <v>46058</v>
      </c>
      <c r="B189" s="176" t="s">
        <v>9</v>
      </c>
      <c r="C189" s="177">
        <v>0.4375</v>
      </c>
      <c r="D189" s="177">
        <v>0.47916666666666669</v>
      </c>
      <c r="E189" s="176" t="s">
        <v>1539</v>
      </c>
      <c r="F189" s="176" t="s">
        <v>2242</v>
      </c>
      <c r="G189" s="176" t="s">
        <v>1850</v>
      </c>
      <c r="H189" s="176" t="s">
        <v>1850</v>
      </c>
      <c r="I189" s="176" t="s">
        <v>12</v>
      </c>
      <c r="J189" s="176" t="s">
        <v>11</v>
      </c>
      <c r="K189" s="176" t="s">
        <v>2200</v>
      </c>
      <c r="L189" s="176" t="s">
        <v>2154</v>
      </c>
      <c r="M189" s="176" t="s">
        <v>2007</v>
      </c>
      <c r="N189">
        <v>4.1666666666666664E-2</v>
      </c>
      <c r="O189" t="s">
        <v>2300</v>
      </c>
    </row>
    <row r="190" spans="1:15">
      <c r="A190" s="163">
        <v>46058</v>
      </c>
      <c r="B190" s="176" t="s">
        <v>9</v>
      </c>
      <c r="C190" s="177">
        <v>0.52083333333333337</v>
      </c>
      <c r="D190" s="177">
        <v>0.5625</v>
      </c>
      <c r="E190" s="176" t="s">
        <v>1830</v>
      </c>
      <c r="F190" s="176" t="s">
        <v>1992</v>
      </c>
      <c r="G190" s="176" t="s">
        <v>1850</v>
      </c>
      <c r="H190" s="176" t="s">
        <v>1850</v>
      </c>
      <c r="I190" s="176" t="s">
        <v>10</v>
      </c>
      <c r="J190" s="176" t="s">
        <v>18</v>
      </c>
      <c r="K190" s="176" t="s">
        <v>2200</v>
      </c>
      <c r="L190" s="176" t="s">
        <v>2157</v>
      </c>
      <c r="M190" s="176" t="s">
        <v>2007</v>
      </c>
      <c r="N190">
        <v>4.1666666666666664E-2</v>
      </c>
      <c r="O190" t="s">
        <v>2300</v>
      </c>
    </row>
    <row r="191" spans="1:15">
      <c r="A191" s="163">
        <v>46058</v>
      </c>
      <c r="B191" s="176" t="s">
        <v>9</v>
      </c>
      <c r="C191" s="177">
        <v>0.625</v>
      </c>
      <c r="D191" s="177">
        <v>0.66666666666666663</v>
      </c>
      <c r="E191" s="176" t="s">
        <v>1850</v>
      </c>
      <c r="F191" s="176" t="s">
        <v>1850</v>
      </c>
      <c r="G191" s="176" t="s">
        <v>1850</v>
      </c>
      <c r="H191" s="176" t="s">
        <v>1850</v>
      </c>
      <c r="I191" s="176" t="s">
        <v>14</v>
      </c>
      <c r="J191" s="176" t="s">
        <v>18</v>
      </c>
      <c r="K191" s="176" t="s">
        <v>1850</v>
      </c>
      <c r="L191" s="176" t="s">
        <v>2195</v>
      </c>
      <c r="M191" s="176" t="s">
        <v>2007</v>
      </c>
      <c r="N191">
        <v>4.1666666666666664E-2</v>
      </c>
      <c r="O191" t="s">
        <v>2300</v>
      </c>
    </row>
    <row r="192" spans="1:15">
      <c r="A192" s="163">
        <v>46058</v>
      </c>
      <c r="B192" s="176" t="s">
        <v>9</v>
      </c>
      <c r="C192" s="177">
        <v>0.70833333333333337</v>
      </c>
      <c r="D192" s="177">
        <v>0.75</v>
      </c>
      <c r="E192" s="176" t="s">
        <v>1833</v>
      </c>
      <c r="F192" s="176" t="s">
        <v>1985</v>
      </c>
      <c r="G192" s="176" t="s">
        <v>1850</v>
      </c>
      <c r="H192" s="176" t="s">
        <v>1850</v>
      </c>
      <c r="I192" s="176" t="s">
        <v>14</v>
      </c>
      <c r="J192" s="176" t="s">
        <v>15</v>
      </c>
      <c r="K192" s="176" t="s">
        <v>2200</v>
      </c>
      <c r="L192" s="176" t="s">
        <v>2125</v>
      </c>
      <c r="M192" s="176" t="s">
        <v>2007</v>
      </c>
      <c r="N192">
        <v>4.1666666666666664E-2</v>
      </c>
      <c r="O192" t="s">
        <v>2300</v>
      </c>
    </row>
    <row r="193" spans="1:15">
      <c r="A193" s="163">
        <v>46058</v>
      </c>
      <c r="B193" s="176" t="s">
        <v>9</v>
      </c>
      <c r="C193" s="177">
        <v>0.79166666666666663</v>
      </c>
      <c r="D193" s="177">
        <v>0.83333333333333337</v>
      </c>
      <c r="E193" s="176" t="s">
        <v>119</v>
      </c>
      <c r="F193" s="176" t="s">
        <v>2243</v>
      </c>
      <c r="G193" s="176" t="s">
        <v>1850</v>
      </c>
      <c r="H193" s="176" t="s">
        <v>1850</v>
      </c>
      <c r="I193" s="176" t="s">
        <v>40</v>
      </c>
      <c r="J193" s="176" t="s">
        <v>18</v>
      </c>
      <c r="K193" s="176" t="s">
        <v>2200</v>
      </c>
      <c r="L193" s="176" t="s">
        <v>2122</v>
      </c>
      <c r="M193" s="176" t="s">
        <v>2007</v>
      </c>
      <c r="N193">
        <v>4.1666666666666664E-2</v>
      </c>
      <c r="O193" t="s">
        <v>2300</v>
      </c>
    </row>
    <row r="194" spans="1:15">
      <c r="A194" s="163">
        <v>46059</v>
      </c>
      <c r="B194" s="176" t="s">
        <v>16</v>
      </c>
      <c r="C194" s="177">
        <v>0.35416666666666669</v>
      </c>
      <c r="D194" s="177">
        <v>0.39583333333333331</v>
      </c>
      <c r="E194" s="176" t="s">
        <v>121</v>
      </c>
      <c r="F194" s="176" t="s">
        <v>1849</v>
      </c>
      <c r="G194" s="176" t="s">
        <v>1850</v>
      </c>
      <c r="H194" s="176" t="s">
        <v>1850</v>
      </c>
      <c r="I194" s="176" t="s">
        <v>17</v>
      </c>
      <c r="J194" s="176" t="s">
        <v>11</v>
      </c>
      <c r="K194" s="176" t="s">
        <v>2200</v>
      </c>
      <c r="L194" s="176" t="s">
        <v>2161</v>
      </c>
      <c r="M194" s="176" t="s">
        <v>2008</v>
      </c>
      <c r="N194">
        <v>4.1666666666666664E-2</v>
      </c>
      <c r="O194" t="s">
        <v>2300</v>
      </c>
    </row>
    <row r="195" spans="1:15">
      <c r="A195" s="163">
        <v>46059</v>
      </c>
      <c r="B195" s="176" t="s">
        <v>16</v>
      </c>
      <c r="C195" s="177">
        <v>0.4375</v>
      </c>
      <c r="D195" s="177">
        <v>0.47916666666666669</v>
      </c>
      <c r="E195" s="176" t="s">
        <v>31</v>
      </c>
      <c r="F195" s="176" t="s">
        <v>1999</v>
      </c>
      <c r="G195" s="176" t="s">
        <v>1850</v>
      </c>
      <c r="H195" s="176" t="s">
        <v>1850</v>
      </c>
      <c r="I195" s="176" t="s">
        <v>83</v>
      </c>
      <c r="J195" s="176" t="s">
        <v>18</v>
      </c>
      <c r="K195" s="176" t="s">
        <v>2200</v>
      </c>
      <c r="L195" s="176" t="s">
        <v>2158</v>
      </c>
      <c r="M195" s="176" t="s">
        <v>2008</v>
      </c>
      <c r="N195">
        <v>4.1666666666666664E-2</v>
      </c>
      <c r="O195" t="s">
        <v>2300</v>
      </c>
    </row>
    <row r="196" spans="1:15">
      <c r="A196" s="163">
        <v>46059</v>
      </c>
      <c r="B196" s="176" t="s">
        <v>16</v>
      </c>
      <c r="C196" s="177">
        <v>0.52083333333333337</v>
      </c>
      <c r="D196" s="177">
        <v>0.5625</v>
      </c>
      <c r="E196" s="176" t="s">
        <v>1830</v>
      </c>
      <c r="F196" s="176" t="s">
        <v>1992</v>
      </c>
      <c r="G196" s="176" t="s">
        <v>1850</v>
      </c>
      <c r="H196" s="176" t="s">
        <v>1850</v>
      </c>
      <c r="I196" s="176" t="s">
        <v>10</v>
      </c>
      <c r="J196" s="176" t="s">
        <v>18</v>
      </c>
      <c r="K196" s="176" t="s">
        <v>2200</v>
      </c>
      <c r="L196" s="176" t="s">
        <v>2151</v>
      </c>
      <c r="M196" s="176" t="s">
        <v>2008</v>
      </c>
      <c r="N196">
        <v>4.1666666666666664E-2</v>
      </c>
      <c r="O196" t="s">
        <v>2300</v>
      </c>
    </row>
    <row r="197" spans="1:15">
      <c r="A197" s="163">
        <v>46059</v>
      </c>
      <c r="B197" s="176" t="s">
        <v>16</v>
      </c>
      <c r="C197" s="177">
        <v>0.625</v>
      </c>
      <c r="D197" s="177">
        <v>0.66666666666666663</v>
      </c>
      <c r="E197" s="176" t="s">
        <v>27</v>
      </c>
      <c r="F197" s="176" t="s">
        <v>1892</v>
      </c>
      <c r="G197" s="176" t="s">
        <v>1850</v>
      </c>
      <c r="H197" s="176" t="s">
        <v>1850</v>
      </c>
      <c r="I197" s="176" t="s">
        <v>14</v>
      </c>
      <c r="J197" s="176" t="s">
        <v>15</v>
      </c>
      <c r="K197" s="176" t="s">
        <v>2200</v>
      </c>
      <c r="L197" s="176" t="s">
        <v>2196</v>
      </c>
      <c r="M197" s="176" t="s">
        <v>2008</v>
      </c>
      <c r="N197">
        <v>4.1666666666666664E-2</v>
      </c>
      <c r="O197" t="s">
        <v>2300</v>
      </c>
    </row>
    <row r="198" spans="1:15">
      <c r="A198" s="163">
        <v>46059</v>
      </c>
      <c r="B198" s="176" t="s">
        <v>16</v>
      </c>
      <c r="C198" s="177">
        <v>0.70833333333333337</v>
      </c>
      <c r="D198" s="177">
        <v>0.75</v>
      </c>
      <c r="E198" s="176" t="s">
        <v>58</v>
      </c>
      <c r="F198" s="176" t="s">
        <v>1850</v>
      </c>
      <c r="G198" s="176" t="s">
        <v>1850</v>
      </c>
      <c r="H198" s="176" t="s">
        <v>1850</v>
      </c>
      <c r="I198" s="176" t="s">
        <v>14</v>
      </c>
      <c r="J198" s="176" t="s">
        <v>15</v>
      </c>
      <c r="K198" s="176" t="s">
        <v>2200</v>
      </c>
      <c r="L198" s="176" t="s">
        <v>2144</v>
      </c>
      <c r="M198" s="176" t="s">
        <v>2008</v>
      </c>
      <c r="N198">
        <v>4.1666666666666664E-2</v>
      </c>
      <c r="O198" t="s">
        <v>2300</v>
      </c>
    </row>
    <row r="199" spans="1:15">
      <c r="A199" s="163">
        <v>46059</v>
      </c>
      <c r="B199" s="176" t="s">
        <v>16</v>
      </c>
      <c r="C199" s="177">
        <v>0.79166666666666663</v>
      </c>
      <c r="D199" s="177">
        <v>0.83333333333333337</v>
      </c>
      <c r="E199" s="176" t="s">
        <v>1846</v>
      </c>
      <c r="F199" s="176" t="s">
        <v>2244</v>
      </c>
      <c r="G199" s="176" t="s">
        <v>1850</v>
      </c>
      <c r="H199" s="176" t="s">
        <v>1850</v>
      </c>
      <c r="I199" s="176" t="s">
        <v>14</v>
      </c>
      <c r="J199" s="176" t="s">
        <v>15</v>
      </c>
      <c r="K199" s="176" t="s">
        <v>2200</v>
      </c>
      <c r="L199" s="176" t="s">
        <v>2127</v>
      </c>
      <c r="M199" s="176" t="s">
        <v>2008</v>
      </c>
      <c r="N199">
        <v>4.1666666666666664E-2</v>
      </c>
      <c r="O199" t="s">
        <v>2300</v>
      </c>
    </row>
    <row r="200" spans="1:15">
      <c r="A200" s="163">
        <v>46060</v>
      </c>
      <c r="B200" s="176" t="s">
        <v>20</v>
      </c>
      <c r="C200" s="177">
        <v>0.35416666666666669</v>
      </c>
      <c r="D200" s="177">
        <v>0.39583333333333331</v>
      </c>
      <c r="E200" s="176" t="s">
        <v>44</v>
      </c>
      <c r="F200" s="176" t="s">
        <v>1850</v>
      </c>
      <c r="G200" s="176" t="s">
        <v>1850</v>
      </c>
      <c r="H200" s="176" t="s">
        <v>1850</v>
      </c>
      <c r="I200" s="176" t="s">
        <v>52</v>
      </c>
      <c r="J200" s="176" t="s">
        <v>11</v>
      </c>
      <c r="K200" s="176" t="s">
        <v>1865</v>
      </c>
      <c r="L200" s="176" t="s">
        <v>2186</v>
      </c>
      <c r="M200" s="176" t="s">
        <v>1850</v>
      </c>
      <c r="N200">
        <v>4.1666666666666664E-2</v>
      </c>
      <c r="O200" t="s">
        <v>2300</v>
      </c>
    </row>
    <row r="201" spans="1:15">
      <c r="A201" s="163">
        <v>46060</v>
      </c>
      <c r="B201" s="176" t="s">
        <v>20</v>
      </c>
      <c r="C201" s="177">
        <v>0.4375</v>
      </c>
      <c r="D201" s="177">
        <v>0.47916666666666669</v>
      </c>
      <c r="E201" s="176" t="s">
        <v>58</v>
      </c>
      <c r="F201" s="176" t="s">
        <v>1850</v>
      </c>
      <c r="G201" s="176" t="s">
        <v>1850</v>
      </c>
      <c r="H201" s="176" t="s">
        <v>1850</v>
      </c>
      <c r="I201" s="176" t="s">
        <v>14</v>
      </c>
      <c r="J201" s="176" t="s">
        <v>15</v>
      </c>
      <c r="K201" s="176" t="s">
        <v>2200</v>
      </c>
      <c r="L201" s="176" t="s">
        <v>2148</v>
      </c>
      <c r="M201" s="176" t="s">
        <v>2019</v>
      </c>
      <c r="N201">
        <v>4.1666666666666664E-2</v>
      </c>
      <c r="O201" t="s">
        <v>2300</v>
      </c>
    </row>
    <row r="202" spans="1:15">
      <c r="A202" s="163">
        <v>46060</v>
      </c>
      <c r="B202" s="176" t="s">
        <v>20</v>
      </c>
      <c r="C202" s="177">
        <v>0.52083333333333337</v>
      </c>
      <c r="D202" s="177">
        <v>0.5625</v>
      </c>
      <c r="E202" s="176" t="s">
        <v>1850</v>
      </c>
      <c r="F202" s="176" t="s">
        <v>1850</v>
      </c>
      <c r="G202" s="176" t="s">
        <v>1850</v>
      </c>
      <c r="H202" s="176" t="s">
        <v>1850</v>
      </c>
      <c r="I202" s="176" t="s">
        <v>14</v>
      </c>
      <c r="J202" s="176" t="s">
        <v>15</v>
      </c>
      <c r="K202" s="176" t="s">
        <v>1850</v>
      </c>
      <c r="L202" s="176" t="s">
        <v>2186</v>
      </c>
      <c r="M202" s="176" t="s">
        <v>1850</v>
      </c>
      <c r="N202">
        <v>4.1666666666666664E-2</v>
      </c>
      <c r="O202" t="s">
        <v>2300</v>
      </c>
    </row>
    <row r="203" spans="1:15">
      <c r="A203" s="163">
        <v>46060</v>
      </c>
      <c r="B203" s="176" t="s">
        <v>20</v>
      </c>
      <c r="C203" s="177">
        <v>0.625</v>
      </c>
      <c r="D203" s="177">
        <v>0.66666666666666663</v>
      </c>
      <c r="E203" s="176" t="s">
        <v>21</v>
      </c>
      <c r="F203" s="176" t="s">
        <v>1850</v>
      </c>
      <c r="G203" s="176" t="s">
        <v>1850</v>
      </c>
      <c r="H203" s="176" t="s">
        <v>1850</v>
      </c>
      <c r="I203" s="176" t="s">
        <v>14</v>
      </c>
      <c r="J203" s="176" t="s">
        <v>15</v>
      </c>
      <c r="K203" s="176" t="s">
        <v>2200</v>
      </c>
      <c r="L203" s="176" t="s">
        <v>2181</v>
      </c>
      <c r="M203" s="176" t="s">
        <v>2007</v>
      </c>
      <c r="N203">
        <v>4.1666666666666664E-2</v>
      </c>
      <c r="O203" t="s">
        <v>2300</v>
      </c>
    </row>
    <row r="204" spans="1:15">
      <c r="A204" s="163">
        <v>46060</v>
      </c>
      <c r="B204" s="176" t="s">
        <v>20</v>
      </c>
      <c r="C204" s="177">
        <v>0.70833333333333337</v>
      </c>
      <c r="D204" s="177">
        <v>0.75</v>
      </c>
      <c r="E204" s="176" t="s">
        <v>97</v>
      </c>
      <c r="F204" s="176" t="s">
        <v>1883</v>
      </c>
      <c r="G204" s="176" t="s">
        <v>1850</v>
      </c>
      <c r="H204" s="176" t="s">
        <v>1850</v>
      </c>
      <c r="I204" s="176" t="s">
        <v>38</v>
      </c>
      <c r="J204" s="176" t="s">
        <v>18</v>
      </c>
      <c r="K204" s="176" t="s">
        <v>2200</v>
      </c>
      <c r="L204" s="176" t="s">
        <v>2138</v>
      </c>
      <c r="M204" s="176" t="s">
        <v>2007</v>
      </c>
      <c r="N204">
        <v>4.1666666666666664E-2</v>
      </c>
      <c r="O204" t="s">
        <v>2300</v>
      </c>
    </row>
    <row r="205" spans="1:15">
      <c r="A205" s="163">
        <v>46060</v>
      </c>
      <c r="B205" s="176" t="s">
        <v>20</v>
      </c>
      <c r="C205" s="177">
        <v>0.79166666666666663</v>
      </c>
      <c r="D205" s="177">
        <v>0.83333333333333337</v>
      </c>
      <c r="E205" s="176" t="s">
        <v>1833</v>
      </c>
      <c r="F205" s="176" t="s">
        <v>2245</v>
      </c>
      <c r="G205" s="176" t="s">
        <v>1850</v>
      </c>
      <c r="H205" s="176" t="s">
        <v>1850</v>
      </c>
      <c r="I205" s="176" t="s">
        <v>14</v>
      </c>
      <c r="J205" s="176" t="s">
        <v>15</v>
      </c>
      <c r="K205" s="176" t="s">
        <v>2200</v>
      </c>
      <c r="L205" s="176" t="s">
        <v>2148</v>
      </c>
      <c r="M205" s="176" t="s">
        <v>2007</v>
      </c>
      <c r="N205">
        <v>4.1666666666666664E-2</v>
      </c>
      <c r="O205" t="s">
        <v>2300</v>
      </c>
    </row>
    <row r="206" spans="1:15">
      <c r="A206" s="163">
        <v>46061</v>
      </c>
      <c r="B206" s="176" t="s">
        <v>22</v>
      </c>
      <c r="C206" s="177">
        <v>0.52083333333333337</v>
      </c>
      <c r="D206" s="177">
        <v>0.5625</v>
      </c>
      <c r="E206" s="176" t="s">
        <v>21</v>
      </c>
      <c r="F206" s="176" t="s">
        <v>1850</v>
      </c>
      <c r="G206" s="176" t="s">
        <v>1850</v>
      </c>
      <c r="H206" s="176" t="s">
        <v>1850</v>
      </c>
      <c r="I206" s="176" t="s">
        <v>14</v>
      </c>
      <c r="J206" s="176" t="s">
        <v>15</v>
      </c>
      <c r="K206" s="176" t="s">
        <v>2200</v>
      </c>
      <c r="L206" s="176" t="s">
        <v>2146</v>
      </c>
      <c r="M206" s="176" t="s">
        <v>2007</v>
      </c>
      <c r="N206">
        <v>4.1666666666666664E-2</v>
      </c>
      <c r="O206" t="s">
        <v>2300</v>
      </c>
    </row>
    <row r="207" spans="1:15">
      <c r="A207" s="163">
        <v>46061</v>
      </c>
      <c r="B207" s="176" t="s">
        <v>22</v>
      </c>
      <c r="C207" s="177">
        <v>0.69444444444444442</v>
      </c>
      <c r="D207" s="177">
        <v>0.75</v>
      </c>
      <c r="E207" s="176" t="s">
        <v>1834</v>
      </c>
      <c r="F207" s="176" t="s">
        <v>1889</v>
      </c>
      <c r="G207" s="176" t="s">
        <v>1850</v>
      </c>
      <c r="H207" s="176" t="s">
        <v>1850</v>
      </c>
      <c r="I207" s="176" t="s">
        <v>14</v>
      </c>
      <c r="J207" s="176" t="s">
        <v>15</v>
      </c>
      <c r="K207" s="176" t="s">
        <v>2200</v>
      </c>
      <c r="L207" s="176" t="s">
        <v>2176</v>
      </c>
      <c r="M207" s="176" t="s">
        <v>2007</v>
      </c>
      <c r="N207">
        <v>5.5555555555555552E-2</v>
      </c>
      <c r="O207" t="s">
        <v>2301</v>
      </c>
    </row>
    <row r="208" spans="1:15">
      <c r="A208" s="163">
        <v>46062</v>
      </c>
      <c r="B208" s="176" t="s">
        <v>23</v>
      </c>
      <c r="C208" s="177">
        <v>0.35416666666666669</v>
      </c>
      <c r="D208" s="177">
        <v>0.39583333333333331</v>
      </c>
      <c r="E208" s="176" t="s">
        <v>121</v>
      </c>
      <c r="F208" s="176" t="s">
        <v>1857</v>
      </c>
      <c r="G208" s="176" t="s">
        <v>1850</v>
      </c>
      <c r="H208" s="176" t="s">
        <v>1850</v>
      </c>
      <c r="I208" s="176" t="s">
        <v>17</v>
      </c>
      <c r="J208" s="176" t="s">
        <v>11</v>
      </c>
      <c r="K208" s="176" t="s">
        <v>2200</v>
      </c>
      <c r="L208" s="176" t="s">
        <v>2125</v>
      </c>
      <c r="M208" s="176" t="s">
        <v>2007</v>
      </c>
      <c r="N208">
        <v>4.1666666666666664E-2</v>
      </c>
      <c r="O208" t="s">
        <v>2300</v>
      </c>
    </row>
    <row r="209" spans="1:15">
      <c r="A209" s="163">
        <v>46062</v>
      </c>
      <c r="B209" s="176" t="s">
        <v>23</v>
      </c>
      <c r="C209" s="177">
        <v>0.4375</v>
      </c>
      <c r="D209" s="177">
        <v>0.47916666666666669</v>
      </c>
      <c r="E209" s="176" t="s">
        <v>1539</v>
      </c>
      <c r="F209" s="176" t="s">
        <v>1943</v>
      </c>
      <c r="G209" s="176" t="s">
        <v>1850</v>
      </c>
      <c r="H209" s="176" t="s">
        <v>1850</v>
      </c>
      <c r="I209" s="176" t="s">
        <v>12</v>
      </c>
      <c r="J209" s="176" t="s">
        <v>11</v>
      </c>
      <c r="K209" s="176" t="s">
        <v>2200</v>
      </c>
      <c r="L209" s="176" t="s">
        <v>2121</v>
      </c>
      <c r="M209" s="176" t="s">
        <v>2007</v>
      </c>
      <c r="N209">
        <v>4.1666666666666664E-2</v>
      </c>
      <c r="O209" t="s">
        <v>2300</v>
      </c>
    </row>
    <row r="210" spans="1:15">
      <c r="A210" s="163">
        <v>46062</v>
      </c>
      <c r="B210" s="176" t="s">
        <v>23</v>
      </c>
      <c r="C210" s="177">
        <v>0.52083333333333337</v>
      </c>
      <c r="D210" s="177">
        <v>0.5625</v>
      </c>
      <c r="E210" s="176" t="s">
        <v>1830</v>
      </c>
      <c r="F210" s="176" t="s">
        <v>1850</v>
      </c>
      <c r="G210" s="176" t="s">
        <v>1850</v>
      </c>
      <c r="H210" s="176" t="s">
        <v>1850</v>
      </c>
      <c r="I210" s="176" t="s">
        <v>10</v>
      </c>
      <c r="J210" s="176" t="s">
        <v>18</v>
      </c>
      <c r="K210" s="176" t="s">
        <v>1865</v>
      </c>
      <c r="L210" s="176" t="s">
        <v>2134</v>
      </c>
      <c r="M210" s="176" t="s">
        <v>2007</v>
      </c>
      <c r="N210">
        <v>4.1666666666666664E-2</v>
      </c>
      <c r="O210" t="s">
        <v>2300</v>
      </c>
    </row>
    <row r="211" spans="1:15">
      <c r="A211" s="163">
        <v>46062</v>
      </c>
      <c r="B211" s="176" t="s">
        <v>23</v>
      </c>
      <c r="C211" s="177">
        <v>0.625</v>
      </c>
      <c r="D211" s="177">
        <v>0.66666666666666663</v>
      </c>
      <c r="E211" s="176" t="s">
        <v>25</v>
      </c>
      <c r="F211" s="176" t="s">
        <v>1850</v>
      </c>
      <c r="G211" s="176" t="s">
        <v>1850</v>
      </c>
      <c r="H211" s="176" t="s">
        <v>1850</v>
      </c>
      <c r="I211" s="176" t="s">
        <v>14</v>
      </c>
      <c r="J211" s="176" t="s">
        <v>15</v>
      </c>
      <c r="K211" s="176" t="s">
        <v>2200</v>
      </c>
      <c r="L211" s="176" t="s">
        <v>2152</v>
      </c>
      <c r="M211" s="176" t="s">
        <v>2007</v>
      </c>
      <c r="N211">
        <v>4.1666666666666664E-2</v>
      </c>
      <c r="O211" t="s">
        <v>2300</v>
      </c>
    </row>
    <row r="212" spans="1:15">
      <c r="A212" s="163">
        <v>46062</v>
      </c>
      <c r="B212" s="176" t="s">
        <v>23</v>
      </c>
      <c r="C212" s="177">
        <v>0.70833333333333337</v>
      </c>
      <c r="D212" s="177">
        <v>0.75</v>
      </c>
      <c r="E212" s="176" t="s">
        <v>1934</v>
      </c>
      <c r="F212" s="176" t="s">
        <v>2246</v>
      </c>
      <c r="G212" s="176" t="s">
        <v>1850</v>
      </c>
      <c r="H212" s="176" t="s">
        <v>1850</v>
      </c>
      <c r="I212" s="176" t="s">
        <v>56</v>
      </c>
      <c r="J212" s="176" t="s">
        <v>18</v>
      </c>
      <c r="K212" s="176" t="s">
        <v>2200</v>
      </c>
      <c r="L212" s="176" t="s">
        <v>2134</v>
      </c>
      <c r="M212" s="176" t="s">
        <v>2019</v>
      </c>
      <c r="N212">
        <v>4.1666666666666664E-2</v>
      </c>
      <c r="O212" t="s">
        <v>2300</v>
      </c>
    </row>
    <row r="213" spans="1:15">
      <c r="A213" s="163">
        <v>46062</v>
      </c>
      <c r="B213" s="176" t="s">
        <v>23</v>
      </c>
      <c r="C213" s="177">
        <v>0.79166666666666663</v>
      </c>
      <c r="D213" s="177">
        <v>0.83333333333333337</v>
      </c>
      <c r="E213" s="176" t="s">
        <v>97</v>
      </c>
      <c r="F213" s="176" t="s">
        <v>2247</v>
      </c>
      <c r="G213" s="176" t="s">
        <v>1850</v>
      </c>
      <c r="H213" s="176" t="s">
        <v>1850</v>
      </c>
      <c r="I213" s="176" t="s">
        <v>38</v>
      </c>
      <c r="J213" s="176" t="s">
        <v>18</v>
      </c>
      <c r="K213" s="176" t="s">
        <v>2200</v>
      </c>
      <c r="L213" s="176" t="s">
        <v>2140</v>
      </c>
      <c r="M213" s="176" t="s">
        <v>2019</v>
      </c>
      <c r="N213">
        <v>4.1666666666666664E-2</v>
      </c>
      <c r="O213" t="s">
        <v>2300</v>
      </c>
    </row>
    <row r="214" spans="1:15">
      <c r="A214" s="163">
        <v>46063</v>
      </c>
      <c r="B214" s="176" t="s">
        <v>24</v>
      </c>
      <c r="C214" s="177">
        <v>0.35416666666666669</v>
      </c>
      <c r="D214" s="177">
        <v>0.39583333333333331</v>
      </c>
      <c r="E214" s="176" t="s">
        <v>44</v>
      </c>
      <c r="F214" s="176" t="s">
        <v>1850</v>
      </c>
      <c r="G214" s="176" t="s">
        <v>1850</v>
      </c>
      <c r="H214" s="176" t="s">
        <v>1850</v>
      </c>
      <c r="I214" s="176" t="s">
        <v>52</v>
      </c>
      <c r="J214" s="176" t="s">
        <v>11</v>
      </c>
      <c r="K214" s="176" t="s">
        <v>2200</v>
      </c>
      <c r="L214" s="176" t="s">
        <v>2139</v>
      </c>
      <c r="M214" s="176" t="s">
        <v>2007</v>
      </c>
      <c r="N214">
        <v>4.1666666666666664E-2</v>
      </c>
      <c r="O214" t="s">
        <v>2300</v>
      </c>
    </row>
    <row r="215" spans="1:15">
      <c r="A215" s="163">
        <v>46063</v>
      </c>
      <c r="B215" s="176" t="s">
        <v>24</v>
      </c>
      <c r="C215" s="177">
        <v>0.4375</v>
      </c>
      <c r="D215" s="177">
        <v>0.47916666666666669</v>
      </c>
      <c r="E215" s="176" t="s">
        <v>1539</v>
      </c>
      <c r="F215" s="176" t="s">
        <v>1944</v>
      </c>
      <c r="G215" s="176" t="s">
        <v>1850</v>
      </c>
      <c r="H215" s="176" t="s">
        <v>1850</v>
      </c>
      <c r="I215" s="176" t="s">
        <v>12</v>
      </c>
      <c r="J215" s="176" t="s">
        <v>11</v>
      </c>
      <c r="K215" s="176" t="s">
        <v>2200</v>
      </c>
      <c r="L215" s="176" t="s">
        <v>2137</v>
      </c>
      <c r="M215" s="176" t="s">
        <v>2007</v>
      </c>
      <c r="N215">
        <v>4.1666666666666664E-2</v>
      </c>
      <c r="O215" t="s">
        <v>2300</v>
      </c>
    </row>
    <row r="216" spans="1:15">
      <c r="A216" s="163">
        <v>46063</v>
      </c>
      <c r="B216" s="176" t="s">
        <v>24</v>
      </c>
      <c r="C216" s="177">
        <v>0.52083333333333337</v>
      </c>
      <c r="D216" s="177">
        <v>0.5625</v>
      </c>
      <c r="E216" s="176" t="s">
        <v>1830</v>
      </c>
      <c r="F216" s="176" t="s">
        <v>1850</v>
      </c>
      <c r="G216" s="176" t="s">
        <v>1850</v>
      </c>
      <c r="H216" s="176" t="s">
        <v>1850</v>
      </c>
      <c r="I216" s="176" t="s">
        <v>10</v>
      </c>
      <c r="J216" s="176" t="s">
        <v>18</v>
      </c>
      <c r="K216" s="176" t="s">
        <v>1865</v>
      </c>
      <c r="L216" s="176" t="s">
        <v>2186</v>
      </c>
      <c r="M216" s="176" t="s">
        <v>1850</v>
      </c>
      <c r="N216">
        <v>4.1666666666666664E-2</v>
      </c>
      <c r="O216" t="s">
        <v>2300</v>
      </c>
    </row>
    <row r="217" spans="1:15">
      <c r="A217" s="163">
        <v>46063</v>
      </c>
      <c r="B217" s="176" t="s">
        <v>24</v>
      </c>
      <c r="C217" s="177">
        <v>0.625</v>
      </c>
      <c r="D217" s="177">
        <v>0.66666666666666663</v>
      </c>
      <c r="E217" s="176" t="s">
        <v>1833</v>
      </c>
      <c r="F217" s="176" t="s">
        <v>1976</v>
      </c>
      <c r="G217" s="176" t="s">
        <v>1850</v>
      </c>
      <c r="H217" s="176" t="s">
        <v>1850</v>
      </c>
      <c r="I217" s="176" t="s">
        <v>14</v>
      </c>
      <c r="J217" s="176" t="s">
        <v>15</v>
      </c>
      <c r="K217" s="176" t="s">
        <v>2200</v>
      </c>
      <c r="L217" s="176" t="s">
        <v>2137</v>
      </c>
      <c r="M217" s="176" t="s">
        <v>2008</v>
      </c>
      <c r="N217">
        <v>4.1666666666666664E-2</v>
      </c>
      <c r="O217" t="s">
        <v>2300</v>
      </c>
    </row>
    <row r="218" spans="1:15">
      <c r="A218" s="163">
        <v>46063</v>
      </c>
      <c r="B218" s="176" t="s">
        <v>24</v>
      </c>
      <c r="C218" s="177">
        <v>0.70833333333333337</v>
      </c>
      <c r="D218" s="177">
        <v>0.75</v>
      </c>
      <c r="E218" s="176" t="s">
        <v>21</v>
      </c>
      <c r="F218" s="176" t="s">
        <v>1850</v>
      </c>
      <c r="G218" s="176" t="s">
        <v>1850</v>
      </c>
      <c r="H218" s="176" t="s">
        <v>1850</v>
      </c>
      <c r="I218" s="176" t="s">
        <v>14</v>
      </c>
      <c r="J218" s="176" t="s">
        <v>15</v>
      </c>
      <c r="K218" s="176" t="s">
        <v>2200</v>
      </c>
      <c r="L218" s="176" t="s">
        <v>2146</v>
      </c>
      <c r="M218" s="176" t="s">
        <v>2008</v>
      </c>
      <c r="N218">
        <v>4.1666666666666664E-2</v>
      </c>
      <c r="O218" t="s">
        <v>2300</v>
      </c>
    </row>
    <row r="219" spans="1:15">
      <c r="A219" s="163">
        <v>46063</v>
      </c>
      <c r="B219" s="176" t="s">
        <v>24</v>
      </c>
      <c r="C219" s="177">
        <v>0.79166666666666663</v>
      </c>
      <c r="D219" s="177">
        <v>0.83333333333333337</v>
      </c>
      <c r="E219" s="176" t="s">
        <v>1846</v>
      </c>
      <c r="F219" s="176" t="s">
        <v>1901</v>
      </c>
      <c r="G219" s="176" t="s">
        <v>1850</v>
      </c>
      <c r="H219" s="176" t="s">
        <v>1850</v>
      </c>
      <c r="I219" s="176" t="s">
        <v>14</v>
      </c>
      <c r="J219" s="176" t="s">
        <v>15</v>
      </c>
      <c r="K219" s="176" t="s">
        <v>2200</v>
      </c>
      <c r="L219" s="176" t="s">
        <v>2156</v>
      </c>
      <c r="M219" s="176" t="s">
        <v>2007</v>
      </c>
      <c r="N219">
        <v>4.1666666666666664E-2</v>
      </c>
      <c r="O219" t="s">
        <v>2300</v>
      </c>
    </row>
    <row r="220" spans="1:15">
      <c r="A220" s="163">
        <v>46064</v>
      </c>
      <c r="B220" s="176" t="s">
        <v>8</v>
      </c>
      <c r="C220" s="177">
        <v>0.35416666666666669</v>
      </c>
      <c r="D220" s="177">
        <v>0.39583333333333331</v>
      </c>
      <c r="E220" s="176" t="s">
        <v>121</v>
      </c>
      <c r="F220" s="176" t="s">
        <v>1870</v>
      </c>
      <c r="G220" s="176" t="s">
        <v>44</v>
      </c>
      <c r="H220" s="176" t="s">
        <v>1850</v>
      </c>
      <c r="I220" s="176" t="s">
        <v>17</v>
      </c>
      <c r="J220" s="176" t="s">
        <v>11</v>
      </c>
      <c r="K220" s="176" t="s">
        <v>1871</v>
      </c>
      <c r="L220" s="176" t="s">
        <v>2156</v>
      </c>
      <c r="M220" s="176" t="s">
        <v>2007</v>
      </c>
      <c r="N220">
        <v>4.1666666666666664E-2</v>
      </c>
      <c r="O220" t="s">
        <v>2300</v>
      </c>
    </row>
    <row r="221" spans="1:15">
      <c r="A221" s="163">
        <v>46064</v>
      </c>
      <c r="B221" s="176" t="s">
        <v>8</v>
      </c>
      <c r="C221" s="177">
        <v>0.35416666666666669</v>
      </c>
      <c r="D221" s="177">
        <v>0.39583333333333331</v>
      </c>
      <c r="E221" s="176" t="s">
        <v>44</v>
      </c>
      <c r="F221" s="176" t="s">
        <v>1850</v>
      </c>
      <c r="G221" s="176" t="s">
        <v>1850</v>
      </c>
      <c r="H221" s="176" t="s">
        <v>1850</v>
      </c>
      <c r="I221" s="176" t="s">
        <v>52</v>
      </c>
      <c r="J221" s="176" t="s">
        <v>11</v>
      </c>
      <c r="K221" s="176" t="s">
        <v>1988</v>
      </c>
      <c r="L221" s="176" t="s">
        <v>2156</v>
      </c>
      <c r="M221" s="176" t="s">
        <v>2007</v>
      </c>
      <c r="N221">
        <v>4.1666666666666664E-2</v>
      </c>
      <c r="O221" t="s">
        <v>2300</v>
      </c>
    </row>
    <row r="222" spans="1:15">
      <c r="A222" s="163">
        <v>46064</v>
      </c>
      <c r="B222" s="176" t="s">
        <v>8</v>
      </c>
      <c r="C222" s="177">
        <v>0.4375</v>
      </c>
      <c r="D222" s="177">
        <v>0.47916666666666669</v>
      </c>
      <c r="E222" s="176" t="s">
        <v>1850</v>
      </c>
      <c r="F222" s="176" t="s">
        <v>1850</v>
      </c>
      <c r="G222" s="176" t="s">
        <v>1850</v>
      </c>
      <c r="H222" s="176" t="s">
        <v>1850</v>
      </c>
      <c r="I222" s="176" t="s">
        <v>1850</v>
      </c>
      <c r="J222" s="176" t="s">
        <v>1850</v>
      </c>
      <c r="K222" s="176" t="s">
        <v>1850</v>
      </c>
      <c r="L222" s="176" t="s">
        <v>2186</v>
      </c>
      <c r="M222" s="176" t="s">
        <v>1850</v>
      </c>
      <c r="N222">
        <v>4.1666666666666664E-2</v>
      </c>
      <c r="O222" t="s">
        <v>2300</v>
      </c>
    </row>
    <row r="223" spans="1:15">
      <c r="A223" s="163">
        <v>46064</v>
      </c>
      <c r="B223" s="176" t="s">
        <v>8</v>
      </c>
      <c r="C223" s="177">
        <v>0.52083333333333337</v>
      </c>
      <c r="D223" s="177">
        <v>0.5625</v>
      </c>
      <c r="E223" s="176" t="s">
        <v>1830</v>
      </c>
      <c r="F223" s="176" t="s">
        <v>1850</v>
      </c>
      <c r="G223" s="176" t="s">
        <v>1850</v>
      </c>
      <c r="H223" s="176" t="s">
        <v>1850</v>
      </c>
      <c r="I223" s="176" t="s">
        <v>10</v>
      </c>
      <c r="J223" s="176" t="s">
        <v>18</v>
      </c>
      <c r="K223" s="176" t="s">
        <v>1865</v>
      </c>
      <c r="L223" s="176" t="s">
        <v>2186</v>
      </c>
      <c r="M223" s="176" t="s">
        <v>1850</v>
      </c>
      <c r="N223">
        <v>4.1666666666666664E-2</v>
      </c>
      <c r="O223" t="s">
        <v>2300</v>
      </c>
    </row>
    <row r="224" spans="1:15">
      <c r="A224" s="163">
        <v>46064</v>
      </c>
      <c r="B224" s="176" t="s">
        <v>8</v>
      </c>
      <c r="C224" s="177">
        <v>0.625</v>
      </c>
      <c r="D224" s="177">
        <v>0.66666666666666663</v>
      </c>
      <c r="E224" s="176" t="s">
        <v>1834</v>
      </c>
      <c r="F224" s="176" t="s">
        <v>1888</v>
      </c>
      <c r="G224" s="176" t="s">
        <v>1850</v>
      </c>
      <c r="H224" s="176" t="s">
        <v>1850</v>
      </c>
      <c r="I224" s="176" t="s">
        <v>14</v>
      </c>
      <c r="J224" s="176" t="s">
        <v>15</v>
      </c>
      <c r="K224" s="176" t="s">
        <v>2200</v>
      </c>
      <c r="L224" s="176" t="s">
        <v>2189</v>
      </c>
      <c r="M224" s="176" t="s">
        <v>2007</v>
      </c>
      <c r="N224">
        <v>4.1666666666666664E-2</v>
      </c>
      <c r="O224" t="s">
        <v>2300</v>
      </c>
    </row>
    <row r="225" spans="1:15">
      <c r="A225" s="163">
        <v>46064</v>
      </c>
      <c r="B225" s="176" t="s">
        <v>8</v>
      </c>
      <c r="C225" s="177">
        <v>0.70833333333333337</v>
      </c>
      <c r="D225" s="177">
        <v>0.75</v>
      </c>
      <c r="E225" s="176" t="s">
        <v>1835</v>
      </c>
      <c r="F225" s="176" t="s">
        <v>1831</v>
      </c>
      <c r="G225" s="176" t="s">
        <v>1850</v>
      </c>
      <c r="H225" s="176" t="s">
        <v>1850</v>
      </c>
      <c r="I225" s="176" t="s">
        <v>26</v>
      </c>
      <c r="J225" s="176" t="s">
        <v>18</v>
      </c>
      <c r="K225" s="176" t="s">
        <v>1865</v>
      </c>
      <c r="L225" s="176" t="s">
        <v>2186</v>
      </c>
      <c r="M225" s="176" t="s">
        <v>1850</v>
      </c>
      <c r="N225">
        <v>4.1666666666666664E-2</v>
      </c>
      <c r="O225" t="s">
        <v>2300</v>
      </c>
    </row>
    <row r="226" spans="1:15">
      <c r="A226" s="163">
        <v>46064</v>
      </c>
      <c r="B226" s="176" t="s">
        <v>8</v>
      </c>
      <c r="C226" s="177">
        <v>0.79166666666666663</v>
      </c>
      <c r="D226" s="177">
        <v>0.83333333333333337</v>
      </c>
      <c r="E226" s="176" t="s">
        <v>25</v>
      </c>
      <c r="F226" s="176" t="s">
        <v>1850</v>
      </c>
      <c r="G226" s="176" t="s">
        <v>1850</v>
      </c>
      <c r="H226" s="176" t="s">
        <v>1850</v>
      </c>
      <c r="I226" s="176" t="s">
        <v>14</v>
      </c>
      <c r="J226" s="176" t="s">
        <v>15</v>
      </c>
      <c r="K226" s="176" t="s">
        <v>2200</v>
      </c>
      <c r="L226" s="176" t="s">
        <v>2142</v>
      </c>
      <c r="M226" s="176" t="s">
        <v>2008</v>
      </c>
      <c r="N226">
        <v>4.1666666666666664E-2</v>
      </c>
      <c r="O226" t="s">
        <v>2300</v>
      </c>
    </row>
    <row r="227" spans="1:15">
      <c r="A227" s="163">
        <v>46065</v>
      </c>
      <c r="B227" s="176" t="s">
        <v>9</v>
      </c>
      <c r="C227" s="177">
        <v>0.35416666666666669</v>
      </c>
      <c r="D227" s="177">
        <v>0.39583333333333331</v>
      </c>
      <c r="E227" s="176" t="s">
        <v>44</v>
      </c>
      <c r="F227" s="176" t="s">
        <v>1850</v>
      </c>
      <c r="G227" s="176" t="s">
        <v>1850</v>
      </c>
      <c r="H227" s="176" t="s">
        <v>1850</v>
      </c>
      <c r="I227" s="176" t="s">
        <v>52</v>
      </c>
      <c r="J227" s="176" t="s">
        <v>11</v>
      </c>
      <c r="K227" s="176" t="s">
        <v>2200</v>
      </c>
      <c r="L227" s="176" t="s">
        <v>2141</v>
      </c>
      <c r="M227" s="176" t="s">
        <v>2007</v>
      </c>
      <c r="N227">
        <v>4.1666666666666664E-2</v>
      </c>
      <c r="O227" t="s">
        <v>2300</v>
      </c>
    </row>
    <row r="228" spans="1:15">
      <c r="A228" s="163">
        <v>46065</v>
      </c>
      <c r="B228" s="176" t="s">
        <v>9</v>
      </c>
      <c r="C228" s="177">
        <v>0.4375</v>
      </c>
      <c r="D228" s="177">
        <v>0.47916666666666669</v>
      </c>
      <c r="E228" s="176" t="s">
        <v>1539</v>
      </c>
      <c r="F228" s="176" t="s">
        <v>2248</v>
      </c>
      <c r="G228" s="176" t="s">
        <v>1850</v>
      </c>
      <c r="H228" s="176" t="s">
        <v>1850</v>
      </c>
      <c r="I228" s="176" t="s">
        <v>12</v>
      </c>
      <c r="J228" s="176" t="s">
        <v>11</v>
      </c>
      <c r="K228" s="176" t="s">
        <v>2200</v>
      </c>
      <c r="L228" s="176" t="s">
        <v>2156</v>
      </c>
      <c r="M228" s="176" t="s">
        <v>2007</v>
      </c>
      <c r="N228">
        <v>4.1666666666666664E-2</v>
      </c>
      <c r="O228" t="s">
        <v>2300</v>
      </c>
    </row>
    <row r="229" spans="1:15">
      <c r="A229" s="163">
        <v>46065</v>
      </c>
      <c r="B229" s="176" t="s">
        <v>9</v>
      </c>
      <c r="C229" s="177">
        <v>0.52083333333333337</v>
      </c>
      <c r="D229" s="177">
        <v>0.5625</v>
      </c>
      <c r="E229" s="176" t="s">
        <v>1830</v>
      </c>
      <c r="F229" s="176" t="s">
        <v>1850</v>
      </c>
      <c r="G229" s="176" t="s">
        <v>1850</v>
      </c>
      <c r="H229" s="176" t="s">
        <v>1850</v>
      </c>
      <c r="I229" s="176" t="s">
        <v>10</v>
      </c>
      <c r="J229" s="176" t="s">
        <v>18</v>
      </c>
      <c r="K229" s="176" t="s">
        <v>1865</v>
      </c>
      <c r="L229" s="176" t="s">
        <v>2186</v>
      </c>
      <c r="M229" s="176" t="s">
        <v>1850</v>
      </c>
      <c r="N229">
        <v>4.1666666666666664E-2</v>
      </c>
      <c r="O229" t="s">
        <v>2300</v>
      </c>
    </row>
    <row r="230" spans="1:15">
      <c r="A230" s="163">
        <v>46065</v>
      </c>
      <c r="B230" s="176" t="s">
        <v>9</v>
      </c>
      <c r="C230" s="177">
        <v>0.625</v>
      </c>
      <c r="D230" s="177">
        <v>0.66666666666666663</v>
      </c>
      <c r="E230" s="176" t="s">
        <v>1850</v>
      </c>
      <c r="F230" s="176" t="s">
        <v>1850</v>
      </c>
      <c r="G230" s="176" t="s">
        <v>1850</v>
      </c>
      <c r="H230" s="176" t="s">
        <v>1850</v>
      </c>
      <c r="I230" s="176" t="s">
        <v>1850</v>
      </c>
      <c r="J230" s="176" t="s">
        <v>1850</v>
      </c>
      <c r="K230" s="176" t="s">
        <v>1850</v>
      </c>
      <c r="L230" s="176" t="s">
        <v>2186</v>
      </c>
      <c r="M230" s="176" t="s">
        <v>1850</v>
      </c>
      <c r="N230">
        <v>4.1666666666666664E-2</v>
      </c>
      <c r="O230" t="s">
        <v>2300</v>
      </c>
    </row>
    <row r="231" spans="1:15">
      <c r="A231" s="163">
        <v>46065</v>
      </c>
      <c r="B231" s="176" t="s">
        <v>9</v>
      </c>
      <c r="C231" s="177">
        <v>0.70833333333333337</v>
      </c>
      <c r="D231" s="177">
        <v>0.75</v>
      </c>
      <c r="E231" s="176" t="s">
        <v>1833</v>
      </c>
      <c r="F231" s="176" t="s">
        <v>1985</v>
      </c>
      <c r="G231" s="176" t="s">
        <v>1850</v>
      </c>
      <c r="H231" s="176" t="s">
        <v>1850</v>
      </c>
      <c r="I231" s="176" t="s">
        <v>14</v>
      </c>
      <c r="J231" s="176" t="s">
        <v>15</v>
      </c>
      <c r="K231" s="176" t="s">
        <v>2200</v>
      </c>
      <c r="L231" s="176" t="s">
        <v>2177</v>
      </c>
      <c r="M231" s="176" t="s">
        <v>2007</v>
      </c>
      <c r="N231">
        <v>4.1666666666666664E-2</v>
      </c>
      <c r="O231" t="s">
        <v>2300</v>
      </c>
    </row>
    <row r="232" spans="1:15">
      <c r="A232" s="163">
        <v>46065</v>
      </c>
      <c r="B232" s="176" t="s">
        <v>9</v>
      </c>
      <c r="C232" s="177">
        <v>0.79166666666666663</v>
      </c>
      <c r="D232" s="177">
        <v>0.83333333333333337</v>
      </c>
      <c r="E232" s="176" t="s">
        <v>97</v>
      </c>
      <c r="F232" s="176" t="s">
        <v>1874</v>
      </c>
      <c r="G232" s="176" t="s">
        <v>1850</v>
      </c>
      <c r="H232" s="176" t="s">
        <v>1850</v>
      </c>
      <c r="I232" s="176" t="s">
        <v>38</v>
      </c>
      <c r="J232" s="176" t="s">
        <v>18</v>
      </c>
      <c r="K232" s="176" t="s">
        <v>2200</v>
      </c>
      <c r="L232" s="176" t="s">
        <v>2133</v>
      </c>
      <c r="M232" s="176" t="s">
        <v>2007</v>
      </c>
      <c r="N232">
        <v>4.1666666666666664E-2</v>
      </c>
      <c r="O232" t="s">
        <v>2300</v>
      </c>
    </row>
    <row r="233" spans="1:15">
      <c r="A233" s="163">
        <v>46066</v>
      </c>
      <c r="B233" s="176" t="s">
        <v>16</v>
      </c>
      <c r="C233" s="177">
        <v>0.35416666666666669</v>
      </c>
      <c r="D233" s="177">
        <v>0.39583333333333331</v>
      </c>
      <c r="E233" s="176" t="s">
        <v>121</v>
      </c>
      <c r="F233" s="176" t="s">
        <v>1852</v>
      </c>
      <c r="G233" s="176" t="s">
        <v>1850</v>
      </c>
      <c r="H233" s="176" t="s">
        <v>1850</v>
      </c>
      <c r="I233" s="176" t="s">
        <v>17</v>
      </c>
      <c r="J233" s="176" t="s">
        <v>11</v>
      </c>
      <c r="K233" s="176" t="s">
        <v>2200</v>
      </c>
      <c r="L233" s="176" t="s">
        <v>2127</v>
      </c>
      <c r="M233" s="176" t="s">
        <v>2008</v>
      </c>
      <c r="N233">
        <v>4.1666666666666664E-2</v>
      </c>
      <c r="O233" t="s">
        <v>2300</v>
      </c>
    </row>
    <row r="234" spans="1:15">
      <c r="A234" s="163">
        <v>46066</v>
      </c>
      <c r="B234" s="176" t="s">
        <v>16</v>
      </c>
      <c r="C234" s="177">
        <v>0.4375</v>
      </c>
      <c r="D234" s="177">
        <v>0.47916666666666669</v>
      </c>
      <c r="E234" s="176" t="s">
        <v>31</v>
      </c>
      <c r="F234" s="176" t="s">
        <v>2249</v>
      </c>
      <c r="G234" s="176" t="s">
        <v>1850</v>
      </c>
      <c r="H234" s="176" t="s">
        <v>1850</v>
      </c>
      <c r="I234" s="176" t="s">
        <v>83</v>
      </c>
      <c r="J234" s="176" t="s">
        <v>18</v>
      </c>
      <c r="K234" s="176" t="s">
        <v>2200</v>
      </c>
      <c r="L234" s="176" t="s">
        <v>2156</v>
      </c>
      <c r="M234" s="176" t="s">
        <v>2008</v>
      </c>
      <c r="N234">
        <v>4.1666666666666664E-2</v>
      </c>
      <c r="O234" t="s">
        <v>2300</v>
      </c>
    </row>
    <row r="235" spans="1:15">
      <c r="A235" s="163">
        <v>46066</v>
      </c>
      <c r="B235" s="176" t="s">
        <v>16</v>
      </c>
      <c r="C235" s="177">
        <v>0.52083333333333337</v>
      </c>
      <c r="D235" s="177">
        <v>0.5625</v>
      </c>
      <c r="E235" s="176" t="s">
        <v>1830</v>
      </c>
      <c r="F235" s="176" t="s">
        <v>1850</v>
      </c>
      <c r="G235" s="176" t="s">
        <v>1850</v>
      </c>
      <c r="H235" s="176" t="s">
        <v>1850</v>
      </c>
      <c r="I235" s="176" t="s">
        <v>10</v>
      </c>
      <c r="J235" s="176" t="s">
        <v>18</v>
      </c>
      <c r="K235" s="176" t="s">
        <v>1865</v>
      </c>
      <c r="L235" s="176" t="s">
        <v>2186</v>
      </c>
      <c r="M235" s="176" t="s">
        <v>1850</v>
      </c>
      <c r="N235">
        <v>4.1666666666666664E-2</v>
      </c>
      <c r="O235" t="s">
        <v>2300</v>
      </c>
    </row>
    <row r="236" spans="1:15">
      <c r="A236" s="163">
        <v>46066</v>
      </c>
      <c r="B236" s="176" t="s">
        <v>16</v>
      </c>
      <c r="C236" s="177">
        <v>0.5625</v>
      </c>
      <c r="D236" s="177">
        <v>0.60416666666666663</v>
      </c>
      <c r="E236" s="176" t="s">
        <v>97</v>
      </c>
      <c r="F236" s="176" t="s">
        <v>2250</v>
      </c>
      <c r="G236" s="176" t="s">
        <v>1850</v>
      </c>
      <c r="H236" s="176" t="s">
        <v>1850</v>
      </c>
      <c r="I236" s="176" t="s">
        <v>38</v>
      </c>
      <c r="J236" s="176" t="s">
        <v>18</v>
      </c>
      <c r="K236" s="176" t="s">
        <v>1988</v>
      </c>
      <c r="L236" s="176" t="s">
        <v>2197</v>
      </c>
      <c r="M236" s="176" t="s">
        <v>2007</v>
      </c>
      <c r="N236">
        <v>4.1666666666666664E-2</v>
      </c>
      <c r="O236" t="s">
        <v>2300</v>
      </c>
    </row>
    <row r="237" spans="1:15">
      <c r="A237" s="163">
        <v>46066</v>
      </c>
      <c r="B237" s="176" t="s">
        <v>16</v>
      </c>
      <c r="C237" s="177">
        <v>0.625</v>
      </c>
      <c r="D237" s="177">
        <v>0.66666666666666663</v>
      </c>
      <c r="E237" s="176" t="s">
        <v>27</v>
      </c>
      <c r="F237" s="176" t="s">
        <v>1892</v>
      </c>
      <c r="G237" s="176" t="s">
        <v>1850</v>
      </c>
      <c r="H237" s="176" t="s">
        <v>1850</v>
      </c>
      <c r="I237" s="176" t="s">
        <v>14</v>
      </c>
      <c r="J237" s="176" t="s">
        <v>15</v>
      </c>
      <c r="K237" s="176" t="s">
        <v>2200</v>
      </c>
      <c r="L237" s="176" t="s">
        <v>2196</v>
      </c>
      <c r="M237" s="176" t="s">
        <v>2008</v>
      </c>
      <c r="N237">
        <v>4.1666666666666664E-2</v>
      </c>
      <c r="O237" t="s">
        <v>2300</v>
      </c>
    </row>
    <row r="238" spans="1:15">
      <c r="A238" s="163">
        <v>46066</v>
      </c>
      <c r="B238" s="176" t="s">
        <v>16</v>
      </c>
      <c r="C238" s="177">
        <v>0.70833333333333337</v>
      </c>
      <c r="D238" s="177">
        <v>0.75</v>
      </c>
      <c r="E238" s="176" t="s">
        <v>58</v>
      </c>
      <c r="F238" s="176" t="s">
        <v>1850</v>
      </c>
      <c r="G238" s="176" t="s">
        <v>1850</v>
      </c>
      <c r="H238" s="176" t="s">
        <v>1850</v>
      </c>
      <c r="I238" s="176" t="s">
        <v>14</v>
      </c>
      <c r="J238" s="176" t="s">
        <v>15</v>
      </c>
      <c r="K238" s="176" t="s">
        <v>2200</v>
      </c>
      <c r="L238" s="176" t="s">
        <v>2142</v>
      </c>
      <c r="M238" s="176" t="s">
        <v>2008</v>
      </c>
      <c r="N238">
        <v>4.1666666666666664E-2</v>
      </c>
      <c r="O238" t="s">
        <v>2300</v>
      </c>
    </row>
    <row r="239" spans="1:15">
      <c r="A239" s="163">
        <v>46066</v>
      </c>
      <c r="B239" s="176" t="s">
        <v>16</v>
      </c>
      <c r="C239" s="177">
        <v>0.79166666666666663</v>
      </c>
      <c r="D239" s="177">
        <v>0.83333333333333337</v>
      </c>
      <c r="E239" s="176" t="s">
        <v>1832</v>
      </c>
      <c r="F239" s="176" t="s">
        <v>1897</v>
      </c>
      <c r="G239" s="176" t="s">
        <v>1850</v>
      </c>
      <c r="H239" s="176" t="s">
        <v>1850</v>
      </c>
      <c r="I239" s="176" t="s">
        <v>14</v>
      </c>
      <c r="J239" s="176" t="s">
        <v>15</v>
      </c>
      <c r="K239" s="176" t="s">
        <v>2200</v>
      </c>
      <c r="L239" s="176" t="s">
        <v>2171</v>
      </c>
      <c r="M239" s="176" t="s">
        <v>2020</v>
      </c>
      <c r="N239">
        <v>4.1666666666666664E-2</v>
      </c>
      <c r="O239" t="s">
        <v>2300</v>
      </c>
    </row>
    <row r="240" spans="1:15">
      <c r="A240" s="163">
        <v>46067</v>
      </c>
      <c r="B240" s="176" t="s">
        <v>20</v>
      </c>
      <c r="C240" s="177">
        <v>0.35416666666666669</v>
      </c>
      <c r="D240" s="177">
        <v>0.39583333333333331</v>
      </c>
      <c r="E240" s="176" t="s">
        <v>44</v>
      </c>
      <c r="F240" s="176" t="s">
        <v>1850</v>
      </c>
      <c r="G240" s="176" t="s">
        <v>1850</v>
      </c>
      <c r="H240" s="176" t="s">
        <v>1850</v>
      </c>
      <c r="I240" s="176" t="s">
        <v>52</v>
      </c>
      <c r="J240" s="176" t="s">
        <v>11</v>
      </c>
      <c r="K240" s="176" t="s">
        <v>2200</v>
      </c>
      <c r="L240" s="176" t="s">
        <v>2156</v>
      </c>
      <c r="M240" s="176" t="s">
        <v>2008</v>
      </c>
      <c r="N240">
        <v>4.1666666666666664E-2</v>
      </c>
      <c r="O240" t="s">
        <v>2300</v>
      </c>
    </row>
    <row r="241" spans="1:15">
      <c r="A241" s="163">
        <v>46067</v>
      </c>
      <c r="B241" s="176" t="s">
        <v>20</v>
      </c>
      <c r="C241" s="177">
        <v>0.4375</v>
      </c>
      <c r="D241" s="177">
        <v>0.47916666666666669</v>
      </c>
      <c r="E241" s="176" t="s">
        <v>58</v>
      </c>
      <c r="F241" s="176" t="s">
        <v>1850</v>
      </c>
      <c r="G241" s="176" t="s">
        <v>1850</v>
      </c>
      <c r="H241" s="176" t="s">
        <v>1850</v>
      </c>
      <c r="I241" s="176" t="s">
        <v>14</v>
      </c>
      <c r="J241" s="176" t="s">
        <v>15</v>
      </c>
      <c r="K241" s="176" t="s">
        <v>2200</v>
      </c>
      <c r="L241" s="176" t="s">
        <v>2175</v>
      </c>
      <c r="M241" s="176" t="s">
        <v>2008</v>
      </c>
      <c r="N241">
        <v>4.1666666666666664E-2</v>
      </c>
      <c r="O241" t="s">
        <v>2300</v>
      </c>
    </row>
    <row r="242" spans="1:15">
      <c r="A242" s="163">
        <v>46067</v>
      </c>
      <c r="B242" s="176" t="s">
        <v>20</v>
      </c>
      <c r="C242" s="177">
        <v>0.52083333333333337</v>
      </c>
      <c r="D242" s="177">
        <v>0.5625</v>
      </c>
      <c r="E242" s="176" t="s">
        <v>1850</v>
      </c>
      <c r="F242" s="176" t="s">
        <v>1850</v>
      </c>
      <c r="G242" s="176" t="s">
        <v>2017</v>
      </c>
      <c r="H242" s="176" t="s">
        <v>2021</v>
      </c>
      <c r="I242" s="176" t="s">
        <v>14</v>
      </c>
      <c r="J242" s="176" t="s">
        <v>11</v>
      </c>
      <c r="K242" s="176" t="s">
        <v>1850</v>
      </c>
      <c r="L242" s="176" t="s">
        <v>2191</v>
      </c>
      <c r="M242" s="176" t="s">
        <v>2008</v>
      </c>
      <c r="N242">
        <v>4.1666666666666664E-2</v>
      </c>
      <c r="O242" t="s">
        <v>2300</v>
      </c>
    </row>
    <row r="243" spans="1:15">
      <c r="A243" s="163">
        <v>46067</v>
      </c>
      <c r="B243" s="176" t="s">
        <v>20</v>
      </c>
      <c r="C243" s="177">
        <v>0.625</v>
      </c>
      <c r="D243" s="177">
        <v>0.66666666666666663</v>
      </c>
      <c r="E243" s="176" t="s">
        <v>21</v>
      </c>
      <c r="F243" s="176" t="s">
        <v>1850</v>
      </c>
      <c r="G243" s="176" t="s">
        <v>1850</v>
      </c>
      <c r="H243" s="176" t="s">
        <v>1850</v>
      </c>
      <c r="I243" s="176" t="s">
        <v>14</v>
      </c>
      <c r="J243" s="176" t="s">
        <v>15</v>
      </c>
      <c r="K243" s="176" t="s">
        <v>2200</v>
      </c>
      <c r="L243" s="176" t="s">
        <v>2181</v>
      </c>
      <c r="M243" s="176" t="s">
        <v>2008</v>
      </c>
      <c r="N243">
        <v>4.1666666666666664E-2</v>
      </c>
      <c r="O243" t="s">
        <v>2300</v>
      </c>
    </row>
    <row r="244" spans="1:15">
      <c r="A244" s="163">
        <v>46067</v>
      </c>
      <c r="B244" s="176" t="s">
        <v>20</v>
      </c>
      <c r="C244" s="177">
        <v>0.70833333333333337</v>
      </c>
      <c r="D244" s="177">
        <v>0.75</v>
      </c>
      <c r="E244" s="176" t="s">
        <v>97</v>
      </c>
      <c r="F244" s="176" t="s">
        <v>1874</v>
      </c>
      <c r="G244" s="176" t="s">
        <v>1850</v>
      </c>
      <c r="H244" s="176" t="s">
        <v>1850</v>
      </c>
      <c r="I244" s="176" t="s">
        <v>38</v>
      </c>
      <c r="J244" s="176" t="s">
        <v>18</v>
      </c>
      <c r="K244" s="176" t="s">
        <v>2200</v>
      </c>
      <c r="L244" s="176" t="s">
        <v>2124</v>
      </c>
      <c r="M244" s="176" t="s">
        <v>2008</v>
      </c>
      <c r="N244">
        <v>4.1666666666666664E-2</v>
      </c>
      <c r="O244" t="s">
        <v>2300</v>
      </c>
    </row>
    <row r="245" spans="1:15">
      <c r="A245" s="163">
        <v>46067</v>
      </c>
      <c r="B245" s="176" t="s">
        <v>20</v>
      </c>
      <c r="C245" s="177">
        <v>0.79166666666666663</v>
      </c>
      <c r="D245" s="177">
        <v>0.83333333333333337</v>
      </c>
      <c r="E245" s="176" t="s">
        <v>1833</v>
      </c>
      <c r="F245" s="176" t="s">
        <v>2251</v>
      </c>
      <c r="G245" s="176" t="s">
        <v>1850</v>
      </c>
      <c r="H245" s="176" t="s">
        <v>1850</v>
      </c>
      <c r="I245" s="176" t="s">
        <v>14</v>
      </c>
      <c r="J245" s="176" t="s">
        <v>15</v>
      </c>
      <c r="K245" s="176" t="s">
        <v>2200</v>
      </c>
      <c r="L245" s="176" t="s">
        <v>2156</v>
      </c>
      <c r="M245" s="176" t="s">
        <v>2008</v>
      </c>
      <c r="N245">
        <v>4.1666666666666664E-2</v>
      </c>
      <c r="O245" t="s">
        <v>2300</v>
      </c>
    </row>
    <row r="246" spans="1:15">
      <c r="A246" s="163">
        <v>46068</v>
      </c>
      <c r="B246" s="176" t="s">
        <v>22</v>
      </c>
      <c r="C246" s="177">
        <v>0.52083333333333337</v>
      </c>
      <c r="D246" s="177">
        <v>0.5625</v>
      </c>
      <c r="E246" s="176" t="s">
        <v>21</v>
      </c>
      <c r="F246" s="176" t="s">
        <v>1850</v>
      </c>
      <c r="G246" s="176" t="s">
        <v>2017</v>
      </c>
      <c r="H246" s="176" t="s">
        <v>2021</v>
      </c>
      <c r="I246" s="176" t="s">
        <v>14</v>
      </c>
      <c r="J246" s="176" t="s">
        <v>15</v>
      </c>
      <c r="K246" s="176" t="s">
        <v>2200</v>
      </c>
      <c r="L246" s="176" t="s">
        <v>2181</v>
      </c>
      <c r="M246" s="176" t="s">
        <v>2007</v>
      </c>
      <c r="N246">
        <v>4.1666666666666664E-2</v>
      </c>
      <c r="O246" t="s">
        <v>2300</v>
      </c>
    </row>
    <row r="247" spans="1:15">
      <c r="A247" s="163">
        <v>46068</v>
      </c>
      <c r="B247" s="176" t="s">
        <v>22</v>
      </c>
      <c r="C247" s="177">
        <v>0.69444444444444442</v>
      </c>
      <c r="D247" s="177">
        <v>0.75</v>
      </c>
      <c r="E247" s="176" t="s">
        <v>1834</v>
      </c>
      <c r="F247" s="176" t="s">
        <v>1889</v>
      </c>
      <c r="G247" s="176" t="s">
        <v>1850</v>
      </c>
      <c r="H247" s="176" t="s">
        <v>1850</v>
      </c>
      <c r="I247" s="176" t="s">
        <v>14</v>
      </c>
      <c r="J247" s="176" t="s">
        <v>15</v>
      </c>
      <c r="K247" s="176" t="s">
        <v>2200</v>
      </c>
      <c r="L247" s="176" t="s">
        <v>2117</v>
      </c>
      <c r="M247" s="176" t="s">
        <v>2008</v>
      </c>
      <c r="N247">
        <v>5.5555555555555552E-2</v>
      </c>
      <c r="O247" t="s">
        <v>2301</v>
      </c>
    </row>
    <row r="248" spans="1:15">
      <c r="A248" s="163">
        <v>46069</v>
      </c>
      <c r="B248" s="176" t="s">
        <v>23</v>
      </c>
      <c r="C248" s="177">
        <v>0.35416666666666669</v>
      </c>
      <c r="D248" s="177">
        <v>0.39583333333333331</v>
      </c>
      <c r="E248" s="176" t="s">
        <v>121</v>
      </c>
      <c r="F248" s="176" t="s">
        <v>1850</v>
      </c>
      <c r="G248" s="176" t="s">
        <v>1850</v>
      </c>
      <c r="H248" s="176" t="s">
        <v>1850</v>
      </c>
      <c r="I248" s="176" t="s">
        <v>17</v>
      </c>
      <c r="J248" s="176" t="s">
        <v>11</v>
      </c>
      <c r="K248" s="176" t="s">
        <v>2200</v>
      </c>
      <c r="L248" s="176" t="s">
        <v>2174</v>
      </c>
      <c r="M248" s="176" t="s">
        <v>2008</v>
      </c>
      <c r="N248">
        <v>4.1666666666666664E-2</v>
      </c>
      <c r="O248" t="s">
        <v>2300</v>
      </c>
    </row>
    <row r="249" spans="1:15">
      <c r="A249" s="163">
        <v>46069</v>
      </c>
      <c r="B249" s="176" t="s">
        <v>23</v>
      </c>
      <c r="C249" s="177">
        <v>0.4375</v>
      </c>
      <c r="D249" s="177">
        <v>0.47916666666666669</v>
      </c>
      <c r="E249" s="176" t="s">
        <v>1539</v>
      </c>
      <c r="F249" s="176" t="s">
        <v>1963</v>
      </c>
      <c r="G249" s="176" t="s">
        <v>2017</v>
      </c>
      <c r="H249" s="176" t="s">
        <v>2021</v>
      </c>
      <c r="I249" s="176" t="s">
        <v>12</v>
      </c>
      <c r="J249" s="176" t="s">
        <v>11</v>
      </c>
      <c r="K249" s="176" t="s">
        <v>2200</v>
      </c>
      <c r="L249" s="176" t="s">
        <v>2137</v>
      </c>
      <c r="M249" s="176" t="s">
        <v>2007</v>
      </c>
      <c r="N249">
        <v>4.1666666666666664E-2</v>
      </c>
      <c r="O249" t="s">
        <v>2300</v>
      </c>
    </row>
    <row r="250" spans="1:15">
      <c r="A250" s="163">
        <v>46069</v>
      </c>
      <c r="B250" s="176" t="s">
        <v>23</v>
      </c>
      <c r="C250" s="177">
        <v>0.52083333333333337</v>
      </c>
      <c r="D250" s="177">
        <v>0.5625</v>
      </c>
      <c r="E250" s="176" t="s">
        <v>1830</v>
      </c>
      <c r="F250" s="176" t="s">
        <v>1993</v>
      </c>
      <c r="G250" s="176" t="s">
        <v>1850</v>
      </c>
      <c r="H250" s="176" t="s">
        <v>1850</v>
      </c>
      <c r="I250" s="176" t="s">
        <v>10</v>
      </c>
      <c r="J250" s="176" t="s">
        <v>18</v>
      </c>
      <c r="K250" s="176" t="s">
        <v>1865</v>
      </c>
      <c r="L250" s="176" t="s">
        <v>2186</v>
      </c>
      <c r="M250" s="176" t="s">
        <v>1850</v>
      </c>
      <c r="N250">
        <v>4.1666666666666664E-2</v>
      </c>
      <c r="O250" t="s">
        <v>2300</v>
      </c>
    </row>
    <row r="251" spans="1:15">
      <c r="A251" s="163">
        <v>46069</v>
      </c>
      <c r="B251" s="176" t="s">
        <v>23</v>
      </c>
      <c r="C251" s="177">
        <v>0.625</v>
      </c>
      <c r="D251" s="177">
        <v>0.66666666666666663</v>
      </c>
      <c r="E251" s="176" t="s">
        <v>25</v>
      </c>
      <c r="F251" s="176" t="s">
        <v>1850</v>
      </c>
      <c r="G251" s="176" t="s">
        <v>1850</v>
      </c>
      <c r="H251" s="176" t="s">
        <v>1850</v>
      </c>
      <c r="I251" s="176" t="s">
        <v>14</v>
      </c>
      <c r="J251" s="176" t="s">
        <v>15</v>
      </c>
      <c r="K251" s="176" t="s">
        <v>2200</v>
      </c>
      <c r="L251" s="176" t="s">
        <v>2181</v>
      </c>
      <c r="M251" s="176" t="s">
        <v>2008</v>
      </c>
      <c r="N251">
        <v>4.1666666666666664E-2</v>
      </c>
      <c r="O251" t="s">
        <v>2300</v>
      </c>
    </row>
    <row r="252" spans="1:15">
      <c r="A252" s="163">
        <v>46069</v>
      </c>
      <c r="B252" s="176" t="s">
        <v>23</v>
      </c>
      <c r="C252" s="177">
        <v>0.70833333333333337</v>
      </c>
      <c r="D252" s="177">
        <v>0.75</v>
      </c>
      <c r="E252" s="176" t="s">
        <v>1934</v>
      </c>
      <c r="F252" s="176" t="s">
        <v>2252</v>
      </c>
      <c r="G252" s="176" t="s">
        <v>1850</v>
      </c>
      <c r="H252" s="176" t="s">
        <v>1850</v>
      </c>
      <c r="I252" s="176" t="s">
        <v>56</v>
      </c>
      <c r="J252" s="176" t="s">
        <v>18</v>
      </c>
      <c r="K252" s="176" t="s">
        <v>2200</v>
      </c>
      <c r="L252" s="176" t="s">
        <v>2142</v>
      </c>
      <c r="M252" s="176" t="s">
        <v>2007</v>
      </c>
      <c r="N252">
        <v>4.1666666666666664E-2</v>
      </c>
      <c r="O252" t="s">
        <v>2300</v>
      </c>
    </row>
    <row r="253" spans="1:15">
      <c r="A253" s="163">
        <v>46069</v>
      </c>
      <c r="B253" s="176" t="s">
        <v>23</v>
      </c>
      <c r="C253" s="177">
        <v>0.79166666666666663</v>
      </c>
      <c r="D253" s="177">
        <v>0.83333333333333337</v>
      </c>
      <c r="E253" s="176" t="s">
        <v>97</v>
      </c>
      <c r="F253" s="176" t="s">
        <v>1841</v>
      </c>
      <c r="G253" s="176" t="s">
        <v>1850</v>
      </c>
      <c r="H253" s="176" t="s">
        <v>1850</v>
      </c>
      <c r="I253" s="176" t="s">
        <v>38</v>
      </c>
      <c r="J253" s="176" t="s">
        <v>18</v>
      </c>
      <c r="K253" s="176" t="s">
        <v>2200</v>
      </c>
      <c r="L253" s="176" t="s">
        <v>2141</v>
      </c>
      <c r="M253" s="176" t="s">
        <v>2008</v>
      </c>
      <c r="N253">
        <v>4.1666666666666664E-2</v>
      </c>
      <c r="O253" t="s">
        <v>2300</v>
      </c>
    </row>
    <row r="254" spans="1:15">
      <c r="A254" s="163">
        <v>46070</v>
      </c>
      <c r="B254" s="176" t="s">
        <v>24</v>
      </c>
      <c r="C254" s="177">
        <v>0.35416666666666669</v>
      </c>
      <c r="D254" s="177">
        <v>0.39583333333333331</v>
      </c>
      <c r="E254" s="176" t="s">
        <v>121</v>
      </c>
      <c r="F254" s="176" t="s">
        <v>707</v>
      </c>
      <c r="G254" s="176" t="s">
        <v>1850</v>
      </c>
      <c r="H254" s="176" t="s">
        <v>1850</v>
      </c>
      <c r="I254" s="176" t="s">
        <v>17</v>
      </c>
      <c r="J254" s="176" t="s">
        <v>11</v>
      </c>
      <c r="K254" s="176" t="s">
        <v>2200</v>
      </c>
      <c r="L254" s="176" t="s">
        <v>2165</v>
      </c>
      <c r="M254" s="176" t="s">
        <v>2007</v>
      </c>
      <c r="N254">
        <v>4.1666666666666664E-2</v>
      </c>
      <c r="O254" t="s">
        <v>2300</v>
      </c>
    </row>
    <row r="255" spans="1:15">
      <c r="A255" s="163">
        <v>46070</v>
      </c>
      <c r="B255" s="176" t="s">
        <v>24</v>
      </c>
      <c r="C255" s="177">
        <v>0.4375</v>
      </c>
      <c r="D255" s="177">
        <v>0.47916666666666669</v>
      </c>
      <c r="E255" s="176" t="s">
        <v>1539</v>
      </c>
      <c r="F255" s="176" t="s">
        <v>1946</v>
      </c>
      <c r="G255" s="176" t="s">
        <v>1850</v>
      </c>
      <c r="H255" s="176" t="s">
        <v>1850</v>
      </c>
      <c r="I255" s="176" t="s">
        <v>12</v>
      </c>
      <c r="J255" s="176" t="s">
        <v>11</v>
      </c>
      <c r="K255" s="176" t="s">
        <v>2200</v>
      </c>
      <c r="L255" s="176" t="s">
        <v>2165</v>
      </c>
      <c r="M255" s="176" t="s">
        <v>2007</v>
      </c>
      <c r="N255">
        <v>4.1666666666666664E-2</v>
      </c>
      <c r="O255" t="s">
        <v>2300</v>
      </c>
    </row>
    <row r="256" spans="1:15">
      <c r="A256" s="163">
        <v>46070</v>
      </c>
      <c r="B256" s="176" t="s">
        <v>24</v>
      </c>
      <c r="C256" s="177">
        <v>0.52083333333333337</v>
      </c>
      <c r="D256" s="177">
        <v>0.5625</v>
      </c>
      <c r="E256" s="176" t="s">
        <v>1830</v>
      </c>
      <c r="F256" s="176" t="s">
        <v>1993</v>
      </c>
      <c r="G256" s="176" t="s">
        <v>1850</v>
      </c>
      <c r="H256" s="176" t="s">
        <v>1850</v>
      </c>
      <c r="I256" s="176" t="s">
        <v>10</v>
      </c>
      <c r="J256" s="176" t="s">
        <v>18</v>
      </c>
      <c r="K256" s="176" t="s">
        <v>2200</v>
      </c>
      <c r="L256" s="176" t="s">
        <v>2120</v>
      </c>
      <c r="M256" s="176" t="s">
        <v>2008</v>
      </c>
      <c r="N256">
        <v>4.1666666666666664E-2</v>
      </c>
      <c r="O256" t="s">
        <v>2300</v>
      </c>
    </row>
    <row r="257" spans="1:15">
      <c r="A257" s="163">
        <v>46070</v>
      </c>
      <c r="B257" s="176" t="s">
        <v>24</v>
      </c>
      <c r="C257" s="177">
        <v>0.625</v>
      </c>
      <c r="D257" s="177">
        <v>0.66666666666666663</v>
      </c>
      <c r="E257" s="176" t="s">
        <v>1833</v>
      </c>
      <c r="F257" s="176" t="s">
        <v>1978</v>
      </c>
      <c r="G257" s="176" t="s">
        <v>1850</v>
      </c>
      <c r="H257" s="176" t="s">
        <v>1850</v>
      </c>
      <c r="I257" s="176" t="s">
        <v>14</v>
      </c>
      <c r="J257" s="176" t="s">
        <v>15</v>
      </c>
      <c r="K257" s="176" t="s">
        <v>2200</v>
      </c>
      <c r="L257" s="176" t="s">
        <v>2124</v>
      </c>
      <c r="M257" s="176" t="s">
        <v>2010</v>
      </c>
      <c r="N257">
        <v>4.1666666666666664E-2</v>
      </c>
      <c r="O257" t="s">
        <v>2300</v>
      </c>
    </row>
    <row r="258" spans="1:15">
      <c r="A258" s="163">
        <v>46070</v>
      </c>
      <c r="B258" s="176" t="s">
        <v>24</v>
      </c>
      <c r="C258" s="177">
        <v>0.70833333333333337</v>
      </c>
      <c r="D258" s="177">
        <v>0.75</v>
      </c>
      <c r="E258" s="176" t="s">
        <v>21</v>
      </c>
      <c r="F258" s="176" t="s">
        <v>1850</v>
      </c>
      <c r="G258" s="176" t="s">
        <v>1850</v>
      </c>
      <c r="H258" s="176" t="s">
        <v>1850</v>
      </c>
      <c r="I258" s="176" t="s">
        <v>14</v>
      </c>
      <c r="J258" s="176" t="s">
        <v>15</v>
      </c>
      <c r="K258" s="176" t="s">
        <v>2200</v>
      </c>
      <c r="L258" s="176" t="s">
        <v>2129</v>
      </c>
      <c r="M258" s="176" t="s">
        <v>2007</v>
      </c>
      <c r="N258">
        <v>4.1666666666666664E-2</v>
      </c>
      <c r="O258" t="s">
        <v>2300</v>
      </c>
    </row>
    <row r="259" spans="1:15">
      <c r="A259" s="163">
        <v>46070</v>
      </c>
      <c r="B259" s="176" t="s">
        <v>24</v>
      </c>
      <c r="C259" s="177">
        <v>0.79166666666666663</v>
      </c>
      <c r="D259" s="177">
        <v>0.83333333333333337</v>
      </c>
      <c r="E259" s="176" t="s">
        <v>1932</v>
      </c>
      <c r="F259" s="176" t="s">
        <v>1915</v>
      </c>
      <c r="G259" s="176" t="s">
        <v>1850</v>
      </c>
      <c r="H259" s="176" t="s">
        <v>1850</v>
      </c>
      <c r="I259" s="176" t="s">
        <v>45</v>
      </c>
      <c r="J259" s="176" t="s">
        <v>18</v>
      </c>
      <c r="K259" s="176" t="s">
        <v>2200</v>
      </c>
      <c r="L259" s="176" t="s">
        <v>2155</v>
      </c>
      <c r="M259" s="176" t="s">
        <v>2008</v>
      </c>
      <c r="N259">
        <v>4.1666666666666664E-2</v>
      </c>
      <c r="O259" t="s">
        <v>2300</v>
      </c>
    </row>
    <row r="260" spans="1:15">
      <c r="A260" s="163">
        <v>46071</v>
      </c>
      <c r="B260" s="176" t="s">
        <v>8</v>
      </c>
      <c r="C260" s="177">
        <v>0.35416666666666669</v>
      </c>
      <c r="D260" s="177">
        <v>0.39583333333333331</v>
      </c>
      <c r="E260" s="176" t="s">
        <v>121</v>
      </c>
      <c r="F260" s="176" t="s">
        <v>1850</v>
      </c>
      <c r="G260" s="176" t="s">
        <v>1850</v>
      </c>
      <c r="H260" s="176" t="s">
        <v>1850</v>
      </c>
      <c r="I260" s="176" t="s">
        <v>17</v>
      </c>
      <c r="J260" s="176" t="s">
        <v>11</v>
      </c>
      <c r="K260" s="176" t="s">
        <v>1858</v>
      </c>
      <c r="L260" s="176" t="s">
        <v>2160</v>
      </c>
      <c r="M260" s="176" t="s">
        <v>2007</v>
      </c>
      <c r="N260">
        <v>4.1666666666666664E-2</v>
      </c>
      <c r="O260" t="s">
        <v>2300</v>
      </c>
    </row>
    <row r="261" spans="1:15">
      <c r="A261" s="163">
        <v>46071</v>
      </c>
      <c r="B261" s="176" t="s">
        <v>8</v>
      </c>
      <c r="C261" s="177">
        <v>0.4375</v>
      </c>
      <c r="D261" s="177">
        <v>0.47916666666666669</v>
      </c>
      <c r="E261" s="176" t="s">
        <v>1850</v>
      </c>
      <c r="F261" s="176" t="s">
        <v>1850</v>
      </c>
      <c r="G261" s="176" t="s">
        <v>1850</v>
      </c>
      <c r="H261" s="176" t="s">
        <v>1850</v>
      </c>
      <c r="I261" s="176" t="s">
        <v>1850</v>
      </c>
      <c r="J261" s="176" t="s">
        <v>1850</v>
      </c>
      <c r="K261" s="176" t="s">
        <v>1850</v>
      </c>
      <c r="L261" s="176" t="s">
        <v>2186</v>
      </c>
      <c r="M261" s="176" t="s">
        <v>1850</v>
      </c>
      <c r="N261">
        <v>4.1666666666666664E-2</v>
      </c>
      <c r="O261" t="s">
        <v>2300</v>
      </c>
    </row>
    <row r="262" spans="1:15">
      <c r="A262" s="163">
        <v>46071</v>
      </c>
      <c r="B262" s="176" t="s">
        <v>8</v>
      </c>
      <c r="C262" s="177">
        <v>0.52083333333333337</v>
      </c>
      <c r="D262" s="177">
        <v>0.5625</v>
      </c>
      <c r="E262" s="176" t="s">
        <v>1830</v>
      </c>
      <c r="F262" s="176" t="s">
        <v>1993</v>
      </c>
      <c r="G262" s="176" t="s">
        <v>1850</v>
      </c>
      <c r="H262" s="176" t="s">
        <v>1850</v>
      </c>
      <c r="I262" s="176" t="s">
        <v>10</v>
      </c>
      <c r="J262" s="176" t="s">
        <v>18</v>
      </c>
      <c r="K262" s="176" t="s">
        <v>2200</v>
      </c>
      <c r="L262" s="176" t="s">
        <v>2120</v>
      </c>
      <c r="M262" s="176" t="s">
        <v>2008</v>
      </c>
      <c r="N262">
        <v>4.1666666666666664E-2</v>
      </c>
      <c r="O262" t="s">
        <v>2300</v>
      </c>
    </row>
    <row r="263" spans="1:15">
      <c r="A263" s="163">
        <v>46071</v>
      </c>
      <c r="B263" s="176" t="s">
        <v>8</v>
      </c>
      <c r="C263" s="177">
        <v>0.625</v>
      </c>
      <c r="D263" s="177">
        <v>0.66666666666666663</v>
      </c>
      <c r="E263" s="176" t="s">
        <v>1834</v>
      </c>
      <c r="F263" s="176" t="s">
        <v>1892</v>
      </c>
      <c r="G263" s="176" t="s">
        <v>1850</v>
      </c>
      <c r="H263" s="176" t="s">
        <v>1850</v>
      </c>
      <c r="I263" s="176" t="s">
        <v>14</v>
      </c>
      <c r="J263" s="176" t="s">
        <v>15</v>
      </c>
      <c r="K263" s="176" t="s">
        <v>2200</v>
      </c>
      <c r="L263" s="176" t="s">
        <v>2176</v>
      </c>
      <c r="M263" s="176" t="s">
        <v>2011</v>
      </c>
      <c r="N263">
        <v>4.1666666666666664E-2</v>
      </c>
      <c r="O263" t="s">
        <v>2300</v>
      </c>
    </row>
    <row r="264" spans="1:15">
      <c r="A264" s="163">
        <v>46071</v>
      </c>
      <c r="B264" s="176" t="s">
        <v>8</v>
      </c>
      <c r="C264" s="177">
        <v>0.70833333333333337</v>
      </c>
      <c r="D264" s="177">
        <v>0.75</v>
      </c>
      <c r="E264" s="176" t="s">
        <v>1835</v>
      </c>
      <c r="F264" s="176" t="s">
        <v>2253</v>
      </c>
      <c r="G264" s="176" t="s">
        <v>1850</v>
      </c>
      <c r="H264" s="176" t="s">
        <v>1850</v>
      </c>
      <c r="I264" s="176" t="s">
        <v>26</v>
      </c>
      <c r="J264" s="176" t="s">
        <v>18</v>
      </c>
      <c r="K264" s="176" t="s">
        <v>2200</v>
      </c>
      <c r="L264" s="176" t="s">
        <v>2154</v>
      </c>
      <c r="M264" s="176" t="s">
        <v>2008</v>
      </c>
      <c r="N264">
        <v>4.1666666666666664E-2</v>
      </c>
      <c r="O264" t="s">
        <v>2300</v>
      </c>
    </row>
    <row r="265" spans="1:15">
      <c r="A265" s="163">
        <v>46071</v>
      </c>
      <c r="B265" s="176" t="s">
        <v>8</v>
      </c>
      <c r="C265" s="177">
        <v>0.79166666666666663</v>
      </c>
      <c r="D265" s="177">
        <v>0.83333333333333337</v>
      </c>
      <c r="E265" s="176" t="s">
        <v>25</v>
      </c>
      <c r="F265" s="176" t="s">
        <v>1850</v>
      </c>
      <c r="G265" s="176" t="s">
        <v>1850</v>
      </c>
      <c r="H265" s="176" t="s">
        <v>1850</v>
      </c>
      <c r="I265" s="176" t="s">
        <v>14</v>
      </c>
      <c r="J265" s="176" t="s">
        <v>15</v>
      </c>
      <c r="K265" s="176" t="s">
        <v>2200</v>
      </c>
      <c r="L265" s="176" t="s">
        <v>2148</v>
      </c>
      <c r="M265" s="176" t="s">
        <v>2007</v>
      </c>
      <c r="N265">
        <v>4.1666666666666664E-2</v>
      </c>
      <c r="O265" t="s">
        <v>2300</v>
      </c>
    </row>
    <row r="266" spans="1:15">
      <c r="A266" s="163">
        <v>46072</v>
      </c>
      <c r="B266" s="176" t="s">
        <v>9</v>
      </c>
      <c r="C266" s="177">
        <v>0.35416666666666669</v>
      </c>
      <c r="D266" s="177">
        <v>0.39583333333333331</v>
      </c>
      <c r="E266" s="176" t="s">
        <v>44</v>
      </c>
      <c r="F266" s="176" t="s">
        <v>1850</v>
      </c>
      <c r="G266" s="176" t="s">
        <v>1850</v>
      </c>
      <c r="H266" s="176" t="s">
        <v>1850</v>
      </c>
      <c r="I266" s="176" t="s">
        <v>38</v>
      </c>
      <c r="J266" s="176" t="s">
        <v>11</v>
      </c>
      <c r="K266" s="176" t="s">
        <v>1988</v>
      </c>
      <c r="L266" s="176" t="s">
        <v>2120</v>
      </c>
      <c r="M266" s="176" t="s">
        <v>2007</v>
      </c>
      <c r="N266">
        <v>4.1666666666666664E-2</v>
      </c>
      <c r="O266" t="s">
        <v>2300</v>
      </c>
    </row>
    <row r="267" spans="1:15">
      <c r="A267" s="163">
        <v>46072</v>
      </c>
      <c r="B267" s="176" t="s">
        <v>9</v>
      </c>
      <c r="C267" s="177">
        <v>0.4375</v>
      </c>
      <c r="D267" s="177">
        <v>0.47916666666666669</v>
      </c>
      <c r="E267" s="176" t="s">
        <v>1539</v>
      </c>
      <c r="F267" s="176" t="s">
        <v>2254</v>
      </c>
      <c r="G267" s="176" t="s">
        <v>1850</v>
      </c>
      <c r="H267" s="176" t="s">
        <v>1850</v>
      </c>
      <c r="I267" s="176" t="s">
        <v>12</v>
      </c>
      <c r="J267" s="176" t="s">
        <v>11</v>
      </c>
      <c r="K267" s="176" t="s">
        <v>2200</v>
      </c>
      <c r="L267" s="176" t="s">
        <v>2132</v>
      </c>
      <c r="M267" s="176" t="s">
        <v>2007</v>
      </c>
      <c r="N267">
        <v>4.1666666666666664E-2</v>
      </c>
      <c r="O267" t="s">
        <v>2300</v>
      </c>
    </row>
    <row r="268" spans="1:15">
      <c r="A268" s="163">
        <v>46072</v>
      </c>
      <c r="B268" s="176" t="s">
        <v>9</v>
      </c>
      <c r="C268" s="177">
        <v>0.52083333333333337</v>
      </c>
      <c r="D268" s="177">
        <v>0.5625</v>
      </c>
      <c r="E268" s="176" t="s">
        <v>1830</v>
      </c>
      <c r="F268" s="176" t="s">
        <v>1993</v>
      </c>
      <c r="G268" s="176" t="s">
        <v>1850</v>
      </c>
      <c r="H268" s="176" t="s">
        <v>1850</v>
      </c>
      <c r="I268" s="176" t="s">
        <v>10</v>
      </c>
      <c r="J268" s="176" t="s">
        <v>18</v>
      </c>
      <c r="K268" s="176" t="s">
        <v>2200</v>
      </c>
      <c r="L268" s="176" t="s">
        <v>2168</v>
      </c>
      <c r="M268" s="176" t="s">
        <v>2007</v>
      </c>
      <c r="N268">
        <v>4.1666666666666664E-2</v>
      </c>
      <c r="O268" t="s">
        <v>2300</v>
      </c>
    </row>
    <row r="269" spans="1:15">
      <c r="A269" s="163">
        <v>46072</v>
      </c>
      <c r="B269" s="176" t="s">
        <v>9</v>
      </c>
      <c r="C269" s="177">
        <v>0.625</v>
      </c>
      <c r="D269" s="177">
        <v>0.66666666666666663</v>
      </c>
      <c r="E269" s="176" t="s">
        <v>1850</v>
      </c>
      <c r="F269" s="176" t="s">
        <v>1850</v>
      </c>
      <c r="G269" s="176" t="s">
        <v>1850</v>
      </c>
      <c r="H269" s="176" t="s">
        <v>1850</v>
      </c>
      <c r="I269" s="176" t="s">
        <v>1850</v>
      </c>
      <c r="J269" s="176" t="s">
        <v>1850</v>
      </c>
      <c r="K269" s="176" t="s">
        <v>1850</v>
      </c>
      <c r="L269" s="176" t="s">
        <v>2186</v>
      </c>
      <c r="M269" s="176" t="s">
        <v>1850</v>
      </c>
      <c r="N269">
        <v>4.1666666666666664E-2</v>
      </c>
      <c r="O269" t="s">
        <v>2300</v>
      </c>
    </row>
    <row r="270" spans="1:15">
      <c r="A270" s="163">
        <v>46072</v>
      </c>
      <c r="B270" s="176" t="s">
        <v>9</v>
      </c>
      <c r="C270" s="177">
        <v>0.70833333333333337</v>
      </c>
      <c r="D270" s="177">
        <v>0.75</v>
      </c>
      <c r="E270" s="176" t="s">
        <v>1833</v>
      </c>
      <c r="F270" s="176" t="s">
        <v>1985</v>
      </c>
      <c r="G270" s="176" t="s">
        <v>1850</v>
      </c>
      <c r="H270" s="176" t="s">
        <v>1850</v>
      </c>
      <c r="I270" s="176" t="s">
        <v>14</v>
      </c>
      <c r="J270" s="176" t="s">
        <v>15</v>
      </c>
      <c r="K270" s="176" t="s">
        <v>2200</v>
      </c>
      <c r="L270" s="176" t="s">
        <v>2125</v>
      </c>
      <c r="M270" s="176" t="s">
        <v>2007</v>
      </c>
      <c r="N270">
        <v>4.1666666666666664E-2</v>
      </c>
      <c r="O270" t="s">
        <v>2300</v>
      </c>
    </row>
    <row r="271" spans="1:15">
      <c r="A271" s="163">
        <v>46072</v>
      </c>
      <c r="B271" s="176" t="s">
        <v>9</v>
      </c>
      <c r="C271" s="177">
        <v>0.79166666666666663</v>
      </c>
      <c r="D271" s="177">
        <v>0.83333333333333337</v>
      </c>
      <c r="E271" s="176" t="s">
        <v>51</v>
      </c>
      <c r="F271" s="176" t="s">
        <v>1850</v>
      </c>
      <c r="G271" s="176" t="s">
        <v>1850</v>
      </c>
      <c r="H271" s="176" t="s">
        <v>1850</v>
      </c>
      <c r="I271" s="176" t="s">
        <v>14</v>
      </c>
      <c r="J271" s="176" t="s">
        <v>15</v>
      </c>
      <c r="K271" s="176" t="s">
        <v>2200</v>
      </c>
      <c r="L271" s="176" t="s">
        <v>2160</v>
      </c>
      <c r="M271" s="176" t="s">
        <v>2007</v>
      </c>
      <c r="N271">
        <v>4.1666666666666664E-2</v>
      </c>
      <c r="O271" t="s">
        <v>2300</v>
      </c>
    </row>
    <row r="272" spans="1:15">
      <c r="A272" s="163">
        <v>46073</v>
      </c>
      <c r="B272" s="176" t="s">
        <v>16</v>
      </c>
      <c r="C272" s="177">
        <v>0.35416666666666669</v>
      </c>
      <c r="D272" s="177">
        <v>0.39583333333333331</v>
      </c>
      <c r="E272" s="176" t="s">
        <v>44</v>
      </c>
      <c r="F272" s="176" t="s">
        <v>1850</v>
      </c>
      <c r="G272" s="176" t="s">
        <v>1850</v>
      </c>
      <c r="H272" s="176" t="s">
        <v>1850</v>
      </c>
      <c r="I272" s="176" t="s">
        <v>52</v>
      </c>
      <c r="J272" s="176" t="s">
        <v>11</v>
      </c>
      <c r="K272" s="176" t="s">
        <v>2200</v>
      </c>
      <c r="L272" s="176" t="s">
        <v>2156</v>
      </c>
      <c r="M272" s="176" t="s">
        <v>2008</v>
      </c>
      <c r="N272">
        <v>4.1666666666666664E-2</v>
      </c>
      <c r="O272" t="s">
        <v>2300</v>
      </c>
    </row>
    <row r="273" spans="1:15">
      <c r="A273" s="163">
        <v>46073</v>
      </c>
      <c r="B273" s="176" t="s">
        <v>16</v>
      </c>
      <c r="C273" s="177">
        <v>0.4375</v>
      </c>
      <c r="D273" s="177">
        <v>0.47916666666666669</v>
      </c>
      <c r="E273" s="176" t="s">
        <v>31</v>
      </c>
      <c r="F273" s="176" t="s">
        <v>2000</v>
      </c>
      <c r="G273" s="176" t="s">
        <v>1850</v>
      </c>
      <c r="H273" s="176" t="s">
        <v>1850</v>
      </c>
      <c r="I273" s="176" t="s">
        <v>83</v>
      </c>
      <c r="J273" s="176" t="s">
        <v>18</v>
      </c>
      <c r="K273" s="176" t="s">
        <v>2200</v>
      </c>
      <c r="L273" s="176" t="s">
        <v>2140</v>
      </c>
      <c r="M273" s="176" t="s">
        <v>2008</v>
      </c>
      <c r="N273">
        <v>4.1666666666666664E-2</v>
      </c>
      <c r="O273" t="s">
        <v>2300</v>
      </c>
    </row>
    <row r="274" spans="1:15">
      <c r="A274" s="163">
        <v>46073</v>
      </c>
      <c r="B274" s="176" t="s">
        <v>16</v>
      </c>
      <c r="C274" s="177">
        <v>0.52083333333333337</v>
      </c>
      <c r="D274" s="177">
        <v>0.5625</v>
      </c>
      <c r="E274" s="176" t="s">
        <v>1830</v>
      </c>
      <c r="F274" s="176" t="s">
        <v>1993</v>
      </c>
      <c r="G274" s="176" t="s">
        <v>1850</v>
      </c>
      <c r="H274" s="176" t="s">
        <v>1850</v>
      </c>
      <c r="I274" s="176" t="s">
        <v>10</v>
      </c>
      <c r="J274" s="176" t="s">
        <v>18</v>
      </c>
      <c r="K274" s="176" t="s">
        <v>2200</v>
      </c>
      <c r="L274" s="176" t="s">
        <v>2143</v>
      </c>
      <c r="M274" s="176" t="s">
        <v>2008</v>
      </c>
      <c r="N274">
        <v>4.1666666666666664E-2</v>
      </c>
      <c r="O274" t="s">
        <v>2300</v>
      </c>
    </row>
    <row r="275" spans="1:15">
      <c r="A275" s="163">
        <v>46073</v>
      </c>
      <c r="B275" s="176" t="s">
        <v>16</v>
      </c>
      <c r="C275" s="177">
        <v>0.625</v>
      </c>
      <c r="D275" s="177">
        <v>0.66666666666666663</v>
      </c>
      <c r="E275" s="176" t="s">
        <v>27</v>
      </c>
      <c r="F275" s="176" t="s">
        <v>1892</v>
      </c>
      <c r="G275" s="176" t="s">
        <v>1850</v>
      </c>
      <c r="H275" s="176" t="s">
        <v>1850</v>
      </c>
      <c r="I275" s="176" t="s">
        <v>14</v>
      </c>
      <c r="J275" s="176" t="s">
        <v>15</v>
      </c>
      <c r="K275" s="176" t="s">
        <v>2200</v>
      </c>
      <c r="L275" s="176" t="s">
        <v>2184</v>
      </c>
      <c r="M275" s="176" t="s">
        <v>2008</v>
      </c>
      <c r="N275">
        <v>4.1666666666666664E-2</v>
      </c>
      <c r="O275" t="s">
        <v>2300</v>
      </c>
    </row>
    <row r="276" spans="1:15">
      <c r="A276" s="163">
        <v>46073</v>
      </c>
      <c r="B276" s="176" t="s">
        <v>16</v>
      </c>
      <c r="C276" s="177">
        <v>0.70833333333333337</v>
      </c>
      <c r="D276" s="177">
        <v>0.75</v>
      </c>
      <c r="E276" s="176" t="s">
        <v>58</v>
      </c>
      <c r="F276" s="176" t="s">
        <v>1850</v>
      </c>
      <c r="G276" s="176" t="s">
        <v>1850</v>
      </c>
      <c r="H276" s="176" t="s">
        <v>1850</v>
      </c>
      <c r="I276" s="176" t="s">
        <v>14</v>
      </c>
      <c r="J276" s="176" t="s">
        <v>15</v>
      </c>
      <c r="K276" s="176" t="s">
        <v>2200</v>
      </c>
      <c r="L276" s="176" t="s">
        <v>2146</v>
      </c>
      <c r="M276" s="176" t="s">
        <v>2008</v>
      </c>
      <c r="N276">
        <v>4.1666666666666664E-2</v>
      </c>
      <c r="O276" t="s">
        <v>2300</v>
      </c>
    </row>
    <row r="277" spans="1:15">
      <c r="A277" s="163">
        <v>46073</v>
      </c>
      <c r="B277" s="176" t="s">
        <v>16</v>
      </c>
      <c r="C277" s="177">
        <v>0.79166666666666663</v>
      </c>
      <c r="D277" s="177">
        <v>0.83333333333333337</v>
      </c>
      <c r="E277" s="176" t="s">
        <v>1836</v>
      </c>
      <c r="F277" s="176" t="s">
        <v>2255</v>
      </c>
      <c r="G277" s="176" t="s">
        <v>1850</v>
      </c>
      <c r="H277" s="176" t="s">
        <v>1850</v>
      </c>
      <c r="I277" s="176" t="s">
        <v>14</v>
      </c>
      <c r="J277" s="176" t="s">
        <v>15</v>
      </c>
      <c r="K277" s="176" t="s">
        <v>2200</v>
      </c>
      <c r="L277" s="176" t="s">
        <v>2155</v>
      </c>
      <c r="M277" s="176" t="s">
        <v>2008</v>
      </c>
      <c r="N277">
        <v>4.1666666666666664E-2</v>
      </c>
      <c r="O277" t="s">
        <v>2300</v>
      </c>
    </row>
    <row r="278" spans="1:15">
      <c r="A278" s="163">
        <v>46074</v>
      </c>
      <c r="B278" s="176" t="s">
        <v>20</v>
      </c>
      <c r="C278" s="177">
        <v>0.35416666666666669</v>
      </c>
      <c r="D278" s="177">
        <v>0.39583333333333331</v>
      </c>
      <c r="E278" s="176" t="s">
        <v>44</v>
      </c>
      <c r="F278" s="176" t="s">
        <v>1850</v>
      </c>
      <c r="G278" s="176" t="s">
        <v>1850</v>
      </c>
      <c r="H278" s="176" t="s">
        <v>1850</v>
      </c>
      <c r="I278" s="176" t="s">
        <v>52</v>
      </c>
      <c r="J278" s="176" t="s">
        <v>11</v>
      </c>
      <c r="K278" s="176" t="s">
        <v>2200</v>
      </c>
      <c r="L278" s="176" t="s">
        <v>2140</v>
      </c>
      <c r="M278" s="176" t="s">
        <v>2007</v>
      </c>
      <c r="N278">
        <v>4.1666666666666664E-2</v>
      </c>
      <c r="O278" t="s">
        <v>2300</v>
      </c>
    </row>
    <row r="279" spans="1:15">
      <c r="A279" s="163">
        <v>46074</v>
      </c>
      <c r="B279" s="176" t="s">
        <v>20</v>
      </c>
      <c r="C279" s="177">
        <v>0.4375</v>
      </c>
      <c r="D279" s="177">
        <v>0.47916666666666669</v>
      </c>
      <c r="E279" s="176" t="s">
        <v>58</v>
      </c>
      <c r="F279" s="176" t="s">
        <v>1850</v>
      </c>
      <c r="G279" s="176" t="s">
        <v>1850</v>
      </c>
      <c r="H279" s="176" t="s">
        <v>1850</v>
      </c>
      <c r="I279" s="176" t="s">
        <v>14</v>
      </c>
      <c r="J279" s="176" t="s">
        <v>15</v>
      </c>
      <c r="K279" s="176" t="s">
        <v>2200</v>
      </c>
      <c r="L279" s="176" t="s">
        <v>2133</v>
      </c>
      <c r="M279" s="176" t="s">
        <v>2007</v>
      </c>
      <c r="N279">
        <v>4.1666666666666664E-2</v>
      </c>
      <c r="O279" t="s">
        <v>2300</v>
      </c>
    </row>
    <row r="280" spans="1:15">
      <c r="A280" s="163">
        <v>46074</v>
      </c>
      <c r="B280" s="176" t="s">
        <v>20</v>
      </c>
      <c r="C280" s="177">
        <v>0.52083333333333337</v>
      </c>
      <c r="D280" s="177">
        <v>0.5625</v>
      </c>
      <c r="E280" s="176" t="s">
        <v>1830</v>
      </c>
      <c r="F280" s="176" t="s">
        <v>1993</v>
      </c>
      <c r="G280" s="176" t="s">
        <v>1850</v>
      </c>
      <c r="H280" s="176" t="s">
        <v>1850</v>
      </c>
      <c r="I280" s="176" t="s">
        <v>10</v>
      </c>
      <c r="J280" s="176" t="s">
        <v>18</v>
      </c>
      <c r="K280" s="176" t="s">
        <v>1988</v>
      </c>
      <c r="L280" s="176" t="s">
        <v>2134</v>
      </c>
      <c r="M280" s="176" t="s">
        <v>2008</v>
      </c>
      <c r="N280">
        <v>4.1666666666666664E-2</v>
      </c>
      <c r="O280" t="s">
        <v>2300</v>
      </c>
    </row>
    <row r="281" spans="1:15">
      <c r="A281" s="163">
        <v>46074</v>
      </c>
      <c r="B281" s="176" t="s">
        <v>20</v>
      </c>
      <c r="C281" s="177">
        <v>0.625</v>
      </c>
      <c r="D281" s="177">
        <v>0.66666666666666663</v>
      </c>
      <c r="E281" s="176" t="s">
        <v>21</v>
      </c>
      <c r="F281" s="176" t="s">
        <v>1850</v>
      </c>
      <c r="G281" s="176" t="s">
        <v>1850</v>
      </c>
      <c r="H281" s="176" t="s">
        <v>1850</v>
      </c>
      <c r="I281" s="176" t="s">
        <v>14</v>
      </c>
      <c r="J281" s="176" t="s">
        <v>15</v>
      </c>
      <c r="K281" s="176" t="s">
        <v>2200</v>
      </c>
      <c r="L281" s="176" t="s">
        <v>2168</v>
      </c>
      <c r="M281" s="176" t="s">
        <v>2008</v>
      </c>
      <c r="N281">
        <v>4.1666666666666664E-2</v>
      </c>
      <c r="O281" t="s">
        <v>2300</v>
      </c>
    </row>
    <row r="282" spans="1:15">
      <c r="A282" s="163">
        <v>46074</v>
      </c>
      <c r="B282" s="176" t="s">
        <v>20</v>
      </c>
      <c r="C282" s="177">
        <v>0.70833333333333337</v>
      </c>
      <c r="D282" s="177">
        <v>0.75</v>
      </c>
      <c r="E282" s="176" t="s">
        <v>97</v>
      </c>
      <c r="F282" s="176" t="s">
        <v>2256</v>
      </c>
      <c r="G282" s="176" t="s">
        <v>1850</v>
      </c>
      <c r="H282" s="176" t="s">
        <v>1850</v>
      </c>
      <c r="I282" s="176" t="s">
        <v>38</v>
      </c>
      <c r="J282" s="176" t="s">
        <v>18</v>
      </c>
      <c r="K282" s="176" t="s">
        <v>2200</v>
      </c>
      <c r="L282" s="176" t="s">
        <v>2141</v>
      </c>
      <c r="M282" s="176" t="s">
        <v>2007</v>
      </c>
      <c r="N282">
        <v>4.1666666666666664E-2</v>
      </c>
      <c r="O282" t="s">
        <v>2300</v>
      </c>
    </row>
    <row r="283" spans="1:15">
      <c r="A283" s="163">
        <v>46074</v>
      </c>
      <c r="B283" s="176" t="s">
        <v>20</v>
      </c>
      <c r="C283" s="177">
        <v>0.79166666666666663</v>
      </c>
      <c r="D283" s="177">
        <v>0.83333333333333337</v>
      </c>
      <c r="E283" s="176" t="s">
        <v>1833</v>
      </c>
      <c r="F283" s="176" t="s">
        <v>1979</v>
      </c>
      <c r="G283" s="176" t="s">
        <v>1850</v>
      </c>
      <c r="H283" s="176" t="s">
        <v>1850</v>
      </c>
      <c r="I283" s="176" t="s">
        <v>14</v>
      </c>
      <c r="J283" s="176" t="s">
        <v>15</v>
      </c>
      <c r="K283" s="176" t="s">
        <v>2200</v>
      </c>
      <c r="L283" s="176" t="s">
        <v>2151</v>
      </c>
      <c r="M283" s="176" t="s">
        <v>2008</v>
      </c>
      <c r="N283">
        <v>4.1666666666666664E-2</v>
      </c>
      <c r="O283" t="s">
        <v>2300</v>
      </c>
    </row>
    <row r="284" spans="1:15">
      <c r="A284" s="163">
        <v>46075</v>
      </c>
      <c r="B284" s="176" t="s">
        <v>22</v>
      </c>
      <c r="C284" s="177">
        <v>0.52083333333333337</v>
      </c>
      <c r="D284" s="177">
        <v>0.5625</v>
      </c>
      <c r="E284" s="176" t="s">
        <v>21</v>
      </c>
      <c r="F284" s="176" t="s">
        <v>1850</v>
      </c>
      <c r="G284" s="176" t="s">
        <v>1850</v>
      </c>
      <c r="H284" s="176" t="s">
        <v>1850</v>
      </c>
      <c r="I284" s="176" t="s">
        <v>14</v>
      </c>
      <c r="J284" s="176" t="s">
        <v>15</v>
      </c>
      <c r="K284" s="176" t="s">
        <v>2200</v>
      </c>
      <c r="L284" s="176" t="s">
        <v>2134</v>
      </c>
      <c r="M284" s="176" t="s">
        <v>2008</v>
      </c>
      <c r="N284">
        <v>4.1666666666666664E-2</v>
      </c>
      <c r="O284" t="s">
        <v>2300</v>
      </c>
    </row>
    <row r="285" spans="1:15">
      <c r="A285" s="163">
        <v>46075</v>
      </c>
      <c r="B285" s="176" t="s">
        <v>22</v>
      </c>
      <c r="C285" s="177">
        <v>0.69444444444444442</v>
      </c>
      <c r="D285" s="177">
        <v>0.75</v>
      </c>
      <c r="E285" s="176" t="s">
        <v>1834</v>
      </c>
      <c r="F285" s="176" t="s">
        <v>1888</v>
      </c>
      <c r="G285" s="176" t="s">
        <v>1850</v>
      </c>
      <c r="H285" s="176" t="s">
        <v>1850</v>
      </c>
      <c r="I285" s="176" t="s">
        <v>14</v>
      </c>
      <c r="J285" s="176" t="s">
        <v>15</v>
      </c>
      <c r="K285" s="176" t="s">
        <v>2200</v>
      </c>
      <c r="L285" s="176" t="s">
        <v>2198</v>
      </c>
      <c r="M285" s="176" t="s">
        <v>2008</v>
      </c>
      <c r="N285">
        <v>5.5555555555555552E-2</v>
      </c>
      <c r="O285" t="s">
        <v>2301</v>
      </c>
    </row>
    <row r="286" spans="1:15">
      <c r="A286" s="163">
        <v>46076</v>
      </c>
      <c r="B286" s="176" t="s">
        <v>23</v>
      </c>
      <c r="C286" s="177">
        <v>0.35416666666666669</v>
      </c>
      <c r="D286" s="177">
        <v>0.39583333333333331</v>
      </c>
      <c r="E286" s="176" t="s">
        <v>121</v>
      </c>
      <c r="F286" s="176" t="s">
        <v>1859</v>
      </c>
      <c r="G286" s="176" t="s">
        <v>1850</v>
      </c>
      <c r="H286" s="176" t="s">
        <v>1850</v>
      </c>
      <c r="I286" s="176" t="s">
        <v>17</v>
      </c>
      <c r="J286" s="176" t="s">
        <v>11</v>
      </c>
      <c r="K286" s="176" t="s">
        <v>2200</v>
      </c>
      <c r="L286" s="176" t="s">
        <v>2199</v>
      </c>
      <c r="M286" s="176" t="s">
        <v>2007</v>
      </c>
      <c r="N286">
        <v>4.1666666666666664E-2</v>
      </c>
      <c r="O286" t="s">
        <v>2300</v>
      </c>
    </row>
    <row r="287" spans="1:15">
      <c r="A287" s="163">
        <v>46076</v>
      </c>
      <c r="B287" s="176" t="s">
        <v>23</v>
      </c>
      <c r="C287" s="177">
        <v>0.4375</v>
      </c>
      <c r="D287" s="177">
        <v>0.47916666666666669</v>
      </c>
      <c r="E287" s="176" t="s">
        <v>1539</v>
      </c>
      <c r="F287" s="176" t="s">
        <v>2257</v>
      </c>
      <c r="G287" s="176" t="s">
        <v>1850</v>
      </c>
      <c r="H287" s="176" t="s">
        <v>1850</v>
      </c>
      <c r="I287" s="176" t="s">
        <v>12</v>
      </c>
      <c r="J287" s="176" t="s">
        <v>11</v>
      </c>
      <c r="K287" s="176" t="s">
        <v>2200</v>
      </c>
      <c r="L287" s="176" t="s">
        <v>2177</v>
      </c>
      <c r="M287" s="176" t="s">
        <v>2008</v>
      </c>
      <c r="N287">
        <v>4.1666666666666664E-2</v>
      </c>
      <c r="O287" t="s">
        <v>2300</v>
      </c>
    </row>
    <row r="288" spans="1:15">
      <c r="A288" s="163">
        <v>46076</v>
      </c>
      <c r="B288" s="176" t="s">
        <v>23</v>
      </c>
      <c r="C288" s="177">
        <v>0.52083333333333337</v>
      </c>
      <c r="D288" s="177">
        <v>0.5625</v>
      </c>
      <c r="E288" s="176" t="s">
        <v>1830</v>
      </c>
      <c r="F288" s="176" t="s">
        <v>1994</v>
      </c>
      <c r="G288" s="176" t="s">
        <v>1850</v>
      </c>
      <c r="H288" s="176" t="s">
        <v>1850</v>
      </c>
      <c r="I288" s="176" t="s">
        <v>10</v>
      </c>
      <c r="J288" s="176" t="s">
        <v>18</v>
      </c>
      <c r="K288" s="176" t="s">
        <v>2200</v>
      </c>
      <c r="L288" s="176" t="s">
        <v>2148</v>
      </c>
      <c r="M288" s="176" t="s">
        <v>2007</v>
      </c>
      <c r="N288">
        <v>4.1666666666666664E-2</v>
      </c>
      <c r="O288" t="s">
        <v>2300</v>
      </c>
    </row>
    <row r="289" spans="1:15">
      <c r="A289" s="163">
        <v>46076</v>
      </c>
      <c r="B289" s="176" t="s">
        <v>23</v>
      </c>
      <c r="C289" s="177">
        <v>0.625</v>
      </c>
      <c r="D289" s="177">
        <v>0.66666666666666663</v>
      </c>
      <c r="E289" s="176" t="s">
        <v>25</v>
      </c>
      <c r="F289" s="176" t="s">
        <v>1850</v>
      </c>
      <c r="G289" s="176" t="s">
        <v>1850</v>
      </c>
      <c r="H289" s="176" t="s">
        <v>1850</v>
      </c>
      <c r="I289" s="176" t="s">
        <v>14</v>
      </c>
      <c r="J289" s="176" t="s">
        <v>15</v>
      </c>
      <c r="K289" s="176" t="s">
        <v>2200</v>
      </c>
      <c r="L289" s="176" t="s">
        <v>2122</v>
      </c>
      <c r="M289" s="176" t="s">
        <v>2008</v>
      </c>
      <c r="N289">
        <v>4.1666666666666664E-2</v>
      </c>
      <c r="O289" t="s">
        <v>2300</v>
      </c>
    </row>
    <row r="290" spans="1:15">
      <c r="A290" s="163">
        <v>46076</v>
      </c>
      <c r="B290" s="176" t="s">
        <v>23</v>
      </c>
      <c r="C290" s="177">
        <v>0.70833333333333337</v>
      </c>
      <c r="D290" s="177">
        <v>0.75</v>
      </c>
      <c r="E290" s="176" t="s">
        <v>1934</v>
      </c>
      <c r="F290" s="176" t="s">
        <v>1920</v>
      </c>
      <c r="G290" s="176" t="s">
        <v>1850</v>
      </c>
      <c r="H290" s="176" t="s">
        <v>1850</v>
      </c>
      <c r="I290" s="176" t="s">
        <v>56</v>
      </c>
      <c r="J290" s="176" t="s">
        <v>18</v>
      </c>
      <c r="K290" s="176" t="s">
        <v>2200</v>
      </c>
      <c r="L290" s="176" t="s">
        <v>2133</v>
      </c>
      <c r="M290" s="176" t="s">
        <v>2007</v>
      </c>
      <c r="N290">
        <v>4.1666666666666664E-2</v>
      </c>
      <c r="O290" t="s">
        <v>2300</v>
      </c>
    </row>
    <row r="291" spans="1:15">
      <c r="A291" s="163">
        <v>46076</v>
      </c>
      <c r="B291" s="176" t="s">
        <v>23</v>
      </c>
      <c r="C291" s="177">
        <v>0.79166666666666663</v>
      </c>
      <c r="D291" s="177">
        <v>0.83333333333333337</v>
      </c>
      <c r="E291" s="176" t="s">
        <v>97</v>
      </c>
      <c r="F291" s="176" t="s">
        <v>2258</v>
      </c>
      <c r="G291" s="176" t="s">
        <v>1850</v>
      </c>
      <c r="H291" s="176" t="s">
        <v>1850</v>
      </c>
      <c r="I291" s="176" t="s">
        <v>38</v>
      </c>
      <c r="J291" s="176" t="s">
        <v>18</v>
      </c>
      <c r="K291" s="176" t="s">
        <v>2200</v>
      </c>
      <c r="L291" s="176" t="s">
        <v>2126</v>
      </c>
      <c r="M291" s="176" t="s">
        <v>2008</v>
      </c>
      <c r="N291">
        <v>4.1666666666666664E-2</v>
      </c>
      <c r="O291" t="s">
        <v>2300</v>
      </c>
    </row>
    <row r="292" spans="1:15">
      <c r="A292" s="163">
        <v>46077</v>
      </c>
      <c r="B292" s="176" t="s">
        <v>24</v>
      </c>
      <c r="C292" s="177">
        <v>0.35416666666666669</v>
      </c>
      <c r="D292" s="177">
        <v>0.39583333333333331</v>
      </c>
      <c r="E292" s="176" t="s">
        <v>44</v>
      </c>
      <c r="F292" s="176" t="s">
        <v>1850</v>
      </c>
      <c r="G292" s="176" t="s">
        <v>1850</v>
      </c>
      <c r="H292" s="176" t="s">
        <v>1850</v>
      </c>
      <c r="I292" s="176" t="s">
        <v>52</v>
      </c>
      <c r="J292" s="176" t="s">
        <v>11</v>
      </c>
      <c r="K292" s="176" t="s">
        <v>2200</v>
      </c>
      <c r="L292" s="176" t="s">
        <v>2139</v>
      </c>
      <c r="M292" s="176" t="s">
        <v>2007</v>
      </c>
      <c r="N292">
        <v>4.1666666666666664E-2</v>
      </c>
      <c r="O292" t="s">
        <v>2300</v>
      </c>
    </row>
    <row r="293" spans="1:15">
      <c r="A293" s="163">
        <v>46077</v>
      </c>
      <c r="B293" s="176" t="s">
        <v>24</v>
      </c>
      <c r="C293" s="177">
        <v>0.4375</v>
      </c>
      <c r="D293" s="177">
        <v>0.47916666666666669</v>
      </c>
      <c r="E293" s="176" t="s">
        <v>1539</v>
      </c>
      <c r="F293" s="176" t="s">
        <v>2259</v>
      </c>
      <c r="G293" s="176" t="s">
        <v>1850</v>
      </c>
      <c r="H293" s="176" t="s">
        <v>1850</v>
      </c>
      <c r="I293" s="176" t="s">
        <v>12</v>
      </c>
      <c r="J293" s="176" t="s">
        <v>11</v>
      </c>
      <c r="K293" s="176" t="s">
        <v>2200</v>
      </c>
      <c r="L293" s="176" t="s">
        <v>2130</v>
      </c>
      <c r="M293" s="176" t="s">
        <v>2007</v>
      </c>
      <c r="N293">
        <v>4.1666666666666664E-2</v>
      </c>
      <c r="O293" t="s">
        <v>2300</v>
      </c>
    </row>
    <row r="294" spans="1:15">
      <c r="A294" s="163">
        <v>46077</v>
      </c>
      <c r="B294" s="176" t="s">
        <v>24</v>
      </c>
      <c r="C294" s="177">
        <v>0.52083333333333337</v>
      </c>
      <c r="D294" s="177">
        <v>0.5625</v>
      </c>
      <c r="E294" s="176" t="s">
        <v>1830</v>
      </c>
      <c r="F294" s="176" t="s">
        <v>1994</v>
      </c>
      <c r="G294" s="176" t="s">
        <v>1850</v>
      </c>
      <c r="H294" s="176" t="s">
        <v>1850</v>
      </c>
      <c r="I294" s="176" t="s">
        <v>10</v>
      </c>
      <c r="J294" s="176" t="s">
        <v>18</v>
      </c>
      <c r="K294" s="176" t="s">
        <v>2200</v>
      </c>
      <c r="L294" s="176" t="s">
        <v>2148</v>
      </c>
      <c r="M294" s="176" t="s">
        <v>2007</v>
      </c>
      <c r="N294">
        <v>4.1666666666666664E-2</v>
      </c>
      <c r="O294" t="s">
        <v>2300</v>
      </c>
    </row>
    <row r="295" spans="1:15">
      <c r="A295" s="163">
        <v>46077</v>
      </c>
      <c r="B295" s="176" t="s">
        <v>24</v>
      </c>
      <c r="C295" s="177">
        <v>0.625</v>
      </c>
      <c r="D295" s="177">
        <v>0.66666666666666663</v>
      </c>
      <c r="E295" s="176" t="s">
        <v>1833</v>
      </c>
      <c r="F295" s="176" t="s">
        <v>1980</v>
      </c>
      <c r="G295" s="176" t="s">
        <v>1850</v>
      </c>
      <c r="H295" s="176" t="s">
        <v>1850</v>
      </c>
      <c r="I295" s="176" t="s">
        <v>14</v>
      </c>
      <c r="J295" s="176" t="s">
        <v>15</v>
      </c>
      <c r="K295" s="176" t="s">
        <v>2200</v>
      </c>
      <c r="L295" s="176" t="s">
        <v>2137</v>
      </c>
      <c r="M295" s="176" t="s">
        <v>2007</v>
      </c>
      <c r="N295">
        <v>4.1666666666666664E-2</v>
      </c>
      <c r="O295" t="s">
        <v>2300</v>
      </c>
    </row>
    <row r="296" spans="1:15">
      <c r="A296" s="163">
        <v>46077</v>
      </c>
      <c r="B296" s="176" t="s">
        <v>24</v>
      </c>
      <c r="C296" s="177">
        <v>0.70833333333333337</v>
      </c>
      <c r="D296" s="177">
        <v>0.75</v>
      </c>
      <c r="E296" s="176" t="s">
        <v>21</v>
      </c>
      <c r="F296" s="176" t="s">
        <v>1850</v>
      </c>
      <c r="G296" s="176" t="s">
        <v>1850</v>
      </c>
      <c r="H296" s="176" t="s">
        <v>1850</v>
      </c>
      <c r="I296" s="176" t="s">
        <v>14</v>
      </c>
      <c r="J296" s="176" t="s">
        <v>15</v>
      </c>
      <c r="K296" s="176" t="s">
        <v>2200</v>
      </c>
      <c r="L296" s="176" t="s">
        <v>2148</v>
      </c>
      <c r="M296" s="176" t="s">
        <v>2007</v>
      </c>
      <c r="N296">
        <v>4.1666666666666664E-2</v>
      </c>
      <c r="O296" t="s">
        <v>2300</v>
      </c>
    </row>
    <row r="297" spans="1:15">
      <c r="A297" s="163">
        <v>46077</v>
      </c>
      <c r="B297" s="176" t="s">
        <v>24</v>
      </c>
      <c r="C297" s="177">
        <v>0.79166666666666663</v>
      </c>
      <c r="D297" s="177">
        <v>0.83333333333333337</v>
      </c>
      <c r="E297" s="176" t="s">
        <v>1850</v>
      </c>
      <c r="F297" s="176" t="s">
        <v>1850</v>
      </c>
      <c r="G297" s="176" t="s">
        <v>1850</v>
      </c>
      <c r="H297" s="176" t="s">
        <v>1850</v>
      </c>
      <c r="I297" s="176" t="s">
        <v>1850</v>
      </c>
      <c r="J297" s="176" t="s">
        <v>1850</v>
      </c>
      <c r="K297" s="176" t="s">
        <v>1850</v>
      </c>
      <c r="L297" s="176" t="s">
        <v>2186</v>
      </c>
      <c r="M297" s="176" t="s">
        <v>1850</v>
      </c>
      <c r="N297">
        <v>4.1666666666666664E-2</v>
      </c>
      <c r="O297" t="s">
        <v>2300</v>
      </c>
    </row>
    <row r="298" spans="1:15">
      <c r="A298" s="163">
        <v>46078</v>
      </c>
      <c r="B298" s="176" t="s">
        <v>8</v>
      </c>
      <c r="C298" s="177">
        <v>0.35416666666666669</v>
      </c>
      <c r="D298" s="177">
        <v>0.39583333333333331</v>
      </c>
      <c r="E298" s="176" t="s">
        <v>121</v>
      </c>
      <c r="F298" s="176" t="s">
        <v>125</v>
      </c>
      <c r="G298" s="176" t="s">
        <v>1850</v>
      </c>
      <c r="H298" s="176" t="s">
        <v>1850</v>
      </c>
      <c r="I298" s="176" t="s">
        <v>17</v>
      </c>
      <c r="J298" s="176" t="s">
        <v>11</v>
      </c>
      <c r="K298" s="176" t="s">
        <v>2200</v>
      </c>
      <c r="L298" s="176" t="s">
        <v>2169</v>
      </c>
      <c r="M298" s="176" t="s">
        <v>2007</v>
      </c>
      <c r="N298">
        <v>4.1666666666666664E-2</v>
      </c>
      <c r="O298" t="s">
        <v>2300</v>
      </c>
    </row>
    <row r="299" spans="1:15">
      <c r="A299" s="163">
        <v>46078</v>
      </c>
      <c r="B299" s="176" t="s">
        <v>8</v>
      </c>
      <c r="C299" s="177">
        <v>0.4375</v>
      </c>
      <c r="D299" s="177">
        <v>0.47916666666666669</v>
      </c>
      <c r="E299" s="176" t="s">
        <v>1850</v>
      </c>
      <c r="F299" s="176" t="s">
        <v>1850</v>
      </c>
      <c r="G299" s="176" t="s">
        <v>1850</v>
      </c>
      <c r="H299" s="176" t="s">
        <v>1850</v>
      </c>
      <c r="I299" s="176" t="s">
        <v>1850</v>
      </c>
      <c r="J299" s="176" t="s">
        <v>1850</v>
      </c>
      <c r="K299" s="176" t="s">
        <v>1850</v>
      </c>
      <c r="L299" s="176" t="s">
        <v>2186</v>
      </c>
      <c r="M299" s="176" t="s">
        <v>1850</v>
      </c>
      <c r="N299">
        <v>4.1666666666666664E-2</v>
      </c>
      <c r="O299" t="s">
        <v>2300</v>
      </c>
    </row>
    <row r="300" spans="1:15">
      <c r="A300" s="163">
        <v>46078</v>
      </c>
      <c r="B300" s="176" t="s">
        <v>8</v>
      </c>
      <c r="C300" s="177">
        <v>0.52083333333333337</v>
      </c>
      <c r="D300" s="177">
        <v>0.5625</v>
      </c>
      <c r="E300" s="176" t="s">
        <v>1830</v>
      </c>
      <c r="F300" s="176" t="s">
        <v>1994</v>
      </c>
      <c r="G300" s="176" t="s">
        <v>1850</v>
      </c>
      <c r="H300" s="176" t="s">
        <v>1850</v>
      </c>
      <c r="I300" s="176" t="s">
        <v>10</v>
      </c>
      <c r="J300" s="176" t="s">
        <v>18</v>
      </c>
      <c r="K300" s="176" t="s">
        <v>2200</v>
      </c>
      <c r="L300" s="176" t="s">
        <v>2120</v>
      </c>
      <c r="M300" s="176" t="s">
        <v>2007</v>
      </c>
      <c r="N300">
        <v>4.1666666666666664E-2</v>
      </c>
      <c r="O300" t="s">
        <v>2300</v>
      </c>
    </row>
    <row r="301" spans="1:15">
      <c r="A301" s="163">
        <v>46078</v>
      </c>
      <c r="B301" s="176" t="s">
        <v>8</v>
      </c>
      <c r="C301" s="177">
        <v>0.625</v>
      </c>
      <c r="D301" s="177">
        <v>0.66666666666666663</v>
      </c>
      <c r="E301" s="176" t="s">
        <v>1834</v>
      </c>
      <c r="F301" s="176" t="s">
        <v>1892</v>
      </c>
      <c r="G301" s="176" t="s">
        <v>1850</v>
      </c>
      <c r="H301" s="176" t="s">
        <v>1850</v>
      </c>
      <c r="I301" s="176" t="s">
        <v>14</v>
      </c>
      <c r="J301" s="176" t="s">
        <v>15</v>
      </c>
      <c r="K301" s="176" t="s">
        <v>2200</v>
      </c>
      <c r="L301" s="176" t="s">
        <v>2178</v>
      </c>
      <c r="M301" s="176" t="s">
        <v>2011</v>
      </c>
      <c r="N301">
        <v>4.1666666666666664E-2</v>
      </c>
      <c r="O301" t="s">
        <v>2300</v>
      </c>
    </row>
    <row r="302" spans="1:15">
      <c r="A302" s="163">
        <v>46078</v>
      </c>
      <c r="B302" s="176" t="s">
        <v>8</v>
      </c>
      <c r="C302" s="177">
        <v>0.70833333333333337</v>
      </c>
      <c r="D302" s="177">
        <v>0.75</v>
      </c>
      <c r="E302" s="176" t="s">
        <v>1835</v>
      </c>
      <c r="F302" s="176" t="s">
        <v>2260</v>
      </c>
      <c r="G302" s="176" t="s">
        <v>1850</v>
      </c>
      <c r="H302" s="176" t="s">
        <v>1850</v>
      </c>
      <c r="I302" s="176" t="s">
        <v>26</v>
      </c>
      <c r="J302" s="176" t="s">
        <v>18</v>
      </c>
      <c r="K302" s="176" t="s">
        <v>2200</v>
      </c>
      <c r="L302" s="176" t="s">
        <v>2185</v>
      </c>
      <c r="M302" s="176" t="s">
        <v>2008</v>
      </c>
      <c r="N302">
        <v>4.1666666666666664E-2</v>
      </c>
      <c r="O302" t="s">
        <v>2300</v>
      </c>
    </row>
    <row r="303" spans="1:15">
      <c r="A303" s="163">
        <v>46078</v>
      </c>
      <c r="B303" s="176" t="s">
        <v>8</v>
      </c>
      <c r="C303" s="177">
        <v>0.79166666666666663</v>
      </c>
      <c r="D303" s="177">
        <v>0.83333333333333337</v>
      </c>
      <c r="E303" s="176" t="s">
        <v>25</v>
      </c>
      <c r="F303" s="176" t="s">
        <v>1850</v>
      </c>
      <c r="G303" s="176" t="s">
        <v>1850</v>
      </c>
      <c r="H303" s="176" t="s">
        <v>1850</v>
      </c>
      <c r="I303" s="176" t="s">
        <v>14</v>
      </c>
      <c r="J303" s="176" t="s">
        <v>15</v>
      </c>
      <c r="K303" s="176" t="s">
        <v>2200</v>
      </c>
      <c r="L303" s="176" t="s">
        <v>2181</v>
      </c>
      <c r="M303" s="176" t="s">
        <v>2008</v>
      </c>
      <c r="N303">
        <v>4.1666666666666664E-2</v>
      </c>
      <c r="O303" t="s">
        <v>2300</v>
      </c>
    </row>
    <row r="304" spans="1:15">
      <c r="A304" s="163">
        <v>46079</v>
      </c>
      <c r="B304" s="176" t="s">
        <v>9</v>
      </c>
      <c r="C304" s="177">
        <v>0.35416666666666669</v>
      </c>
      <c r="D304" s="177">
        <v>0.39583333333333331</v>
      </c>
      <c r="E304" s="176" t="s">
        <v>44</v>
      </c>
      <c r="F304" s="176" t="s">
        <v>1850</v>
      </c>
      <c r="G304" s="176" t="s">
        <v>1850</v>
      </c>
      <c r="H304" s="176" t="s">
        <v>1850</v>
      </c>
      <c r="I304" s="176" t="s">
        <v>52</v>
      </c>
      <c r="J304" s="176" t="s">
        <v>11</v>
      </c>
      <c r="K304" s="176" t="s">
        <v>2200</v>
      </c>
      <c r="L304" s="176" t="s">
        <v>2158</v>
      </c>
      <c r="M304" s="176" t="s">
        <v>2007</v>
      </c>
      <c r="N304">
        <v>4.1666666666666664E-2</v>
      </c>
      <c r="O304" t="s">
        <v>2300</v>
      </c>
    </row>
    <row r="305" spans="1:15">
      <c r="A305" s="163">
        <v>46079</v>
      </c>
      <c r="B305" s="176" t="s">
        <v>9</v>
      </c>
      <c r="C305" s="177">
        <v>0.4375</v>
      </c>
      <c r="D305" s="177">
        <v>0.47916666666666669</v>
      </c>
      <c r="E305" s="176" t="s">
        <v>1539</v>
      </c>
      <c r="F305" s="176" t="s">
        <v>2261</v>
      </c>
      <c r="G305" s="176" t="s">
        <v>1850</v>
      </c>
      <c r="H305" s="176" t="s">
        <v>1850</v>
      </c>
      <c r="I305" s="176" t="s">
        <v>12</v>
      </c>
      <c r="J305" s="176" t="s">
        <v>11</v>
      </c>
      <c r="K305" s="176" t="s">
        <v>2200</v>
      </c>
      <c r="L305" s="176" t="s">
        <v>2170</v>
      </c>
      <c r="M305" s="176" t="s">
        <v>2007</v>
      </c>
      <c r="N305">
        <v>4.1666666666666664E-2</v>
      </c>
      <c r="O305" t="s">
        <v>2300</v>
      </c>
    </row>
    <row r="306" spans="1:15">
      <c r="A306" s="163">
        <v>46079</v>
      </c>
      <c r="B306" s="176" t="s">
        <v>9</v>
      </c>
      <c r="C306" s="177">
        <v>0.52083333333333337</v>
      </c>
      <c r="D306" s="177">
        <v>0.5625</v>
      </c>
      <c r="E306" s="176" t="s">
        <v>1830</v>
      </c>
      <c r="F306" s="176" t="s">
        <v>1994</v>
      </c>
      <c r="G306" s="176" t="s">
        <v>1850</v>
      </c>
      <c r="H306" s="176" t="s">
        <v>1850</v>
      </c>
      <c r="I306" s="176" t="s">
        <v>10</v>
      </c>
      <c r="J306" s="176" t="s">
        <v>18</v>
      </c>
      <c r="K306" s="176" t="s">
        <v>2200</v>
      </c>
      <c r="L306" s="176" t="s">
        <v>2120</v>
      </c>
      <c r="M306" s="176" t="s">
        <v>2007</v>
      </c>
      <c r="N306">
        <v>4.1666666666666664E-2</v>
      </c>
      <c r="O306" t="s">
        <v>2300</v>
      </c>
    </row>
    <row r="307" spans="1:15">
      <c r="A307" s="163">
        <v>46079</v>
      </c>
      <c r="B307" s="176" t="s">
        <v>9</v>
      </c>
      <c r="C307" s="177">
        <v>0.625</v>
      </c>
      <c r="D307" s="177">
        <v>0.66666666666666663</v>
      </c>
      <c r="E307" s="176" t="s">
        <v>1850</v>
      </c>
      <c r="F307" s="176" t="s">
        <v>1850</v>
      </c>
      <c r="G307" s="176" t="s">
        <v>1850</v>
      </c>
      <c r="H307" s="176" t="s">
        <v>1850</v>
      </c>
      <c r="I307" s="176" t="s">
        <v>14</v>
      </c>
      <c r="J307" s="176" t="s">
        <v>15</v>
      </c>
      <c r="K307" s="176" t="s">
        <v>1850</v>
      </c>
      <c r="L307" s="176" t="s">
        <v>2195</v>
      </c>
      <c r="M307" s="176" t="s">
        <v>2007</v>
      </c>
      <c r="N307">
        <v>4.1666666666666664E-2</v>
      </c>
      <c r="O307" t="s">
        <v>2300</v>
      </c>
    </row>
    <row r="308" spans="1:15">
      <c r="A308" s="163">
        <v>46079</v>
      </c>
      <c r="B308" s="176" t="s">
        <v>9</v>
      </c>
      <c r="C308" s="177">
        <v>0.70833333333333337</v>
      </c>
      <c r="D308" s="177">
        <v>0.75</v>
      </c>
      <c r="E308" s="176" t="s">
        <v>1833</v>
      </c>
      <c r="F308" s="176" t="s">
        <v>1985</v>
      </c>
      <c r="G308" s="176" t="s">
        <v>1850</v>
      </c>
      <c r="H308" s="176" t="s">
        <v>1850</v>
      </c>
      <c r="I308" s="176" t="s">
        <v>14</v>
      </c>
      <c r="J308" s="176" t="s">
        <v>15</v>
      </c>
      <c r="K308" s="176" t="s">
        <v>2200</v>
      </c>
      <c r="L308" s="176" t="s">
        <v>2179</v>
      </c>
      <c r="M308" s="176" t="s">
        <v>2007</v>
      </c>
      <c r="N308">
        <v>4.1666666666666664E-2</v>
      </c>
      <c r="O308" t="s">
        <v>2300</v>
      </c>
    </row>
    <row r="309" spans="1:15">
      <c r="A309" s="163">
        <v>46079</v>
      </c>
      <c r="B309" s="176" t="s">
        <v>9</v>
      </c>
      <c r="C309" s="177">
        <v>0.79166666666666663</v>
      </c>
      <c r="D309" s="177">
        <v>0.83333333333333337</v>
      </c>
      <c r="E309" s="176" t="s">
        <v>97</v>
      </c>
      <c r="F309" s="176" t="s">
        <v>1885</v>
      </c>
      <c r="G309" s="176" t="s">
        <v>1850</v>
      </c>
      <c r="H309" s="176" t="s">
        <v>1850</v>
      </c>
      <c r="I309" s="176" t="s">
        <v>38</v>
      </c>
      <c r="J309" s="176" t="s">
        <v>18</v>
      </c>
      <c r="K309" s="176" t="s">
        <v>2200</v>
      </c>
      <c r="L309" s="176" t="s">
        <v>2138</v>
      </c>
      <c r="M309" s="176" t="s">
        <v>2007</v>
      </c>
      <c r="N309">
        <v>4.1666666666666664E-2</v>
      </c>
      <c r="O309" t="s">
        <v>2300</v>
      </c>
    </row>
    <row r="310" spans="1:15">
      <c r="A310" s="163">
        <v>46080</v>
      </c>
      <c r="B310" s="176" t="s">
        <v>16</v>
      </c>
      <c r="C310" s="177">
        <v>0.35416666666666669</v>
      </c>
      <c r="D310" s="177">
        <v>0.39583333333333331</v>
      </c>
      <c r="E310" s="176" t="s">
        <v>121</v>
      </c>
      <c r="F310" s="176" t="s">
        <v>1860</v>
      </c>
      <c r="G310" s="176" t="s">
        <v>1850</v>
      </c>
      <c r="H310" s="176" t="s">
        <v>1850</v>
      </c>
      <c r="I310" s="176" t="s">
        <v>17</v>
      </c>
      <c r="J310" s="176" t="s">
        <v>11</v>
      </c>
      <c r="K310" s="176" t="s">
        <v>2200</v>
      </c>
      <c r="L310" s="176" t="s">
        <v>2161</v>
      </c>
      <c r="M310" s="176" t="s">
        <v>2008</v>
      </c>
      <c r="N310">
        <v>4.1666666666666664E-2</v>
      </c>
      <c r="O310" t="s">
        <v>2300</v>
      </c>
    </row>
    <row r="311" spans="1:15">
      <c r="A311" s="163">
        <v>46080</v>
      </c>
      <c r="B311" s="176" t="s">
        <v>16</v>
      </c>
      <c r="C311" s="177">
        <v>0.4375</v>
      </c>
      <c r="D311" s="177">
        <v>0.47916666666666669</v>
      </c>
      <c r="E311" s="176" t="s">
        <v>31</v>
      </c>
      <c r="F311" s="176" t="s">
        <v>2014</v>
      </c>
      <c r="G311" s="176" t="s">
        <v>1850</v>
      </c>
      <c r="H311" s="176" t="s">
        <v>1850</v>
      </c>
      <c r="I311" s="176" t="s">
        <v>83</v>
      </c>
      <c r="J311" s="176" t="s">
        <v>18</v>
      </c>
      <c r="K311" s="176" t="s">
        <v>2200</v>
      </c>
      <c r="L311" s="176" t="s">
        <v>2151</v>
      </c>
      <c r="M311" s="176" t="s">
        <v>2008</v>
      </c>
      <c r="N311">
        <v>4.1666666666666664E-2</v>
      </c>
      <c r="O311" t="s">
        <v>2300</v>
      </c>
    </row>
    <row r="312" spans="1:15">
      <c r="A312" s="163">
        <v>46080</v>
      </c>
      <c r="B312" s="176" t="s">
        <v>16</v>
      </c>
      <c r="C312" s="177">
        <v>0.52083333333333337</v>
      </c>
      <c r="D312" s="177">
        <v>0.5625</v>
      </c>
      <c r="E312" s="176" t="s">
        <v>1830</v>
      </c>
      <c r="F312" s="176" t="s">
        <v>1994</v>
      </c>
      <c r="G312" s="176" t="s">
        <v>1850</v>
      </c>
      <c r="H312" s="176" t="s">
        <v>1850</v>
      </c>
      <c r="I312" s="176" t="s">
        <v>10</v>
      </c>
      <c r="J312" s="176" t="s">
        <v>18</v>
      </c>
      <c r="K312" s="176" t="s">
        <v>2200</v>
      </c>
      <c r="L312" s="176" t="s">
        <v>2156</v>
      </c>
      <c r="M312" s="176" t="s">
        <v>2008</v>
      </c>
      <c r="N312">
        <v>4.1666666666666664E-2</v>
      </c>
      <c r="O312" t="s">
        <v>2300</v>
      </c>
    </row>
    <row r="313" spans="1:15">
      <c r="A313" s="163">
        <v>46080</v>
      </c>
      <c r="B313" s="176" t="s">
        <v>16</v>
      </c>
      <c r="C313" s="177">
        <v>0.625</v>
      </c>
      <c r="D313" s="177">
        <v>0.66666666666666663</v>
      </c>
      <c r="E313" s="176" t="s">
        <v>27</v>
      </c>
      <c r="F313" s="176" t="s">
        <v>1892</v>
      </c>
      <c r="G313" s="176" t="s">
        <v>1850</v>
      </c>
      <c r="H313" s="176" t="s">
        <v>1850</v>
      </c>
      <c r="I313" s="176" t="s">
        <v>14</v>
      </c>
      <c r="J313" s="176" t="s">
        <v>15</v>
      </c>
      <c r="K313" s="176" t="s">
        <v>2200</v>
      </c>
      <c r="L313" s="176" t="s">
        <v>2190</v>
      </c>
      <c r="M313" s="176" t="s">
        <v>2008</v>
      </c>
      <c r="N313">
        <v>4.1666666666666664E-2</v>
      </c>
      <c r="O313" t="s">
        <v>2300</v>
      </c>
    </row>
    <row r="314" spans="1:15">
      <c r="A314" s="163">
        <v>46080</v>
      </c>
      <c r="B314" s="176" t="s">
        <v>16</v>
      </c>
      <c r="C314" s="177">
        <v>0.70833333333333337</v>
      </c>
      <c r="D314" s="177">
        <v>0.75</v>
      </c>
      <c r="E314" s="176" t="s">
        <v>58</v>
      </c>
      <c r="F314" s="176" t="s">
        <v>1850</v>
      </c>
      <c r="G314" s="176" t="s">
        <v>1850</v>
      </c>
      <c r="H314" s="176" t="s">
        <v>1850</v>
      </c>
      <c r="I314" s="176" t="s">
        <v>14</v>
      </c>
      <c r="J314" s="176" t="s">
        <v>15</v>
      </c>
      <c r="K314" s="176" t="s">
        <v>2200</v>
      </c>
      <c r="L314" s="176" t="s">
        <v>2148</v>
      </c>
      <c r="M314" s="176" t="s">
        <v>2008</v>
      </c>
      <c r="N314">
        <v>4.1666666666666664E-2</v>
      </c>
      <c r="O314" t="s">
        <v>2300</v>
      </c>
    </row>
    <row r="315" spans="1:15">
      <c r="A315" s="163">
        <v>46080</v>
      </c>
      <c r="B315" s="176" t="s">
        <v>16</v>
      </c>
      <c r="C315" s="177">
        <v>0.79166666666666663</v>
      </c>
      <c r="D315" s="177">
        <v>0.83333333333333337</v>
      </c>
      <c r="E315" s="176" t="s">
        <v>29</v>
      </c>
      <c r="F315" s="176" t="s">
        <v>1850</v>
      </c>
      <c r="G315" s="176" t="s">
        <v>1850</v>
      </c>
      <c r="H315" s="176" t="s">
        <v>1850</v>
      </c>
      <c r="I315" s="176" t="s">
        <v>14</v>
      </c>
      <c r="J315" s="176" t="s">
        <v>15</v>
      </c>
      <c r="K315" s="176" t="s">
        <v>2200</v>
      </c>
      <c r="L315" s="176" t="s">
        <v>2154</v>
      </c>
      <c r="M315" s="176" t="s">
        <v>2008</v>
      </c>
      <c r="N315">
        <v>4.1666666666666664E-2</v>
      </c>
      <c r="O315" t="s">
        <v>2300</v>
      </c>
    </row>
    <row r="316" spans="1:15">
      <c r="A316" s="163">
        <v>46081</v>
      </c>
      <c r="B316" s="176" t="s">
        <v>20</v>
      </c>
      <c r="C316" s="177">
        <v>0.35416666666666669</v>
      </c>
      <c r="D316" s="177">
        <v>0.39583333333333331</v>
      </c>
      <c r="E316" s="176" t="s">
        <v>44</v>
      </c>
      <c r="F316" s="176" t="s">
        <v>1850</v>
      </c>
      <c r="G316" s="176" t="s">
        <v>1850</v>
      </c>
      <c r="H316" s="176" t="s">
        <v>1850</v>
      </c>
      <c r="I316" s="176" t="s">
        <v>52</v>
      </c>
      <c r="J316" s="176" t="s">
        <v>11</v>
      </c>
      <c r="K316" s="176" t="s">
        <v>2200</v>
      </c>
      <c r="L316" s="176" t="s">
        <v>2132</v>
      </c>
      <c r="M316" s="176" t="s">
        <v>2007</v>
      </c>
      <c r="N316">
        <v>4.1666666666666664E-2</v>
      </c>
      <c r="O316" t="s">
        <v>2300</v>
      </c>
    </row>
    <row r="317" spans="1:15">
      <c r="A317" s="163">
        <v>46081</v>
      </c>
      <c r="B317" s="176" t="s">
        <v>20</v>
      </c>
      <c r="C317" s="177">
        <v>0.4375</v>
      </c>
      <c r="D317" s="177">
        <v>0.47916666666666669</v>
      </c>
      <c r="E317" s="176" t="s">
        <v>58</v>
      </c>
      <c r="F317" s="176" t="s">
        <v>1850</v>
      </c>
      <c r="G317" s="176" t="s">
        <v>1850</v>
      </c>
      <c r="H317" s="176" t="s">
        <v>1850</v>
      </c>
      <c r="I317" s="176" t="s">
        <v>14</v>
      </c>
      <c r="J317" s="176" t="s">
        <v>15</v>
      </c>
      <c r="K317" s="176" t="s">
        <v>2200</v>
      </c>
      <c r="L317" s="176" t="s">
        <v>2148</v>
      </c>
      <c r="M317" s="176" t="s">
        <v>2008</v>
      </c>
      <c r="N317">
        <v>4.1666666666666664E-2</v>
      </c>
      <c r="O317" t="s">
        <v>2300</v>
      </c>
    </row>
    <row r="318" spans="1:15">
      <c r="A318" s="163">
        <v>46081</v>
      </c>
      <c r="B318" s="176" t="s">
        <v>20</v>
      </c>
      <c r="C318" s="177">
        <v>0.52083333333333337</v>
      </c>
      <c r="D318" s="177">
        <v>0.5625</v>
      </c>
      <c r="E318" s="176" t="s">
        <v>1850</v>
      </c>
      <c r="F318" s="176" t="s">
        <v>1850</v>
      </c>
      <c r="G318" s="176" t="s">
        <v>1850</v>
      </c>
      <c r="H318" s="176" t="s">
        <v>1850</v>
      </c>
      <c r="I318" s="176" t="s">
        <v>1850</v>
      </c>
      <c r="J318" s="176" t="s">
        <v>1850</v>
      </c>
      <c r="K318" s="176" t="s">
        <v>1850</v>
      </c>
      <c r="L318" s="176" t="s">
        <v>2186</v>
      </c>
      <c r="M318" s="176" t="s">
        <v>1850</v>
      </c>
      <c r="N318">
        <v>4.1666666666666664E-2</v>
      </c>
      <c r="O318" t="s">
        <v>2300</v>
      </c>
    </row>
    <row r="319" spans="1:15">
      <c r="A319" s="163">
        <v>46081</v>
      </c>
      <c r="B319" s="176" t="s">
        <v>20</v>
      </c>
      <c r="C319" s="177">
        <v>0.625</v>
      </c>
      <c r="D319" s="177">
        <v>0.66666666666666663</v>
      </c>
      <c r="E319" s="176" t="s">
        <v>21</v>
      </c>
      <c r="F319" s="176" t="s">
        <v>1850</v>
      </c>
      <c r="G319" s="176" t="s">
        <v>1850</v>
      </c>
      <c r="H319" s="176" t="s">
        <v>1850</v>
      </c>
      <c r="I319" s="176" t="s">
        <v>14</v>
      </c>
      <c r="J319" s="176" t="s">
        <v>15</v>
      </c>
      <c r="K319" s="176" t="s">
        <v>2200</v>
      </c>
      <c r="L319" s="176" t="s">
        <v>2133</v>
      </c>
      <c r="M319" s="176" t="s">
        <v>2007</v>
      </c>
      <c r="N319">
        <v>4.1666666666666664E-2</v>
      </c>
      <c r="O319" t="s">
        <v>2300</v>
      </c>
    </row>
    <row r="320" spans="1:15">
      <c r="A320" s="163">
        <v>46081</v>
      </c>
      <c r="B320" s="176" t="s">
        <v>20</v>
      </c>
      <c r="C320" s="177">
        <v>0.70833333333333337</v>
      </c>
      <c r="D320" s="177">
        <v>0.75</v>
      </c>
      <c r="E320" s="176" t="s">
        <v>97</v>
      </c>
      <c r="F320" s="176" t="s">
        <v>1885</v>
      </c>
      <c r="G320" s="176" t="s">
        <v>1850</v>
      </c>
      <c r="H320" s="176" t="s">
        <v>1850</v>
      </c>
      <c r="I320" s="176" t="s">
        <v>38</v>
      </c>
      <c r="J320" s="176" t="s">
        <v>18</v>
      </c>
      <c r="K320" s="176" t="s">
        <v>2200</v>
      </c>
      <c r="L320" s="176" t="s">
        <v>2141</v>
      </c>
      <c r="M320" s="176" t="s">
        <v>2008</v>
      </c>
      <c r="N320">
        <v>4.1666666666666664E-2</v>
      </c>
      <c r="O320" t="s">
        <v>2300</v>
      </c>
    </row>
    <row r="321" spans="1:15">
      <c r="A321" s="163">
        <v>46081</v>
      </c>
      <c r="B321" s="176" t="s">
        <v>20</v>
      </c>
      <c r="C321" s="177">
        <v>0.79166666666666663</v>
      </c>
      <c r="D321" s="177">
        <v>0.83333333333333337</v>
      </c>
      <c r="E321" s="176" t="s">
        <v>1833</v>
      </c>
      <c r="F321" s="176" t="s">
        <v>2262</v>
      </c>
      <c r="G321" s="176" t="s">
        <v>1850</v>
      </c>
      <c r="H321" s="176" t="s">
        <v>1850</v>
      </c>
      <c r="I321" s="176" t="s">
        <v>14</v>
      </c>
      <c r="J321" s="176" t="s">
        <v>15</v>
      </c>
      <c r="K321" s="176" t="s">
        <v>2200</v>
      </c>
      <c r="L321" s="176" t="s">
        <v>2158</v>
      </c>
      <c r="M321" s="176" t="s">
        <v>2011</v>
      </c>
      <c r="N321">
        <v>4.1666666666666664E-2</v>
      </c>
      <c r="O321" t="s">
        <v>2300</v>
      </c>
    </row>
    <row r="322" spans="1:15">
      <c r="A322" s="163">
        <v>46082</v>
      </c>
      <c r="B322" s="176" t="s">
        <v>22</v>
      </c>
      <c r="C322" s="177">
        <v>0.52083333333333337</v>
      </c>
      <c r="D322" s="177">
        <v>0.5625</v>
      </c>
      <c r="E322" s="176" t="s">
        <v>21</v>
      </c>
      <c r="F322" s="176" t="s">
        <v>1850</v>
      </c>
      <c r="G322" s="176" t="s">
        <v>1850</v>
      </c>
      <c r="H322" s="176" t="s">
        <v>1850</v>
      </c>
      <c r="I322" s="176" t="s">
        <v>14</v>
      </c>
      <c r="J322" s="176" t="s">
        <v>15</v>
      </c>
      <c r="K322" s="176" t="s">
        <v>2200</v>
      </c>
      <c r="L322" s="176" t="s">
        <v>2133</v>
      </c>
      <c r="M322" s="176" t="s">
        <v>2008</v>
      </c>
      <c r="N322">
        <v>4.1666666666666664E-2</v>
      </c>
      <c r="O322" t="s">
        <v>2300</v>
      </c>
    </row>
    <row r="323" spans="1:15">
      <c r="A323" s="163">
        <v>46082</v>
      </c>
      <c r="B323" s="176" t="s">
        <v>22</v>
      </c>
      <c r="C323" s="177">
        <v>0.69444444444444442</v>
      </c>
      <c r="D323" s="177">
        <v>0.75</v>
      </c>
      <c r="E323" s="176" t="s">
        <v>1834</v>
      </c>
      <c r="F323" s="176" t="s">
        <v>1889</v>
      </c>
      <c r="G323" s="176" t="s">
        <v>1850</v>
      </c>
      <c r="H323" s="176" t="s">
        <v>1850</v>
      </c>
      <c r="I323" s="176" t="s">
        <v>14</v>
      </c>
      <c r="J323" s="176" t="s">
        <v>15</v>
      </c>
      <c r="K323" s="176" t="s">
        <v>2200</v>
      </c>
      <c r="L323" s="176" t="s">
        <v>2117</v>
      </c>
      <c r="M323" s="176" t="s">
        <v>2011</v>
      </c>
      <c r="N323">
        <v>5.5555555555555552E-2</v>
      </c>
      <c r="O323" t="s">
        <v>2301</v>
      </c>
    </row>
    <row r="324" spans="1:15">
      <c r="A324" s="163">
        <v>46083</v>
      </c>
      <c r="B324" s="176" t="s">
        <v>23</v>
      </c>
      <c r="C324" s="177">
        <v>0.35416666666666669</v>
      </c>
      <c r="D324" s="177">
        <v>0.39583333333333331</v>
      </c>
      <c r="E324" s="176" t="s">
        <v>121</v>
      </c>
      <c r="F324" s="176" t="s">
        <v>1857</v>
      </c>
      <c r="G324" s="176" t="s">
        <v>1850</v>
      </c>
      <c r="H324" s="176" t="s">
        <v>1850</v>
      </c>
      <c r="I324" s="176" t="s">
        <v>17</v>
      </c>
      <c r="J324" s="176" t="s">
        <v>11</v>
      </c>
      <c r="K324" s="176" t="s">
        <v>2200</v>
      </c>
      <c r="L324" s="176" t="s">
        <v>2169</v>
      </c>
      <c r="M324" s="176" t="s">
        <v>2008</v>
      </c>
      <c r="N324">
        <v>4.1666666666666664E-2</v>
      </c>
      <c r="O324" t="s">
        <v>2300</v>
      </c>
    </row>
    <row r="325" spans="1:15">
      <c r="A325" s="163">
        <v>46083</v>
      </c>
      <c r="B325" s="176" t="s">
        <v>23</v>
      </c>
      <c r="C325" s="177">
        <v>0.4375</v>
      </c>
      <c r="D325" s="177">
        <v>0.47916666666666669</v>
      </c>
      <c r="E325" s="176" t="s">
        <v>1539</v>
      </c>
      <c r="F325" s="176" t="s">
        <v>2263</v>
      </c>
      <c r="G325" s="176" t="s">
        <v>1850</v>
      </c>
      <c r="H325" s="176" t="s">
        <v>1850</v>
      </c>
      <c r="I325" s="176" t="s">
        <v>12</v>
      </c>
      <c r="J325" s="176" t="s">
        <v>11</v>
      </c>
      <c r="K325" s="176" t="s">
        <v>2200</v>
      </c>
      <c r="L325" s="176" t="s">
        <v>2154</v>
      </c>
      <c r="M325" s="176" t="s">
        <v>2008</v>
      </c>
      <c r="N325">
        <v>4.1666666666666664E-2</v>
      </c>
      <c r="O325" t="s">
        <v>2300</v>
      </c>
    </row>
    <row r="326" spans="1:15">
      <c r="A326" s="163">
        <v>46083</v>
      </c>
      <c r="B326" s="176" t="s">
        <v>23</v>
      </c>
      <c r="C326" s="177">
        <v>0.52083333333333337</v>
      </c>
      <c r="D326" s="177">
        <v>0.5625</v>
      </c>
      <c r="E326" s="176" t="s">
        <v>1830</v>
      </c>
      <c r="F326" s="176" t="s">
        <v>2023</v>
      </c>
      <c r="G326" s="176" t="s">
        <v>1850</v>
      </c>
      <c r="H326" s="176" t="s">
        <v>1850</v>
      </c>
      <c r="I326" s="176" t="s">
        <v>10</v>
      </c>
      <c r="J326" s="176" t="s">
        <v>18</v>
      </c>
      <c r="K326" s="176" t="s">
        <v>2200</v>
      </c>
      <c r="L326" s="176" t="s">
        <v>2134</v>
      </c>
      <c r="M326" s="176" t="s">
        <v>2008</v>
      </c>
      <c r="N326">
        <v>4.1666666666666664E-2</v>
      </c>
      <c r="O326" t="s">
        <v>2300</v>
      </c>
    </row>
    <row r="327" spans="1:15">
      <c r="A327" s="163">
        <v>46083</v>
      </c>
      <c r="B327" s="176" t="s">
        <v>23</v>
      </c>
      <c r="C327" s="177">
        <v>0.625</v>
      </c>
      <c r="D327" s="177">
        <v>0.66666666666666663</v>
      </c>
      <c r="E327" s="176" t="s">
        <v>25</v>
      </c>
      <c r="F327" s="176" t="s">
        <v>1850</v>
      </c>
      <c r="G327" s="176" t="s">
        <v>1850</v>
      </c>
      <c r="H327" s="176" t="s">
        <v>1850</v>
      </c>
      <c r="I327" s="176" t="s">
        <v>14</v>
      </c>
      <c r="J327" s="176" t="s">
        <v>15</v>
      </c>
      <c r="K327" s="176" t="s">
        <v>2200</v>
      </c>
      <c r="L327" s="176" t="s">
        <v>2148</v>
      </c>
      <c r="M327" s="176" t="s">
        <v>2008</v>
      </c>
      <c r="N327">
        <v>4.1666666666666664E-2</v>
      </c>
      <c r="O327" t="s">
        <v>2300</v>
      </c>
    </row>
    <row r="328" spans="1:15">
      <c r="A328" s="163">
        <v>46083</v>
      </c>
      <c r="B328" s="176" t="s">
        <v>23</v>
      </c>
      <c r="C328" s="177">
        <v>0.70833333333333337</v>
      </c>
      <c r="D328" s="177">
        <v>0.75</v>
      </c>
      <c r="E328" s="176" t="s">
        <v>1934</v>
      </c>
      <c r="F328" s="176" t="s">
        <v>1919</v>
      </c>
      <c r="G328" s="176" t="s">
        <v>1850</v>
      </c>
      <c r="H328" s="176" t="s">
        <v>1850</v>
      </c>
      <c r="I328" s="176" t="s">
        <v>56</v>
      </c>
      <c r="J328" s="176" t="s">
        <v>18</v>
      </c>
      <c r="K328" s="176" t="s">
        <v>2200</v>
      </c>
      <c r="L328" s="176" t="s">
        <v>2134</v>
      </c>
      <c r="M328" s="176" t="s">
        <v>2008</v>
      </c>
      <c r="N328">
        <v>4.1666666666666664E-2</v>
      </c>
      <c r="O328" t="s">
        <v>2300</v>
      </c>
    </row>
    <row r="329" spans="1:15">
      <c r="A329" s="163">
        <v>46083</v>
      </c>
      <c r="B329" s="176" t="s">
        <v>23</v>
      </c>
      <c r="C329" s="177">
        <v>0.79166666666666663</v>
      </c>
      <c r="D329" s="177">
        <v>0.83333333333333337</v>
      </c>
      <c r="E329" s="176" t="s">
        <v>97</v>
      </c>
      <c r="F329" s="176" t="s">
        <v>2264</v>
      </c>
      <c r="G329" s="176" t="s">
        <v>1850</v>
      </c>
      <c r="H329" s="176" t="s">
        <v>1850</v>
      </c>
      <c r="I329" s="176" t="s">
        <v>38</v>
      </c>
      <c r="J329" s="176" t="s">
        <v>18</v>
      </c>
      <c r="K329" s="176" t="s">
        <v>2200</v>
      </c>
      <c r="L329" s="176" t="s">
        <v>2141</v>
      </c>
      <c r="M329" s="176" t="s">
        <v>2008</v>
      </c>
      <c r="N329">
        <v>4.1666666666666664E-2</v>
      </c>
      <c r="O329" t="s">
        <v>2300</v>
      </c>
    </row>
    <row r="330" spans="1:15">
      <c r="A330" s="163">
        <v>46084</v>
      </c>
      <c r="B330" s="176" t="s">
        <v>24</v>
      </c>
      <c r="C330" s="177">
        <v>0.35416666666666669</v>
      </c>
      <c r="D330" s="177">
        <v>0.39583333333333331</v>
      </c>
      <c r="E330" s="176" t="s">
        <v>44</v>
      </c>
      <c r="F330" s="176" t="s">
        <v>1850</v>
      </c>
      <c r="G330" s="176" t="s">
        <v>1850</v>
      </c>
      <c r="H330" s="176" t="s">
        <v>1850</v>
      </c>
      <c r="I330" s="176" t="s">
        <v>52</v>
      </c>
      <c r="J330" s="176" t="s">
        <v>11</v>
      </c>
      <c r="K330" s="176" t="s">
        <v>2200</v>
      </c>
      <c r="L330" s="176" t="s">
        <v>2156</v>
      </c>
      <c r="M330" s="176" t="s">
        <v>2008</v>
      </c>
      <c r="N330">
        <v>4.1666666666666664E-2</v>
      </c>
      <c r="O330" t="s">
        <v>2300</v>
      </c>
    </row>
    <row r="331" spans="1:15">
      <c r="A331" s="163">
        <v>46084</v>
      </c>
      <c r="B331" s="176" t="s">
        <v>24</v>
      </c>
      <c r="C331" s="177">
        <v>0.4375</v>
      </c>
      <c r="D331" s="177">
        <v>0.47916666666666669</v>
      </c>
      <c r="E331" s="176" t="s">
        <v>1539</v>
      </c>
      <c r="F331" s="176" t="s">
        <v>2265</v>
      </c>
      <c r="G331" s="176" t="s">
        <v>1850</v>
      </c>
      <c r="H331" s="176" t="s">
        <v>1850</v>
      </c>
      <c r="I331" s="176" t="s">
        <v>12</v>
      </c>
      <c r="J331" s="176" t="s">
        <v>11</v>
      </c>
      <c r="K331" s="176" t="s">
        <v>2200</v>
      </c>
      <c r="L331" s="176" t="s">
        <v>2154</v>
      </c>
      <c r="M331" s="176" t="s">
        <v>2008</v>
      </c>
      <c r="N331">
        <v>4.1666666666666664E-2</v>
      </c>
      <c r="O331" t="s">
        <v>2300</v>
      </c>
    </row>
    <row r="332" spans="1:15">
      <c r="A332" s="163">
        <v>46084</v>
      </c>
      <c r="B332" s="176" t="s">
        <v>24</v>
      </c>
      <c r="C332" s="177">
        <v>0.52083333333333337</v>
      </c>
      <c r="D332" s="177">
        <v>0.5625</v>
      </c>
      <c r="E332" s="176" t="s">
        <v>1830</v>
      </c>
      <c r="F332" s="176" t="s">
        <v>2023</v>
      </c>
      <c r="G332" s="176" t="s">
        <v>1850</v>
      </c>
      <c r="H332" s="176" t="s">
        <v>1850</v>
      </c>
      <c r="I332" s="176" t="s">
        <v>10</v>
      </c>
      <c r="J332" s="176" t="s">
        <v>18</v>
      </c>
      <c r="K332" s="176" t="s">
        <v>2200</v>
      </c>
      <c r="L332" s="176" t="s">
        <v>2134</v>
      </c>
      <c r="M332" s="176" t="s">
        <v>2008</v>
      </c>
      <c r="N332">
        <v>4.1666666666666664E-2</v>
      </c>
      <c r="O332" t="s">
        <v>2300</v>
      </c>
    </row>
    <row r="333" spans="1:15">
      <c r="A333" s="163">
        <v>46084</v>
      </c>
      <c r="B333" s="176" t="s">
        <v>24</v>
      </c>
      <c r="C333" s="177">
        <v>0.625</v>
      </c>
      <c r="D333" s="177">
        <v>0.66666666666666663</v>
      </c>
      <c r="E333" s="176" t="s">
        <v>1833</v>
      </c>
      <c r="F333" s="176" t="s">
        <v>2266</v>
      </c>
      <c r="G333" s="176" t="s">
        <v>1850</v>
      </c>
      <c r="H333" s="176" t="s">
        <v>1850</v>
      </c>
      <c r="I333" s="176" t="s">
        <v>14</v>
      </c>
      <c r="J333" s="176" t="s">
        <v>15</v>
      </c>
      <c r="K333" s="176" t="s">
        <v>2200</v>
      </c>
      <c r="L333" s="176" t="s">
        <v>2158</v>
      </c>
      <c r="M333" s="176" t="s">
        <v>2008</v>
      </c>
      <c r="N333">
        <v>4.1666666666666664E-2</v>
      </c>
      <c r="O333" t="s">
        <v>2300</v>
      </c>
    </row>
    <row r="334" spans="1:15">
      <c r="A334" s="163">
        <v>46084</v>
      </c>
      <c r="B334" s="176" t="s">
        <v>24</v>
      </c>
      <c r="C334" s="177">
        <v>0.70833333333333337</v>
      </c>
      <c r="D334" s="177">
        <v>0.75</v>
      </c>
      <c r="E334" s="176" t="s">
        <v>21</v>
      </c>
      <c r="F334" s="176" t="s">
        <v>1850</v>
      </c>
      <c r="G334" s="176" t="s">
        <v>1850</v>
      </c>
      <c r="H334" s="176" t="s">
        <v>1850</v>
      </c>
      <c r="I334" s="176" t="s">
        <v>14</v>
      </c>
      <c r="J334" s="176" t="s">
        <v>15</v>
      </c>
      <c r="K334" s="176" t="s">
        <v>2200</v>
      </c>
      <c r="L334" s="176" t="s">
        <v>2133</v>
      </c>
      <c r="M334" s="176" t="s">
        <v>2008</v>
      </c>
      <c r="N334">
        <v>4.1666666666666664E-2</v>
      </c>
      <c r="O334" t="s">
        <v>2300</v>
      </c>
    </row>
    <row r="335" spans="1:15">
      <c r="A335" s="163">
        <v>46084</v>
      </c>
      <c r="B335" s="176" t="s">
        <v>24</v>
      </c>
      <c r="C335" s="177">
        <v>0.79166666666666663</v>
      </c>
      <c r="D335" s="177">
        <v>0.83333333333333337</v>
      </c>
      <c r="E335" s="176" t="s">
        <v>1850</v>
      </c>
      <c r="F335" s="176" t="s">
        <v>1850</v>
      </c>
      <c r="G335" s="176" t="s">
        <v>1850</v>
      </c>
      <c r="H335" s="176" t="s">
        <v>1850</v>
      </c>
      <c r="I335" s="176" t="s">
        <v>1850</v>
      </c>
      <c r="J335" s="176" t="s">
        <v>1850</v>
      </c>
      <c r="K335" s="176" t="s">
        <v>1850</v>
      </c>
      <c r="L335" s="176" t="s">
        <v>2186</v>
      </c>
      <c r="M335" s="176" t="s">
        <v>1850</v>
      </c>
      <c r="N335">
        <v>4.1666666666666664E-2</v>
      </c>
      <c r="O335" t="s">
        <v>2300</v>
      </c>
    </row>
    <row r="336" spans="1:15">
      <c r="A336" s="163">
        <v>46085</v>
      </c>
      <c r="B336" s="176" t="s">
        <v>8</v>
      </c>
      <c r="C336" s="177"/>
      <c r="D336" s="177"/>
      <c r="E336" s="176" t="s">
        <v>1850</v>
      </c>
      <c r="F336" s="176" t="s">
        <v>1850</v>
      </c>
      <c r="G336" s="176" t="s">
        <v>1850</v>
      </c>
      <c r="H336" s="176" t="s">
        <v>1850</v>
      </c>
      <c r="I336" s="176" t="s">
        <v>1850</v>
      </c>
      <c r="J336" s="176" t="s">
        <v>1850</v>
      </c>
      <c r="K336" s="176" t="s">
        <v>1829</v>
      </c>
      <c r="L336" s="176" t="s">
        <v>2186</v>
      </c>
      <c r="M336" s="176" t="s">
        <v>1850</v>
      </c>
    </row>
    <row r="337" spans="1:15">
      <c r="A337" s="163">
        <v>46086</v>
      </c>
      <c r="B337" s="176" t="s">
        <v>9</v>
      </c>
      <c r="C337" s="177">
        <v>0.35416666666666669</v>
      </c>
      <c r="D337" s="177">
        <v>0.39583333333333331</v>
      </c>
      <c r="E337" s="176" t="s">
        <v>44</v>
      </c>
      <c r="F337" s="176" t="s">
        <v>1850</v>
      </c>
      <c r="G337" s="176" t="s">
        <v>1850</v>
      </c>
      <c r="H337" s="176" t="s">
        <v>1850</v>
      </c>
      <c r="I337" s="176" t="s">
        <v>52</v>
      </c>
      <c r="J337" s="176" t="s">
        <v>11</v>
      </c>
      <c r="K337" s="176" t="s">
        <v>2200</v>
      </c>
      <c r="L337" s="176" t="s">
        <v>2167</v>
      </c>
      <c r="M337" s="176" t="s">
        <v>2007</v>
      </c>
      <c r="N337">
        <v>4.1666666666666664E-2</v>
      </c>
      <c r="O337" t="s">
        <v>2300</v>
      </c>
    </row>
    <row r="338" spans="1:15">
      <c r="A338" s="163">
        <v>46086</v>
      </c>
      <c r="B338" s="176" t="s">
        <v>9</v>
      </c>
      <c r="C338" s="177">
        <v>0.4375</v>
      </c>
      <c r="D338" s="177">
        <v>0.47916666666666669</v>
      </c>
      <c r="E338" s="176" t="s">
        <v>1539</v>
      </c>
      <c r="F338" s="176" t="s">
        <v>2267</v>
      </c>
      <c r="G338" s="176" t="s">
        <v>1850</v>
      </c>
      <c r="H338" s="176" t="s">
        <v>1850</v>
      </c>
      <c r="I338" s="176" t="s">
        <v>12</v>
      </c>
      <c r="J338" s="176" t="s">
        <v>11</v>
      </c>
      <c r="K338" s="176" t="s">
        <v>2200</v>
      </c>
      <c r="L338" s="176" t="s">
        <v>2140</v>
      </c>
      <c r="M338" s="176" t="s">
        <v>2007</v>
      </c>
      <c r="N338">
        <v>4.1666666666666664E-2</v>
      </c>
      <c r="O338" t="s">
        <v>2300</v>
      </c>
    </row>
    <row r="339" spans="1:15">
      <c r="A339" s="163">
        <v>46086</v>
      </c>
      <c r="B339" s="176" t="s">
        <v>9</v>
      </c>
      <c r="C339" s="177">
        <v>0.52083333333333337</v>
      </c>
      <c r="D339" s="177">
        <v>0.5625</v>
      </c>
      <c r="E339" s="176" t="s">
        <v>1830</v>
      </c>
      <c r="F339" s="176" t="s">
        <v>2023</v>
      </c>
      <c r="G339" s="176" t="s">
        <v>1850</v>
      </c>
      <c r="H339" s="176" t="s">
        <v>1850</v>
      </c>
      <c r="I339" s="176" t="s">
        <v>10</v>
      </c>
      <c r="J339" s="176" t="s">
        <v>18</v>
      </c>
      <c r="K339" s="176" t="s">
        <v>2200</v>
      </c>
      <c r="L339" s="176" t="s">
        <v>2186</v>
      </c>
      <c r="M339" s="176" t="s">
        <v>1850</v>
      </c>
      <c r="N339">
        <v>4.1666666666666664E-2</v>
      </c>
      <c r="O339" t="s">
        <v>2300</v>
      </c>
    </row>
    <row r="340" spans="1:15">
      <c r="A340" s="163">
        <v>46086</v>
      </c>
      <c r="B340" s="176" t="s">
        <v>9</v>
      </c>
      <c r="C340" s="177">
        <v>0.625</v>
      </c>
      <c r="D340" s="177">
        <v>0.66666666666666663</v>
      </c>
      <c r="E340" s="176" t="s">
        <v>1850</v>
      </c>
      <c r="F340" s="176" t="s">
        <v>1850</v>
      </c>
      <c r="G340" s="176" t="s">
        <v>1850</v>
      </c>
      <c r="H340" s="176" t="s">
        <v>1850</v>
      </c>
      <c r="I340" s="176" t="s">
        <v>1850</v>
      </c>
      <c r="J340" s="176" t="s">
        <v>1850</v>
      </c>
      <c r="K340" s="176" t="s">
        <v>1850</v>
      </c>
      <c r="L340" s="176" t="s">
        <v>2138</v>
      </c>
      <c r="M340" s="176" t="s">
        <v>2007</v>
      </c>
      <c r="N340">
        <v>4.1666666666666664E-2</v>
      </c>
      <c r="O340" t="s">
        <v>2300</v>
      </c>
    </row>
    <row r="341" spans="1:15">
      <c r="A341" s="163">
        <v>46086</v>
      </c>
      <c r="B341" s="176" t="s">
        <v>9</v>
      </c>
      <c r="C341" s="177">
        <v>0.70833333333333337</v>
      </c>
      <c r="D341" s="177">
        <v>0.75</v>
      </c>
      <c r="E341" s="176" t="s">
        <v>1833</v>
      </c>
      <c r="F341" s="176" t="s">
        <v>1985</v>
      </c>
      <c r="G341" s="176" t="s">
        <v>1850</v>
      </c>
      <c r="H341" s="176" t="s">
        <v>1850</v>
      </c>
      <c r="I341" s="176" t="s">
        <v>14</v>
      </c>
      <c r="J341" s="176" t="s">
        <v>15</v>
      </c>
      <c r="K341" s="176" t="s">
        <v>2200</v>
      </c>
      <c r="L341" s="176" t="s">
        <v>2161</v>
      </c>
      <c r="M341" s="176" t="s">
        <v>2007</v>
      </c>
      <c r="N341">
        <v>4.1666666666666664E-2</v>
      </c>
      <c r="O341" t="s">
        <v>2300</v>
      </c>
    </row>
    <row r="342" spans="1:15">
      <c r="A342" s="163">
        <v>46086</v>
      </c>
      <c r="B342" s="176" t="s">
        <v>9</v>
      </c>
      <c r="C342" s="177">
        <v>0.79166666666666663</v>
      </c>
      <c r="D342" s="177">
        <v>0.83333333333333337</v>
      </c>
      <c r="E342" s="176" t="s">
        <v>1832</v>
      </c>
      <c r="F342" s="176" t="s">
        <v>1895</v>
      </c>
      <c r="G342" s="176" t="s">
        <v>1850</v>
      </c>
      <c r="H342" s="176" t="s">
        <v>1850</v>
      </c>
      <c r="I342" s="176" t="s">
        <v>14</v>
      </c>
      <c r="J342" s="176" t="s">
        <v>15</v>
      </c>
      <c r="K342" s="176" t="s">
        <v>2200</v>
      </c>
      <c r="L342" s="176" t="s">
        <v>2117</v>
      </c>
      <c r="M342" s="176" t="s">
        <v>2020</v>
      </c>
      <c r="N342">
        <v>4.1666666666666664E-2</v>
      </c>
      <c r="O342" t="s">
        <v>2300</v>
      </c>
    </row>
    <row r="343" spans="1:15">
      <c r="A343" s="163">
        <v>46087</v>
      </c>
      <c r="B343" s="176" t="s">
        <v>16</v>
      </c>
      <c r="C343" s="177">
        <v>0.35416666666666669</v>
      </c>
      <c r="D343" s="177">
        <v>0.39583333333333331</v>
      </c>
      <c r="E343" s="176" t="s">
        <v>121</v>
      </c>
      <c r="F343" s="176" t="s">
        <v>1849</v>
      </c>
      <c r="G343" s="176" t="s">
        <v>1850</v>
      </c>
      <c r="H343" s="176" t="s">
        <v>1850</v>
      </c>
      <c r="I343" s="176" t="s">
        <v>17</v>
      </c>
      <c r="J343" s="176" t="s">
        <v>11</v>
      </c>
      <c r="K343" s="176" t="s">
        <v>2200</v>
      </c>
      <c r="L343" s="176" t="s">
        <v>2169</v>
      </c>
      <c r="M343" s="176" t="s">
        <v>2008</v>
      </c>
      <c r="N343">
        <v>4.1666666666666664E-2</v>
      </c>
      <c r="O343" t="s">
        <v>2300</v>
      </c>
    </row>
    <row r="344" spans="1:15">
      <c r="A344" s="163">
        <v>46087</v>
      </c>
      <c r="B344" s="176" t="s">
        <v>16</v>
      </c>
      <c r="C344" s="177">
        <v>0.4375</v>
      </c>
      <c r="D344" s="177">
        <v>0.47916666666666669</v>
      </c>
      <c r="E344" s="176" t="s">
        <v>31</v>
      </c>
      <c r="F344" s="176" t="s">
        <v>2268</v>
      </c>
      <c r="G344" s="176" t="s">
        <v>1850</v>
      </c>
      <c r="H344" s="176" t="s">
        <v>1850</v>
      </c>
      <c r="I344" s="176" t="s">
        <v>83</v>
      </c>
      <c r="J344" s="176" t="s">
        <v>18</v>
      </c>
      <c r="K344" s="176" t="s">
        <v>2200</v>
      </c>
      <c r="L344" s="176" t="s">
        <v>2126</v>
      </c>
      <c r="M344" s="176" t="s">
        <v>2008</v>
      </c>
      <c r="N344">
        <v>4.1666666666666664E-2</v>
      </c>
      <c r="O344" t="s">
        <v>2300</v>
      </c>
    </row>
    <row r="345" spans="1:15">
      <c r="A345" s="163">
        <v>46087</v>
      </c>
      <c r="B345" s="176" t="s">
        <v>16</v>
      </c>
      <c r="C345" s="177">
        <v>0.52083333333333337</v>
      </c>
      <c r="D345" s="177">
        <v>0.5625</v>
      </c>
      <c r="E345" s="176" t="s">
        <v>1830</v>
      </c>
      <c r="F345" s="176" t="s">
        <v>2023</v>
      </c>
      <c r="G345" s="176" t="s">
        <v>1850</v>
      </c>
      <c r="H345" s="176" t="s">
        <v>1850</v>
      </c>
      <c r="I345" s="176" t="s">
        <v>10</v>
      </c>
      <c r="J345" s="176" t="s">
        <v>18</v>
      </c>
      <c r="K345" s="176" t="s">
        <v>2200</v>
      </c>
      <c r="L345" s="176" t="s">
        <v>2134</v>
      </c>
      <c r="M345" s="176" t="s">
        <v>2008</v>
      </c>
      <c r="N345">
        <v>4.1666666666666664E-2</v>
      </c>
      <c r="O345" t="s">
        <v>2300</v>
      </c>
    </row>
    <row r="346" spans="1:15">
      <c r="A346" s="163">
        <v>46087</v>
      </c>
      <c r="B346" s="176" t="s">
        <v>16</v>
      </c>
      <c r="C346" s="177">
        <v>0.625</v>
      </c>
      <c r="D346" s="177">
        <v>0.66666666666666663</v>
      </c>
      <c r="E346" s="176" t="s">
        <v>27</v>
      </c>
      <c r="F346" s="176" t="s">
        <v>1892</v>
      </c>
      <c r="G346" s="176" t="s">
        <v>1850</v>
      </c>
      <c r="H346" s="176" t="s">
        <v>1850</v>
      </c>
      <c r="I346" s="176" t="s">
        <v>14</v>
      </c>
      <c r="J346" s="176" t="s">
        <v>15</v>
      </c>
      <c r="K346" s="176" t="s">
        <v>2200</v>
      </c>
      <c r="L346" s="176" t="s">
        <v>2190</v>
      </c>
      <c r="M346" s="176" t="s">
        <v>2008</v>
      </c>
      <c r="N346">
        <v>4.1666666666666664E-2</v>
      </c>
      <c r="O346" t="s">
        <v>2300</v>
      </c>
    </row>
    <row r="347" spans="1:15">
      <c r="A347" s="163">
        <v>46087</v>
      </c>
      <c r="B347" s="176" t="s">
        <v>16</v>
      </c>
      <c r="C347" s="177">
        <v>0.70833333333333337</v>
      </c>
      <c r="D347" s="177">
        <v>0.75</v>
      </c>
      <c r="E347" s="176" t="s">
        <v>58</v>
      </c>
      <c r="F347" s="176" t="s">
        <v>1850</v>
      </c>
      <c r="G347" s="176" t="s">
        <v>1850</v>
      </c>
      <c r="H347" s="176" t="s">
        <v>1850</v>
      </c>
      <c r="I347" s="176" t="s">
        <v>14</v>
      </c>
      <c r="J347" s="176" t="s">
        <v>15</v>
      </c>
      <c r="K347" s="176" t="s">
        <v>2200</v>
      </c>
      <c r="L347" s="176" t="s">
        <v>2148</v>
      </c>
      <c r="M347" s="176" t="s">
        <v>2008</v>
      </c>
      <c r="N347">
        <v>4.1666666666666664E-2</v>
      </c>
      <c r="O347" t="s">
        <v>2300</v>
      </c>
    </row>
    <row r="348" spans="1:15">
      <c r="A348" s="163">
        <v>46087</v>
      </c>
      <c r="B348" s="176" t="s">
        <v>16</v>
      </c>
      <c r="C348" s="177">
        <v>0.79166666666666663</v>
      </c>
      <c r="D348" s="177">
        <v>0.83333333333333337</v>
      </c>
      <c r="E348" s="176" t="s">
        <v>1926</v>
      </c>
      <c r="F348" s="176" t="s">
        <v>2269</v>
      </c>
      <c r="G348" s="176" t="s">
        <v>1850</v>
      </c>
      <c r="H348" s="176" t="s">
        <v>1850</v>
      </c>
      <c r="I348" s="176" t="s">
        <v>32</v>
      </c>
      <c r="J348" s="176" t="s">
        <v>18</v>
      </c>
      <c r="K348" s="176" t="s">
        <v>2200</v>
      </c>
      <c r="L348" s="176" t="s">
        <v>2126</v>
      </c>
      <c r="M348" s="176" t="s">
        <v>2008</v>
      </c>
      <c r="N348">
        <v>4.1666666666666664E-2</v>
      </c>
      <c r="O348" t="s">
        <v>2300</v>
      </c>
    </row>
    <row r="349" spans="1:15">
      <c r="A349" s="163">
        <v>46088</v>
      </c>
      <c r="B349" s="176" t="s">
        <v>20</v>
      </c>
      <c r="C349" s="177">
        <v>0.35416666666666669</v>
      </c>
      <c r="D349" s="177">
        <v>0.39583333333333331</v>
      </c>
      <c r="E349" s="176" t="s">
        <v>44</v>
      </c>
      <c r="F349" s="176" t="s">
        <v>1850</v>
      </c>
      <c r="G349" s="176" t="s">
        <v>1850</v>
      </c>
      <c r="H349" s="176" t="s">
        <v>1850</v>
      </c>
      <c r="I349" s="176" t="s">
        <v>52</v>
      </c>
      <c r="J349" s="176" t="s">
        <v>11</v>
      </c>
      <c r="K349" s="176" t="s">
        <v>2200</v>
      </c>
      <c r="L349" s="176" t="s">
        <v>2126</v>
      </c>
      <c r="M349" s="176" t="s">
        <v>2007</v>
      </c>
      <c r="N349">
        <v>4.1666666666666664E-2</v>
      </c>
      <c r="O349" t="s">
        <v>2300</v>
      </c>
    </row>
    <row r="350" spans="1:15">
      <c r="A350" s="163">
        <v>46088</v>
      </c>
      <c r="B350" s="176" t="s">
        <v>20</v>
      </c>
      <c r="C350" s="177">
        <v>0.4375</v>
      </c>
      <c r="D350" s="177">
        <v>0.47916666666666669</v>
      </c>
      <c r="E350" s="176" t="s">
        <v>58</v>
      </c>
      <c r="F350" s="176" t="s">
        <v>1850</v>
      </c>
      <c r="G350" s="176" t="s">
        <v>1850</v>
      </c>
      <c r="H350" s="176" t="s">
        <v>1850</v>
      </c>
      <c r="I350" s="176" t="s">
        <v>14</v>
      </c>
      <c r="J350" s="176" t="s">
        <v>15</v>
      </c>
      <c r="K350" s="176" t="s">
        <v>2200</v>
      </c>
      <c r="L350" s="176" t="s">
        <v>2148</v>
      </c>
      <c r="M350" s="176" t="s">
        <v>2007</v>
      </c>
      <c r="N350">
        <v>4.1666666666666664E-2</v>
      </c>
      <c r="O350" t="s">
        <v>2300</v>
      </c>
    </row>
    <row r="351" spans="1:15">
      <c r="A351" s="163">
        <v>46088</v>
      </c>
      <c r="B351" s="176" t="s">
        <v>20</v>
      </c>
      <c r="C351" s="177">
        <v>0.52083333333333337</v>
      </c>
      <c r="D351" s="177">
        <v>0.5625</v>
      </c>
      <c r="E351" s="176" t="s">
        <v>1830</v>
      </c>
      <c r="F351" s="176" t="s">
        <v>2023</v>
      </c>
      <c r="G351" s="176" t="s">
        <v>21</v>
      </c>
      <c r="H351" s="176" t="s">
        <v>1850</v>
      </c>
      <c r="I351" s="176" t="s">
        <v>10</v>
      </c>
      <c r="J351" s="176" t="s">
        <v>18</v>
      </c>
      <c r="K351" s="176" t="s">
        <v>1988</v>
      </c>
      <c r="L351" s="176" t="s">
        <v>2143</v>
      </c>
      <c r="M351" s="176" t="s">
        <v>2007</v>
      </c>
      <c r="N351">
        <v>4.1666666666666664E-2</v>
      </c>
      <c r="O351" t="s">
        <v>2300</v>
      </c>
    </row>
    <row r="352" spans="1:15">
      <c r="A352" s="163">
        <v>46088</v>
      </c>
      <c r="B352" s="176" t="s">
        <v>20</v>
      </c>
      <c r="C352" s="177">
        <v>0.625</v>
      </c>
      <c r="D352" s="177">
        <v>0.66666666666666663</v>
      </c>
      <c r="E352" s="176" t="s">
        <v>21</v>
      </c>
      <c r="F352" s="176" t="s">
        <v>1850</v>
      </c>
      <c r="G352" s="176" t="s">
        <v>1850</v>
      </c>
      <c r="H352" s="176" t="s">
        <v>1850</v>
      </c>
      <c r="I352" s="176" t="s">
        <v>14</v>
      </c>
      <c r="J352" s="176" t="s">
        <v>15</v>
      </c>
      <c r="K352" s="176" t="s">
        <v>2200</v>
      </c>
      <c r="L352" s="176" t="s">
        <v>2142</v>
      </c>
      <c r="M352" s="176" t="s">
        <v>2007</v>
      </c>
      <c r="N352">
        <v>4.1666666666666664E-2</v>
      </c>
      <c r="O352" t="s">
        <v>2300</v>
      </c>
    </row>
    <row r="353" spans="1:15">
      <c r="A353" s="163">
        <v>46088</v>
      </c>
      <c r="B353" s="176" t="s">
        <v>20</v>
      </c>
      <c r="C353" s="177">
        <v>0.70833333333333337</v>
      </c>
      <c r="D353" s="177">
        <v>0.75</v>
      </c>
      <c r="E353" s="176" t="s">
        <v>97</v>
      </c>
      <c r="F353" s="176" t="s">
        <v>2270</v>
      </c>
      <c r="G353" s="176" t="s">
        <v>1850</v>
      </c>
      <c r="H353" s="176" t="s">
        <v>1850</v>
      </c>
      <c r="I353" s="176" t="s">
        <v>38</v>
      </c>
      <c r="J353" s="176" t="s">
        <v>18</v>
      </c>
      <c r="K353" s="176" t="s">
        <v>2200</v>
      </c>
      <c r="L353" s="176" t="s">
        <v>2141</v>
      </c>
      <c r="M353" s="176" t="s">
        <v>2008</v>
      </c>
      <c r="N353">
        <v>4.1666666666666664E-2</v>
      </c>
      <c r="O353" t="s">
        <v>2300</v>
      </c>
    </row>
    <row r="354" spans="1:15">
      <c r="A354" s="163">
        <v>46088</v>
      </c>
      <c r="B354" s="176" t="s">
        <v>20</v>
      </c>
      <c r="C354" s="177">
        <v>0.79166666666666663</v>
      </c>
      <c r="D354" s="177">
        <v>0.83333333333333337</v>
      </c>
      <c r="E354" s="176" t="s">
        <v>1833</v>
      </c>
      <c r="F354" s="176" t="s">
        <v>2271</v>
      </c>
      <c r="G354" s="176" t="s">
        <v>1850</v>
      </c>
      <c r="H354" s="176" t="s">
        <v>1850</v>
      </c>
      <c r="I354" s="176" t="s">
        <v>14</v>
      </c>
      <c r="J354" s="176" t="s">
        <v>15</v>
      </c>
      <c r="K354" s="176" t="s">
        <v>2200</v>
      </c>
      <c r="L354" s="176" t="s">
        <v>2158</v>
      </c>
      <c r="M354" s="176" t="s">
        <v>2010</v>
      </c>
      <c r="N354">
        <v>4.1666666666666664E-2</v>
      </c>
      <c r="O354" t="s">
        <v>2300</v>
      </c>
    </row>
    <row r="355" spans="1:15">
      <c r="A355" s="163">
        <v>46089</v>
      </c>
      <c r="B355" s="176" t="s">
        <v>22</v>
      </c>
      <c r="C355" s="177">
        <v>0.52083333333333337</v>
      </c>
      <c r="D355" s="177">
        <v>0.5625</v>
      </c>
      <c r="E355" s="176" t="s">
        <v>21</v>
      </c>
      <c r="F355" s="176" t="s">
        <v>1850</v>
      </c>
      <c r="G355" s="176" t="s">
        <v>1850</v>
      </c>
      <c r="H355" s="176" t="s">
        <v>1850</v>
      </c>
      <c r="I355" s="176" t="s">
        <v>14</v>
      </c>
      <c r="J355" s="176" t="s">
        <v>15</v>
      </c>
      <c r="K355" s="176" t="s">
        <v>2200</v>
      </c>
      <c r="L355" s="176" t="s">
        <v>2133</v>
      </c>
      <c r="M355" s="176" t="s">
        <v>2007</v>
      </c>
      <c r="N355">
        <v>4.1666666666666664E-2</v>
      </c>
      <c r="O355" t="s">
        <v>2300</v>
      </c>
    </row>
    <row r="356" spans="1:15">
      <c r="A356" s="163">
        <v>46089</v>
      </c>
      <c r="B356" s="176" t="s">
        <v>22</v>
      </c>
      <c r="C356" s="177">
        <v>0.69444444444444442</v>
      </c>
      <c r="D356" s="177">
        <v>0.75</v>
      </c>
      <c r="E356" s="176" t="s">
        <v>1834</v>
      </c>
      <c r="F356" s="176" t="s">
        <v>1888</v>
      </c>
      <c r="G356" s="176" t="s">
        <v>1850</v>
      </c>
      <c r="H356" s="176" t="s">
        <v>1850</v>
      </c>
      <c r="I356" s="176" t="s">
        <v>14</v>
      </c>
      <c r="J356" s="176" t="s">
        <v>15</v>
      </c>
      <c r="K356" s="176" t="s">
        <v>2200</v>
      </c>
      <c r="L356" s="176" t="s">
        <v>2198</v>
      </c>
      <c r="M356" s="176" t="s">
        <v>2011</v>
      </c>
      <c r="N356">
        <v>5.5555555555555552E-2</v>
      </c>
      <c r="O356" t="s">
        <v>2301</v>
      </c>
    </row>
    <row r="357" spans="1:15">
      <c r="A357" s="163">
        <v>46090</v>
      </c>
      <c r="B357" s="176" t="s">
        <v>23</v>
      </c>
      <c r="C357" s="177">
        <v>0.35416666666666669</v>
      </c>
      <c r="D357" s="177">
        <v>0.39583333333333331</v>
      </c>
      <c r="E357" s="176" t="s">
        <v>121</v>
      </c>
      <c r="F357" s="176" t="s">
        <v>1861</v>
      </c>
      <c r="G357" s="176" t="s">
        <v>1850</v>
      </c>
      <c r="H357" s="176" t="s">
        <v>1850</v>
      </c>
      <c r="I357" s="176" t="s">
        <v>17</v>
      </c>
      <c r="J357" s="176" t="s">
        <v>11</v>
      </c>
      <c r="K357" s="176" t="s">
        <v>2200</v>
      </c>
      <c r="L357" s="176" t="s">
        <v>2177</v>
      </c>
      <c r="M357" s="176" t="s">
        <v>2007</v>
      </c>
      <c r="N357">
        <v>4.1666666666666664E-2</v>
      </c>
      <c r="O357" t="s">
        <v>2300</v>
      </c>
    </row>
    <row r="358" spans="1:15">
      <c r="A358" s="163">
        <v>46090</v>
      </c>
      <c r="B358" s="176" t="s">
        <v>23</v>
      </c>
      <c r="C358" s="177">
        <v>0.4375</v>
      </c>
      <c r="D358" s="177">
        <v>0.47916666666666669</v>
      </c>
      <c r="E358" s="176" t="s">
        <v>1539</v>
      </c>
      <c r="F358" s="176" t="s">
        <v>1950</v>
      </c>
      <c r="G358" s="176" t="s">
        <v>1850</v>
      </c>
      <c r="H358" s="176" t="s">
        <v>1850</v>
      </c>
      <c r="I358" s="176" t="s">
        <v>12</v>
      </c>
      <c r="J358" s="176" t="s">
        <v>11</v>
      </c>
      <c r="K358" s="176" t="s">
        <v>2200</v>
      </c>
      <c r="L358" s="176" t="s">
        <v>2126</v>
      </c>
      <c r="M358" s="176" t="s">
        <v>2007</v>
      </c>
      <c r="N358">
        <v>4.1666666666666664E-2</v>
      </c>
      <c r="O358" t="s">
        <v>2300</v>
      </c>
    </row>
    <row r="359" spans="1:15">
      <c r="A359" s="163">
        <v>46090</v>
      </c>
      <c r="B359" s="176" t="s">
        <v>23</v>
      </c>
      <c r="C359" s="177">
        <v>0.52083333333333337</v>
      </c>
      <c r="D359" s="177">
        <v>0.5625</v>
      </c>
      <c r="E359" s="176" t="s">
        <v>1830</v>
      </c>
      <c r="F359" s="176" t="s">
        <v>1995</v>
      </c>
      <c r="G359" s="176" t="s">
        <v>1850</v>
      </c>
      <c r="H359" s="176" t="s">
        <v>1850</v>
      </c>
      <c r="I359" s="176" t="s">
        <v>10</v>
      </c>
      <c r="J359" s="176" t="s">
        <v>18</v>
      </c>
      <c r="K359" s="176" t="s">
        <v>2200</v>
      </c>
      <c r="L359" s="176" t="s">
        <v>2134</v>
      </c>
      <c r="M359" s="176" t="s">
        <v>2008</v>
      </c>
      <c r="N359">
        <v>4.1666666666666664E-2</v>
      </c>
      <c r="O359" t="s">
        <v>2300</v>
      </c>
    </row>
    <row r="360" spans="1:15">
      <c r="A360" s="163">
        <v>46090</v>
      </c>
      <c r="B360" s="176" t="s">
        <v>23</v>
      </c>
      <c r="C360" s="177">
        <v>0.625</v>
      </c>
      <c r="D360" s="177">
        <v>0.66666666666666663</v>
      </c>
      <c r="E360" s="176" t="s">
        <v>25</v>
      </c>
      <c r="F360" s="176" t="s">
        <v>1850</v>
      </c>
      <c r="G360" s="176" t="s">
        <v>1850</v>
      </c>
      <c r="H360" s="176" t="s">
        <v>1850</v>
      </c>
      <c r="I360" s="176" t="s">
        <v>14</v>
      </c>
      <c r="J360" s="176" t="s">
        <v>15</v>
      </c>
      <c r="K360" s="176" t="s">
        <v>2200</v>
      </c>
      <c r="L360" s="176" t="s">
        <v>2163</v>
      </c>
      <c r="M360" s="176" t="s">
        <v>2007</v>
      </c>
      <c r="N360">
        <v>4.1666666666666664E-2</v>
      </c>
      <c r="O360" t="s">
        <v>2300</v>
      </c>
    </row>
    <row r="361" spans="1:15">
      <c r="A361" s="163">
        <v>46090</v>
      </c>
      <c r="B361" s="176" t="s">
        <v>23</v>
      </c>
      <c r="C361" s="177">
        <v>0.70833333333333337</v>
      </c>
      <c r="D361" s="177">
        <v>0.75</v>
      </c>
      <c r="E361" s="176" t="s">
        <v>1934</v>
      </c>
      <c r="F361" s="176" t="s">
        <v>1844</v>
      </c>
      <c r="G361" s="176" t="s">
        <v>1850</v>
      </c>
      <c r="H361" s="176" t="s">
        <v>1850</v>
      </c>
      <c r="I361" s="176" t="s">
        <v>56</v>
      </c>
      <c r="J361" s="176" t="s">
        <v>18</v>
      </c>
      <c r="K361" s="176" t="s">
        <v>2200</v>
      </c>
      <c r="L361" s="176" t="s">
        <v>2134</v>
      </c>
      <c r="M361" s="176" t="s">
        <v>2008</v>
      </c>
      <c r="N361">
        <v>4.1666666666666664E-2</v>
      </c>
      <c r="O361" t="s">
        <v>2300</v>
      </c>
    </row>
    <row r="362" spans="1:15">
      <c r="A362" s="163">
        <v>46090</v>
      </c>
      <c r="B362" s="176" t="s">
        <v>23</v>
      </c>
      <c r="C362" s="177">
        <v>0.79166666666666663</v>
      </c>
      <c r="D362" s="177">
        <v>0.83333333333333337</v>
      </c>
      <c r="E362" s="176" t="s">
        <v>97</v>
      </c>
      <c r="F362" s="176" t="s">
        <v>2272</v>
      </c>
      <c r="G362" s="176" t="s">
        <v>1850</v>
      </c>
      <c r="H362" s="176" t="s">
        <v>1850</v>
      </c>
      <c r="I362" s="176" t="s">
        <v>38</v>
      </c>
      <c r="J362" s="176" t="s">
        <v>18</v>
      </c>
      <c r="K362" s="176" t="s">
        <v>2200</v>
      </c>
      <c r="L362" s="176" t="s">
        <v>2141</v>
      </c>
      <c r="M362" s="176" t="s">
        <v>2008</v>
      </c>
      <c r="N362">
        <v>4.1666666666666664E-2</v>
      </c>
      <c r="O362" t="s">
        <v>2300</v>
      </c>
    </row>
    <row r="363" spans="1:15">
      <c r="A363" s="163">
        <v>46091</v>
      </c>
      <c r="B363" s="176" t="s">
        <v>24</v>
      </c>
      <c r="C363" s="177">
        <v>0.35416666666666669</v>
      </c>
      <c r="D363" s="177">
        <v>0.39583333333333331</v>
      </c>
      <c r="E363" s="176" t="s">
        <v>44</v>
      </c>
      <c r="F363" s="176" t="s">
        <v>1850</v>
      </c>
      <c r="G363" s="176" t="s">
        <v>1850</v>
      </c>
      <c r="H363" s="176" t="s">
        <v>1850</v>
      </c>
      <c r="I363" s="176" t="s">
        <v>52</v>
      </c>
      <c r="J363" s="176" t="s">
        <v>11</v>
      </c>
      <c r="K363" s="176" t="s">
        <v>2200</v>
      </c>
      <c r="L363" s="176" t="s">
        <v>2156</v>
      </c>
      <c r="M363" s="176" t="s">
        <v>2008</v>
      </c>
      <c r="N363">
        <v>4.1666666666666664E-2</v>
      </c>
      <c r="O363" t="s">
        <v>2300</v>
      </c>
    </row>
    <row r="364" spans="1:15">
      <c r="A364" s="163">
        <v>46091</v>
      </c>
      <c r="B364" s="176" t="s">
        <v>24</v>
      </c>
      <c r="C364" s="177">
        <v>0.4375</v>
      </c>
      <c r="D364" s="177">
        <v>0.47916666666666669</v>
      </c>
      <c r="E364" s="176" t="s">
        <v>1539</v>
      </c>
      <c r="F364" s="176" t="s">
        <v>2273</v>
      </c>
      <c r="G364" s="176" t="s">
        <v>1850</v>
      </c>
      <c r="H364" s="176" t="s">
        <v>1850</v>
      </c>
      <c r="I364" s="176" t="s">
        <v>12</v>
      </c>
      <c r="J364" s="176" t="s">
        <v>11</v>
      </c>
      <c r="K364" s="176" t="s">
        <v>2200</v>
      </c>
      <c r="L364" s="176" t="s">
        <v>2137</v>
      </c>
      <c r="M364" s="176" t="s">
        <v>2007</v>
      </c>
      <c r="N364">
        <v>4.1666666666666664E-2</v>
      </c>
      <c r="O364" t="s">
        <v>2300</v>
      </c>
    </row>
    <row r="365" spans="1:15">
      <c r="A365" s="163">
        <v>46091</v>
      </c>
      <c r="B365" s="176" t="s">
        <v>24</v>
      </c>
      <c r="C365" s="177">
        <v>0.52083333333333337</v>
      </c>
      <c r="D365" s="177">
        <v>0.5625</v>
      </c>
      <c r="E365" s="176" t="s">
        <v>1830</v>
      </c>
      <c r="F365" s="176" t="s">
        <v>1995</v>
      </c>
      <c r="G365" s="176" t="s">
        <v>1850</v>
      </c>
      <c r="H365" s="176" t="s">
        <v>1850</v>
      </c>
      <c r="I365" s="176" t="s">
        <v>10</v>
      </c>
      <c r="J365" s="176" t="s">
        <v>18</v>
      </c>
      <c r="K365" s="176" t="s">
        <v>2200</v>
      </c>
      <c r="L365" s="176" t="s">
        <v>2134</v>
      </c>
      <c r="M365" s="176" t="s">
        <v>2008</v>
      </c>
      <c r="N365">
        <v>4.1666666666666664E-2</v>
      </c>
      <c r="O365" t="s">
        <v>2300</v>
      </c>
    </row>
    <row r="366" spans="1:15">
      <c r="A366" s="163">
        <v>46091</v>
      </c>
      <c r="B366" s="176" t="s">
        <v>24</v>
      </c>
      <c r="C366" s="177">
        <v>0.625</v>
      </c>
      <c r="D366" s="177">
        <v>0.66666666666666663</v>
      </c>
      <c r="E366" s="176" t="s">
        <v>1833</v>
      </c>
      <c r="F366" s="176" t="s">
        <v>2274</v>
      </c>
      <c r="G366" s="176" t="s">
        <v>1850</v>
      </c>
      <c r="H366" s="176" t="s">
        <v>1850</v>
      </c>
      <c r="I366" s="176" t="s">
        <v>14</v>
      </c>
      <c r="J366" s="176" t="s">
        <v>15</v>
      </c>
      <c r="K366" s="176" t="s">
        <v>2200</v>
      </c>
      <c r="L366" s="176" t="s">
        <v>2156</v>
      </c>
      <c r="M366" s="176" t="s">
        <v>2007</v>
      </c>
      <c r="N366">
        <v>4.1666666666666664E-2</v>
      </c>
      <c r="O366" t="s">
        <v>2300</v>
      </c>
    </row>
    <row r="367" spans="1:15">
      <c r="A367" s="163">
        <v>46091</v>
      </c>
      <c r="B367" s="176" t="s">
        <v>24</v>
      </c>
      <c r="C367" s="177">
        <v>0.70833333333333337</v>
      </c>
      <c r="D367" s="177">
        <v>0.75</v>
      </c>
      <c r="E367" s="176" t="s">
        <v>21</v>
      </c>
      <c r="F367" s="176" t="s">
        <v>1850</v>
      </c>
      <c r="G367" s="176" t="s">
        <v>1850</v>
      </c>
      <c r="H367" s="176" t="s">
        <v>1850</v>
      </c>
      <c r="I367" s="176" t="s">
        <v>14</v>
      </c>
      <c r="J367" s="176" t="s">
        <v>15</v>
      </c>
      <c r="K367" s="176" t="s">
        <v>2200</v>
      </c>
      <c r="L367" s="176" t="s">
        <v>2128</v>
      </c>
      <c r="M367" s="176" t="s">
        <v>2007</v>
      </c>
      <c r="N367">
        <v>4.1666666666666664E-2</v>
      </c>
      <c r="O367" t="s">
        <v>2300</v>
      </c>
    </row>
    <row r="368" spans="1:15">
      <c r="A368" s="163">
        <v>46091</v>
      </c>
      <c r="B368" s="176" t="s">
        <v>24</v>
      </c>
      <c r="C368" s="177">
        <v>0.79166666666666663</v>
      </c>
      <c r="D368" s="177">
        <v>0.83333333333333337</v>
      </c>
      <c r="E368" s="176" t="s">
        <v>1932</v>
      </c>
      <c r="F368" s="176" t="s">
        <v>2275</v>
      </c>
      <c r="G368" s="176" t="s">
        <v>1850</v>
      </c>
      <c r="H368" s="176" t="s">
        <v>1850</v>
      </c>
      <c r="I368" s="176" t="s">
        <v>45</v>
      </c>
      <c r="J368" s="176" t="s">
        <v>18</v>
      </c>
      <c r="K368" s="176" t="s">
        <v>2200</v>
      </c>
      <c r="L368" s="176" t="s">
        <v>2141</v>
      </c>
      <c r="M368" s="176" t="s">
        <v>2008</v>
      </c>
      <c r="N368">
        <v>4.1666666666666664E-2</v>
      </c>
      <c r="O368" t="s">
        <v>2300</v>
      </c>
    </row>
    <row r="369" spans="1:15">
      <c r="A369" s="163">
        <v>46092</v>
      </c>
      <c r="B369" s="176" t="s">
        <v>8</v>
      </c>
      <c r="C369" s="177">
        <v>0.35416666666666669</v>
      </c>
      <c r="D369" s="177">
        <v>0.39583333333333331</v>
      </c>
      <c r="E369" s="176" t="s">
        <v>121</v>
      </c>
      <c r="F369" s="176" t="s">
        <v>707</v>
      </c>
      <c r="G369" s="176" t="s">
        <v>1850</v>
      </c>
      <c r="H369" s="176" t="s">
        <v>1850</v>
      </c>
      <c r="I369" s="176" t="s">
        <v>17</v>
      </c>
      <c r="J369" s="176" t="s">
        <v>11</v>
      </c>
      <c r="K369" s="176" t="s">
        <v>2200</v>
      </c>
      <c r="L369" s="176" t="s">
        <v>2169</v>
      </c>
      <c r="M369" s="176" t="s">
        <v>2007</v>
      </c>
      <c r="N369">
        <v>4.1666666666666664E-2</v>
      </c>
      <c r="O369" t="s">
        <v>2300</v>
      </c>
    </row>
    <row r="370" spans="1:15">
      <c r="A370" s="163">
        <v>46092</v>
      </c>
      <c r="B370" s="176" t="s">
        <v>8</v>
      </c>
      <c r="C370" s="177">
        <v>0.4375</v>
      </c>
      <c r="D370" s="177">
        <v>0.47916666666666669</v>
      </c>
      <c r="E370" s="176" t="s">
        <v>1850</v>
      </c>
      <c r="F370" s="176" t="s">
        <v>1850</v>
      </c>
      <c r="G370" s="176" t="s">
        <v>1850</v>
      </c>
      <c r="H370" s="176" t="s">
        <v>1850</v>
      </c>
      <c r="I370" s="176" t="s">
        <v>1850</v>
      </c>
      <c r="J370" s="176" t="s">
        <v>1850</v>
      </c>
      <c r="K370" s="176" t="s">
        <v>1850</v>
      </c>
      <c r="L370" s="176" t="s">
        <v>2186</v>
      </c>
      <c r="M370" s="176" t="s">
        <v>1850</v>
      </c>
      <c r="N370">
        <v>4.1666666666666664E-2</v>
      </c>
      <c r="O370" t="s">
        <v>2300</v>
      </c>
    </row>
    <row r="371" spans="1:15">
      <c r="A371" s="163">
        <v>46092</v>
      </c>
      <c r="B371" s="176" t="s">
        <v>8</v>
      </c>
      <c r="C371" s="177">
        <v>0.52083333333333337</v>
      </c>
      <c r="D371" s="177">
        <v>0.5625</v>
      </c>
      <c r="E371" s="176" t="s">
        <v>1830</v>
      </c>
      <c r="F371" s="176" t="s">
        <v>1995</v>
      </c>
      <c r="G371" s="176" t="s">
        <v>1850</v>
      </c>
      <c r="H371" s="176" t="s">
        <v>1850</v>
      </c>
      <c r="I371" s="176" t="s">
        <v>10</v>
      </c>
      <c r="J371" s="176" t="s">
        <v>18</v>
      </c>
      <c r="K371" s="176" t="s">
        <v>2200</v>
      </c>
      <c r="L371" s="176" t="s">
        <v>2149</v>
      </c>
      <c r="M371" s="176" t="s">
        <v>2008</v>
      </c>
      <c r="N371">
        <v>4.1666666666666664E-2</v>
      </c>
      <c r="O371" t="s">
        <v>2300</v>
      </c>
    </row>
    <row r="372" spans="1:15">
      <c r="A372" s="163">
        <v>46092</v>
      </c>
      <c r="B372" s="176" t="s">
        <v>8</v>
      </c>
      <c r="C372" s="177">
        <v>0.625</v>
      </c>
      <c r="D372" s="177">
        <v>0.66666666666666663</v>
      </c>
      <c r="E372" s="176" t="s">
        <v>1834</v>
      </c>
      <c r="F372" s="176" t="s">
        <v>1892</v>
      </c>
      <c r="G372" s="176" t="s">
        <v>1850</v>
      </c>
      <c r="H372" s="176" t="s">
        <v>1850</v>
      </c>
      <c r="I372" s="176" t="s">
        <v>14</v>
      </c>
      <c r="J372" s="176" t="s">
        <v>15</v>
      </c>
      <c r="K372" s="176" t="s">
        <v>2200</v>
      </c>
      <c r="L372" s="176" t="s">
        <v>2164</v>
      </c>
      <c r="M372" s="176" t="s">
        <v>2010</v>
      </c>
      <c r="N372">
        <v>4.1666666666666664E-2</v>
      </c>
      <c r="O372" t="s">
        <v>2300</v>
      </c>
    </row>
    <row r="373" spans="1:15">
      <c r="A373" s="163">
        <v>46092</v>
      </c>
      <c r="B373" s="176" t="s">
        <v>8</v>
      </c>
      <c r="C373" s="177">
        <v>0.70833333333333337</v>
      </c>
      <c r="D373" s="177">
        <v>0.75</v>
      </c>
      <c r="E373" s="176" t="s">
        <v>1835</v>
      </c>
      <c r="F373" s="176" t="s">
        <v>2276</v>
      </c>
      <c r="G373" s="176" t="s">
        <v>1850</v>
      </c>
      <c r="H373" s="176" t="s">
        <v>1850</v>
      </c>
      <c r="I373" s="176" t="s">
        <v>26</v>
      </c>
      <c r="J373" s="176" t="s">
        <v>18</v>
      </c>
      <c r="K373" s="176" t="s">
        <v>2200</v>
      </c>
      <c r="L373" s="176" t="s">
        <v>2160</v>
      </c>
      <c r="M373" s="176" t="s">
        <v>2007</v>
      </c>
      <c r="N373">
        <v>4.1666666666666664E-2</v>
      </c>
      <c r="O373" t="s">
        <v>2300</v>
      </c>
    </row>
    <row r="374" spans="1:15">
      <c r="A374" s="163">
        <v>46092</v>
      </c>
      <c r="B374" s="176" t="s">
        <v>8</v>
      </c>
      <c r="C374" s="177">
        <v>0.79166666666666663</v>
      </c>
      <c r="D374" s="177">
        <v>0.83333333333333337</v>
      </c>
      <c r="E374" s="176" t="s">
        <v>25</v>
      </c>
      <c r="F374" s="176" t="s">
        <v>1850</v>
      </c>
      <c r="G374" s="176" t="s">
        <v>1850</v>
      </c>
      <c r="H374" s="176" t="s">
        <v>1850</v>
      </c>
      <c r="I374" s="176" t="s">
        <v>14</v>
      </c>
      <c r="J374" s="176" t="s">
        <v>15</v>
      </c>
      <c r="K374" s="176" t="s">
        <v>2200</v>
      </c>
      <c r="L374" s="176" t="s">
        <v>2168</v>
      </c>
      <c r="M374" s="176" t="s">
        <v>2008</v>
      </c>
      <c r="N374">
        <v>4.1666666666666664E-2</v>
      </c>
      <c r="O374" t="s">
        <v>2300</v>
      </c>
    </row>
    <row r="375" spans="1:15">
      <c r="A375" s="163">
        <v>46093</v>
      </c>
      <c r="B375" s="176" t="s">
        <v>9</v>
      </c>
      <c r="C375" s="177">
        <v>0.35416666666666669</v>
      </c>
      <c r="D375" s="177">
        <v>0.39583333333333331</v>
      </c>
      <c r="E375" s="176" t="s">
        <v>44</v>
      </c>
      <c r="F375" s="176" t="s">
        <v>1850</v>
      </c>
      <c r="G375" s="176" t="s">
        <v>1850</v>
      </c>
      <c r="H375" s="176" t="s">
        <v>1850</v>
      </c>
      <c r="I375" s="176" t="s">
        <v>52</v>
      </c>
      <c r="J375" s="176" t="s">
        <v>11</v>
      </c>
      <c r="K375" s="176" t="s">
        <v>2200</v>
      </c>
      <c r="L375" s="176" t="s">
        <v>2124</v>
      </c>
      <c r="M375" s="176" t="s">
        <v>2007</v>
      </c>
      <c r="N375">
        <v>4.1666666666666664E-2</v>
      </c>
      <c r="O375" t="s">
        <v>2300</v>
      </c>
    </row>
    <row r="376" spans="1:15">
      <c r="A376" s="163">
        <v>46093</v>
      </c>
      <c r="B376" s="176" t="s">
        <v>9</v>
      </c>
      <c r="C376" s="177">
        <v>0.4375</v>
      </c>
      <c r="D376" s="177">
        <v>0.47916666666666669</v>
      </c>
      <c r="E376" s="176" t="s">
        <v>1539</v>
      </c>
      <c r="F376" s="176" t="s">
        <v>2277</v>
      </c>
      <c r="G376" s="176" t="s">
        <v>1850</v>
      </c>
      <c r="H376" s="176" t="s">
        <v>1850</v>
      </c>
      <c r="I376" s="176" t="s">
        <v>12</v>
      </c>
      <c r="J376" s="176" t="s">
        <v>11</v>
      </c>
      <c r="K376" s="176" t="s">
        <v>2200</v>
      </c>
      <c r="L376" s="176" t="s">
        <v>2179</v>
      </c>
      <c r="M376" s="176" t="s">
        <v>2007</v>
      </c>
      <c r="N376">
        <v>4.1666666666666664E-2</v>
      </c>
      <c r="O376" t="s">
        <v>2300</v>
      </c>
    </row>
    <row r="377" spans="1:15">
      <c r="A377" s="163">
        <v>46093</v>
      </c>
      <c r="B377" s="176" t="s">
        <v>9</v>
      </c>
      <c r="C377" s="177">
        <v>0.52083333333333337</v>
      </c>
      <c r="D377" s="177">
        <v>0.5625</v>
      </c>
      <c r="E377" s="176" t="s">
        <v>1830</v>
      </c>
      <c r="F377" s="176" t="s">
        <v>1995</v>
      </c>
      <c r="G377" s="176" t="s">
        <v>1850</v>
      </c>
      <c r="H377" s="176" t="s">
        <v>1850</v>
      </c>
      <c r="I377" s="176" t="s">
        <v>10</v>
      </c>
      <c r="J377" s="176" t="s">
        <v>18</v>
      </c>
      <c r="K377" s="176" t="s">
        <v>2200</v>
      </c>
      <c r="L377" s="176" t="s">
        <v>2168</v>
      </c>
      <c r="M377" s="176" t="s">
        <v>2007</v>
      </c>
      <c r="N377">
        <v>4.1666666666666664E-2</v>
      </c>
      <c r="O377" t="s">
        <v>2300</v>
      </c>
    </row>
    <row r="378" spans="1:15">
      <c r="A378" s="163">
        <v>46093</v>
      </c>
      <c r="B378" s="176" t="s">
        <v>9</v>
      </c>
      <c r="C378" s="177">
        <v>0.625</v>
      </c>
      <c r="D378" s="177">
        <v>0.66666666666666663</v>
      </c>
      <c r="E378" s="176" t="s">
        <v>1850</v>
      </c>
      <c r="F378" s="176" t="s">
        <v>1850</v>
      </c>
      <c r="G378" s="176" t="s">
        <v>2013</v>
      </c>
      <c r="H378" s="176" t="s">
        <v>2193</v>
      </c>
      <c r="I378" s="176" t="s">
        <v>14</v>
      </c>
      <c r="J378" s="176" t="s">
        <v>18</v>
      </c>
      <c r="K378" s="176" t="s">
        <v>2200</v>
      </c>
      <c r="L378" s="176" t="s">
        <v>2173</v>
      </c>
      <c r="M378" s="176" t="s">
        <v>2007</v>
      </c>
      <c r="N378">
        <v>4.1666666666666664E-2</v>
      </c>
      <c r="O378" t="s">
        <v>2300</v>
      </c>
    </row>
    <row r="379" spans="1:15">
      <c r="A379" s="163">
        <v>46093</v>
      </c>
      <c r="B379" s="176" t="s">
        <v>9</v>
      </c>
      <c r="C379" s="177">
        <v>0.70833333333333337</v>
      </c>
      <c r="D379" s="177">
        <v>0.75</v>
      </c>
      <c r="E379" s="176" t="s">
        <v>1833</v>
      </c>
      <c r="F379" s="176" t="s">
        <v>1985</v>
      </c>
      <c r="G379" s="176" t="s">
        <v>1850</v>
      </c>
      <c r="H379" s="176" t="s">
        <v>1850</v>
      </c>
      <c r="I379" s="176" t="s">
        <v>14</v>
      </c>
      <c r="J379" s="176" t="s">
        <v>15</v>
      </c>
      <c r="K379" s="176" t="s">
        <v>2200</v>
      </c>
      <c r="L379" s="176" t="s">
        <v>2170</v>
      </c>
      <c r="M379" s="176" t="s">
        <v>2007</v>
      </c>
      <c r="N379">
        <v>4.1666666666666664E-2</v>
      </c>
      <c r="O379" t="s">
        <v>2300</v>
      </c>
    </row>
    <row r="380" spans="1:15">
      <c r="A380" s="163">
        <v>46093</v>
      </c>
      <c r="B380" s="176" t="s">
        <v>9</v>
      </c>
      <c r="C380" s="177">
        <v>0.79166666666666663</v>
      </c>
      <c r="D380" s="177">
        <v>0.83333333333333337</v>
      </c>
      <c r="E380" s="176" t="s">
        <v>1846</v>
      </c>
      <c r="F380" s="176" t="s">
        <v>2278</v>
      </c>
      <c r="G380" s="176" t="s">
        <v>1850</v>
      </c>
      <c r="H380" s="176" t="s">
        <v>1850</v>
      </c>
      <c r="I380" s="176" t="s">
        <v>14</v>
      </c>
      <c r="J380" s="176" t="s">
        <v>15</v>
      </c>
      <c r="K380" s="176" t="s">
        <v>2200</v>
      </c>
      <c r="L380" s="176" t="s">
        <v>2151</v>
      </c>
      <c r="M380" s="176" t="s">
        <v>2007</v>
      </c>
      <c r="N380">
        <v>4.1666666666666664E-2</v>
      </c>
      <c r="O380" t="s">
        <v>2300</v>
      </c>
    </row>
    <row r="381" spans="1:15">
      <c r="A381" s="163">
        <v>46094</v>
      </c>
      <c r="B381" s="176" t="s">
        <v>16</v>
      </c>
      <c r="C381" s="177">
        <v>0.35416666666666669</v>
      </c>
      <c r="D381" s="177">
        <v>0.39583333333333331</v>
      </c>
      <c r="E381" s="176" t="s">
        <v>121</v>
      </c>
      <c r="F381" s="176" t="s">
        <v>1862</v>
      </c>
      <c r="G381" s="176" t="s">
        <v>1850</v>
      </c>
      <c r="H381" s="176" t="s">
        <v>1850</v>
      </c>
      <c r="I381" s="176" t="s">
        <v>17</v>
      </c>
      <c r="J381" s="176" t="s">
        <v>11</v>
      </c>
      <c r="K381" s="176" t="s">
        <v>2200</v>
      </c>
      <c r="L381" s="176" t="s">
        <v>2186</v>
      </c>
      <c r="M381" s="176" t="s">
        <v>2008</v>
      </c>
      <c r="N381">
        <v>4.1666666666666664E-2</v>
      </c>
      <c r="O381" t="s">
        <v>2300</v>
      </c>
    </row>
    <row r="382" spans="1:15">
      <c r="A382" s="163">
        <v>46094</v>
      </c>
      <c r="B382" s="176" t="s">
        <v>16</v>
      </c>
      <c r="C382" s="177">
        <v>0.4375</v>
      </c>
      <c r="D382" s="177">
        <v>0.47916666666666669</v>
      </c>
      <c r="E382" s="176" t="s">
        <v>31</v>
      </c>
      <c r="F382" s="176" t="s">
        <v>1850</v>
      </c>
      <c r="G382" s="176" t="s">
        <v>1850</v>
      </c>
      <c r="H382" s="176" t="s">
        <v>1850</v>
      </c>
      <c r="I382" s="176" t="s">
        <v>83</v>
      </c>
      <c r="J382" s="176" t="s">
        <v>18</v>
      </c>
      <c r="K382" s="176" t="s">
        <v>1858</v>
      </c>
      <c r="L382" s="176" t="s">
        <v>2186</v>
      </c>
      <c r="M382" s="176" t="s">
        <v>2008</v>
      </c>
      <c r="N382">
        <v>4.1666666666666664E-2</v>
      </c>
      <c r="O382" t="s">
        <v>2300</v>
      </c>
    </row>
    <row r="383" spans="1:15">
      <c r="A383" s="163">
        <v>46094</v>
      </c>
      <c r="B383" s="176" t="s">
        <v>16</v>
      </c>
      <c r="C383" s="177">
        <v>0.52083333333333337</v>
      </c>
      <c r="D383" s="177">
        <v>0.5625</v>
      </c>
      <c r="E383" s="176" t="s">
        <v>1830</v>
      </c>
      <c r="F383" s="176" t="s">
        <v>1995</v>
      </c>
      <c r="G383" s="176" t="s">
        <v>1850</v>
      </c>
      <c r="H383" s="176" t="s">
        <v>1850</v>
      </c>
      <c r="I383" s="176" t="s">
        <v>10</v>
      </c>
      <c r="J383" s="176" t="s">
        <v>18</v>
      </c>
      <c r="K383" s="176" t="s">
        <v>1850</v>
      </c>
      <c r="L383" s="176" t="s">
        <v>2186</v>
      </c>
      <c r="M383" s="176" t="s">
        <v>2008</v>
      </c>
      <c r="N383">
        <v>4.1666666666666664E-2</v>
      </c>
      <c r="O383" t="s">
        <v>2300</v>
      </c>
    </row>
    <row r="384" spans="1:15">
      <c r="A384" s="163">
        <v>46094</v>
      </c>
      <c r="B384" s="176" t="s">
        <v>16</v>
      </c>
      <c r="C384" s="177">
        <v>0.625</v>
      </c>
      <c r="D384" s="177">
        <v>0.66666666666666663</v>
      </c>
      <c r="E384" s="176" t="s">
        <v>27</v>
      </c>
      <c r="F384" s="176" t="s">
        <v>1892</v>
      </c>
      <c r="G384" s="176" t="s">
        <v>1850</v>
      </c>
      <c r="H384" s="176" t="s">
        <v>1850</v>
      </c>
      <c r="I384" s="176" t="s">
        <v>14</v>
      </c>
      <c r="J384" s="176" t="s">
        <v>15</v>
      </c>
      <c r="K384" s="176" t="s">
        <v>1850</v>
      </c>
      <c r="L384" s="176" t="s">
        <v>2186</v>
      </c>
      <c r="M384" s="176" t="s">
        <v>2008</v>
      </c>
      <c r="N384">
        <v>4.1666666666666664E-2</v>
      </c>
      <c r="O384" t="s">
        <v>2300</v>
      </c>
    </row>
    <row r="385" spans="1:15">
      <c r="A385" s="163">
        <v>46094</v>
      </c>
      <c r="B385" s="176" t="s">
        <v>16</v>
      </c>
      <c r="C385" s="177">
        <v>0.70833333333333337</v>
      </c>
      <c r="D385" s="177">
        <v>0.75</v>
      </c>
      <c r="E385" s="176" t="s">
        <v>58</v>
      </c>
      <c r="F385" s="176" t="s">
        <v>1850</v>
      </c>
      <c r="G385" s="176" t="s">
        <v>1850</v>
      </c>
      <c r="H385" s="176" t="s">
        <v>1850</v>
      </c>
      <c r="I385" s="176" t="s">
        <v>14</v>
      </c>
      <c r="J385" s="176" t="s">
        <v>15</v>
      </c>
      <c r="K385" s="176" t="s">
        <v>1850</v>
      </c>
      <c r="L385" s="176" t="s">
        <v>2186</v>
      </c>
      <c r="M385" s="176" t="s">
        <v>2008</v>
      </c>
      <c r="N385">
        <v>4.1666666666666664E-2</v>
      </c>
      <c r="O385" t="s">
        <v>2300</v>
      </c>
    </row>
    <row r="386" spans="1:15">
      <c r="A386" s="163">
        <v>46094</v>
      </c>
      <c r="B386" s="176" t="s">
        <v>16</v>
      </c>
      <c r="C386" s="177">
        <v>0.79166666666666663</v>
      </c>
      <c r="D386" s="177">
        <v>0.83333333333333337</v>
      </c>
      <c r="E386" s="176" t="s">
        <v>1926</v>
      </c>
      <c r="F386" s="176" t="s">
        <v>2279</v>
      </c>
      <c r="G386" s="176" t="s">
        <v>1850</v>
      </c>
      <c r="H386" s="176" t="s">
        <v>1850</v>
      </c>
      <c r="I386" s="176" t="s">
        <v>32</v>
      </c>
      <c r="J386" s="176" t="s">
        <v>18</v>
      </c>
      <c r="K386" s="176" t="s">
        <v>1850</v>
      </c>
      <c r="L386" s="176" t="s">
        <v>2186</v>
      </c>
      <c r="M386" s="176" t="s">
        <v>2008</v>
      </c>
      <c r="N386">
        <v>4.1666666666666664E-2</v>
      </c>
      <c r="O386" t="s">
        <v>2300</v>
      </c>
    </row>
    <row r="387" spans="1:15">
      <c r="A387" s="163">
        <v>46095</v>
      </c>
      <c r="B387" s="176" t="s">
        <v>20</v>
      </c>
      <c r="C387" s="177">
        <v>0.35416666666666669</v>
      </c>
      <c r="D387" s="177">
        <v>0.39583333333333331</v>
      </c>
      <c r="E387" s="176" t="s">
        <v>44</v>
      </c>
      <c r="F387" s="176" t="s">
        <v>1850</v>
      </c>
      <c r="G387" s="176" t="s">
        <v>1850</v>
      </c>
      <c r="H387" s="176" t="s">
        <v>1850</v>
      </c>
      <c r="I387" s="176" t="s">
        <v>52</v>
      </c>
      <c r="J387" s="176" t="s">
        <v>11</v>
      </c>
      <c r="K387" s="176" t="s">
        <v>1850</v>
      </c>
      <c r="L387" s="176" t="s">
        <v>2186</v>
      </c>
      <c r="M387" s="176" t="s">
        <v>1850</v>
      </c>
      <c r="N387">
        <v>4.1666666666666664E-2</v>
      </c>
      <c r="O387" t="s">
        <v>2300</v>
      </c>
    </row>
    <row r="388" spans="1:15">
      <c r="A388" s="163">
        <v>46095</v>
      </c>
      <c r="B388" s="176" t="s">
        <v>20</v>
      </c>
      <c r="C388" s="177">
        <v>0.4375</v>
      </c>
      <c r="D388" s="177">
        <v>0.47916666666666669</v>
      </c>
      <c r="E388" s="176" t="s">
        <v>58</v>
      </c>
      <c r="F388" s="176" t="s">
        <v>1850</v>
      </c>
      <c r="G388" s="176" t="s">
        <v>1850</v>
      </c>
      <c r="H388" s="176" t="s">
        <v>1850</v>
      </c>
      <c r="I388" s="176" t="s">
        <v>14</v>
      </c>
      <c r="J388" s="176" t="s">
        <v>15</v>
      </c>
      <c r="K388" s="176" t="s">
        <v>1850</v>
      </c>
      <c r="L388" s="176" t="s">
        <v>2186</v>
      </c>
      <c r="M388" s="176" t="s">
        <v>1850</v>
      </c>
      <c r="N388">
        <v>4.1666666666666664E-2</v>
      </c>
      <c r="O388" t="s">
        <v>2300</v>
      </c>
    </row>
    <row r="389" spans="1:15">
      <c r="A389" s="163">
        <v>46095</v>
      </c>
      <c r="B389" s="176" t="s">
        <v>20</v>
      </c>
      <c r="C389" s="177">
        <v>0.52083333333333337</v>
      </c>
      <c r="D389" s="177">
        <v>0.5625</v>
      </c>
      <c r="E389" s="176" t="s">
        <v>21</v>
      </c>
      <c r="F389" s="176" t="s">
        <v>1850</v>
      </c>
      <c r="G389" s="176" t="s">
        <v>1850</v>
      </c>
      <c r="H389" s="176" t="s">
        <v>1850</v>
      </c>
      <c r="I389" s="176" t="s">
        <v>14</v>
      </c>
      <c r="J389" s="176" t="s">
        <v>15</v>
      </c>
      <c r="K389" s="176" t="s">
        <v>1850</v>
      </c>
      <c r="L389" s="176" t="s">
        <v>2186</v>
      </c>
      <c r="M389" s="176" t="s">
        <v>1850</v>
      </c>
      <c r="N389">
        <v>4.1666666666666664E-2</v>
      </c>
      <c r="O389" t="s">
        <v>2300</v>
      </c>
    </row>
    <row r="390" spans="1:15">
      <c r="A390" s="163">
        <v>46095</v>
      </c>
      <c r="B390" s="176" t="s">
        <v>20</v>
      </c>
      <c r="C390" s="177">
        <v>0.625</v>
      </c>
      <c r="D390" s="177">
        <v>0.66666666666666663</v>
      </c>
      <c r="E390" s="176" t="s">
        <v>21</v>
      </c>
      <c r="F390" s="176" t="s">
        <v>1850</v>
      </c>
      <c r="G390" s="176" t="s">
        <v>1850</v>
      </c>
      <c r="H390" s="176" t="s">
        <v>1850</v>
      </c>
      <c r="I390" s="176" t="s">
        <v>14</v>
      </c>
      <c r="J390" s="176" t="s">
        <v>15</v>
      </c>
      <c r="K390" s="176" t="s">
        <v>1850</v>
      </c>
      <c r="L390" s="176" t="s">
        <v>2186</v>
      </c>
      <c r="M390" s="176" t="s">
        <v>1850</v>
      </c>
      <c r="N390">
        <v>4.1666666666666664E-2</v>
      </c>
      <c r="O390" t="s">
        <v>2300</v>
      </c>
    </row>
    <row r="391" spans="1:15">
      <c r="A391" s="163">
        <v>46095</v>
      </c>
      <c r="B391" s="176" t="s">
        <v>20</v>
      </c>
      <c r="C391" s="177">
        <v>0.70833333333333337</v>
      </c>
      <c r="D391" s="177">
        <v>0.75</v>
      </c>
      <c r="E391" s="176" t="s">
        <v>97</v>
      </c>
      <c r="F391" s="176" t="s">
        <v>1886</v>
      </c>
      <c r="G391" s="176" t="s">
        <v>1850</v>
      </c>
      <c r="H391" s="176" t="s">
        <v>1850</v>
      </c>
      <c r="I391" s="176" t="s">
        <v>38</v>
      </c>
      <c r="J391" s="176" t="s">
        <v>18</v>
      </c>
      <c r="K391" s="176" t="s">
        <v>1850</v>
      </c>
      <c r="L391" s="176" t="s">
        <v>2186</v>
      </c>
      <c r="M391" s="176" t="s">
        <v>1850</v>
      </c>
      <c r="N391">
        <v>4.1666666666666664E-2</v>
      </c>
      <c r="O391" t="s">
        <v>2300</v>
      </c>
    </row>
    <row r="392" spans="1:15">
      <c r="A392" s="163">
        <v>46095</v>
      </c>
      <c r="B392" s="176" t="s">
        <v>20</v>
      </c>
      <c r="C392" s="177">
        <v>0.79166666666666663</v>
      </c>
      <c r="D392" s="177">
        <v>0.83333333333333337</v>
      </c>
      <c r="E392" s="176" t="s">
        <v>1833</v>
      </c>
      <c r="F392" s="176" t="s">
        <v>2280</v>
      </c>
      <c r="G392" s="176" t="s">
        <v>1850</v>
      </c>
      <c r="H392" s="176" t="s">
        <v>1850</v>
      </c>
      <c r="I392" s="176" t="s">
        <v>14</v>
      </c>
      <c r="J392" s="176" t="s">
        <v>15</v>
      </c>
      <c r="K392" s="176" t="s">
        <v>1850</v>
      </c>
      <c r="L392" s="176" t="s">
        <v>2186</v>
      </c>
      <c r="M392" s="176" t="s">
        <v>1850</v>
      </c>
      <c r="N392">
        <v>4.1666666666666664E-2</v>
      </c>
      <c r="O392" t="s">
        <v>2300</v>
      </c>
    </row>
    <row r="393" spans="1:15">
      <c r="A393" s="163">
        <v>46096</v>
      </c>
      <c r="B393" s="176" t="s">
        <v>22</v>
      </c>
      <c r="C393" s="177">
        <v>0.52083333333333337</v>
      </c>
      <c r="D393" s="177">
        <v>0.5625</v>
      </c>
      <c r="E393" s="176" t="s">
        <v>21</v>
      </c>
      <c r="F393" s="176" t="s">
        <v>1850</v>
      </c>
      <c r="G393" s="176" t="s">
        <v>1850</v>
      </c>
      <c r="H393" s="176" t="s">
        <v>1850</v>
      </c>
      <c r="I393" s="176" t="s">
        <v>14</v>
      </c>
      <c r="J393" s="176" t="s">
        <v>15</v>
      </c>
      <c r="K393" s="176" t="s">
        <v>1850</v>
      </c>
      <c r="L393" s="176" t="s">
        <v>2186</v>
      </c>
      <c r="M393" s="176" t="s">
        <v>1850</v>
      </c>
      <c r="N393">
        <v>4.1666666666666664E-2</v>
      </c>
      <c r="O393" t="s">
        <v>2300</v>
      </c>
    </row>
    <row r="394" spans="1:15">
      <c r="A394" s="163">
        <v>46096</v>
      </c>
      <c r="B394" s="176" t="s">
        <v>22</v>
      </c>
      <c r="C394" s="177">
        <v>0.69444444444444442</v>
      </c>
      <c r="D394" s="177">
        <v>0.75</v>
      </c>
      <c r="E394" s="176" t="s">
        <v>1834</v>
      </c>
      <c r="F394" s="176" t="s">
        <v>1889</v>
      </c>
      <c r="G394" s="176" t="s">
        <v>1850</v>
      </c>
      <c r="H394" s="176" t="s">
        <v>1850</v>
      </c>
      <c r="I394" s="176" t="s">
        <v>14</v>
      </c>
      <c r="J394" s="176" t="s">
        <v>15</v>
      </c>
      <c r="K394" s="176" t="s">
        <v>1850</v>
      </c>
      <c r="L394" s="176" t="s">
        <v>2186</v>
      </c>
      <c r="M394" s="176" t="s">
        <v>1850</v>
      </c>
      <c r="N394">
        <v>5.5555555555555552E-2</v>
      </c>
      <c r="O394" t="s">
        <v>2301</v>
      </c>
    </row>
    <row r="395" spans="1:15">
      <c r="A395" s="163">
        <v>46097</v>
      </c>
      <c r="B395" s="176" t="s">
        <v>23</v>
      </c>
      <c r="C395" s="177">
        <v>0.35416666666666669</v>
      </c>
      <c r="D395" s="177">
        <v>0.39583333333333331</v>
      </c>
      <c r="E395" s="176" t="s">
        <v>121</v>
      </c>
      <c r="F395" s="176" t="s">
        <v>1857</v>
      </c>
      <c r="G395" s="176" t="s">
        <v>1850</v>
      </c>
      <c r="H395" s="176" t="s">
        <v>1850</v>
      </c>
      <c r="I395" s="176" t="s">
        <v>17</v>
      </c>
      <c r="J395" s="176" t="s">
        <v>11</v>
      </c>
      <c r="K395" s="176" t="s">
        <v>1850</v>
      </c>
      <c r="L395" s="176" t="s">
        <v>2186</v>
      </c>
      <c r="M395" s="176" t="s">
        <v>1850</v>
      </c>
      <c r="N395">
        <v>4.1666666666666664E-2</v>
      </c>
      <c r="O395" t="s">
        <v>2300</v>
      </c>
    </row>
    <row r="396" spans="1:15">
      <c r="A396" s="163">
        <v>46097</v>
      </c>
      <c r="B396" s="176" t="s">
        <v>23</v>
      </c>
      <c r="C396" s="177">
        <v>0.4375</v>
      </c>
      <c r="D396" s="177">
        <v>0.47916666666666669</v>
      </c>
      <c r="E396" s="176" t="s">
        <v>1539</v>
      </c>
      <c r="F396" s="176" t="s">
        <v>2281</v>
      </c>
      <c r="G396" s="176" t="s">
        <v>1850</v>
      </c>
      <c r="H396" s="176" t="s">
        <v>1850</v>
      </c>
      <c r="I396" s="176" t="s">
        <v>12</v>
      </c>
      <c r="J396" s="176" t="s">
        <v>11</v>
      </c>
      <c r="K396" s="176" t="s">
        <v>1850</v>
      </c>
      <c r="L396" s="176" t="s">
        <v>2186</v>
      </c>
      <c r="M396" s="176" t="s">
        <v>1850</v>
      </c>
      <c r="N396">
        <v>4.1666666666666664E-2</v>
      </c>
      <c r="O396" t="s">
        <v>2300</v>
      </c>
    </row>
    <row r="397" spans="1:15">
      <c r="A397" s="163">
        <v>46097</v>
      </c>
      <c r="B397" s="176" t="s">
        <v>23</v>
      </c>
      <c r="C397" s="177">
        <v>0.52083333333333337</v>
      </c>
      <c r="D397" s="177">
        <v>0.5625</v>
      </c>
      <c r="E397" s="176" t="s">
        <v>1830</v>
      </c>
      <c r="F397" s="176" t="s">
        <v>2282</v>
      </c>
      <c r="G397" s="176" t="s">
        <v>1850</v>
      </c>
      <c r="H397" s="176" t="s">
        <v>1850</v>
      </c>
      <c r="I397" s="176" t="s">
        <v>10</v>
      </c>
      <c r="J397" s="176" t="s">
        <v>18</v>
      </c>
      <c r="K397" s="176" t="s">
        <v>1850</v>
      </c>
      <c r="L397" s="176" t="s">
        <v>2186</v>
      </c>
      <c r="M397" s="176" t="s">
        <v>1850</v>
      </c>
      <c r="N397">
        <v>4.1666666666666664E-2</v>
      </c>
      <c r="O397" t="s">
        <v>2300</v>
      </c>
    </row>
    <row r="398" spans="1:15">
      <c r="A398" s="163">
        <v>46097</v>
      </c>
      <c r="B398" s="176" t="s">
        <v>23</v>
      </c>
      <c r="C398" s="177">
        <v>0.625</v>
      </c>
      <c r="D398" s="177">
        <v>0.66666666666666663</v>
      </c>
      <c r="E398" s="176" t="s">
        <v>25</v>
      </c>
      <c r="F398" s="176" t="s">
        <v>1850</v>
      </c>
      <c r="G398" s="176" t="s">
        <v>1850</v>
      </c>
      <c r="H398" s="176" t="s">
        <v>1850</v>
      </c>
      <c r="I398" s="176" t="s">
        <v>14</v>
      </c>
      <c r="J398" s="176" t="s">
        <v>15</v>
      </c>
      <c r="K398" s="176" t="s">
        <v>1850</v>
      </c>
      <c r="L398" s="176" t="s">
        <v>2186</v>
      </c>
      <c r="M398" s="176" t="s">
        <v>1850</v>
      </c>
      <c r="N398">
        <v>4.1666666666666664E-2</v>
      </c>
      <c r="O398" t="s">
        <v>2300</v>
      </c>
    </row>
    <row r="399" spans="1:15">
      <c r="A399" s="163">
        <v>46097</v>
      </c>
      <c r="B399" s="176" t="s">
        <v>23</v>
      </c>
      <c r="C399" s="177">
        <v>0.70833333333333337</v>
      </c>
      <c r="D399" s="177">
        <v>0.75</v>
      </c>
      <c r="E399" s="176" t="s">
        <v>1934</v>
      </c>
      <c r="F399" s="176" t="s">
        <v>2283</v>
      </c>
      <c r="G399" s="176" t="s">
        <v>1850</v>
      </c>
      <c r="H399" s="176" t="s">
        <v>1850</v>
      </c>
      <c r="I399" s="176" t="s">
        <v>56</v>
      </c>
      <c r="J399" s="176" t="s">
        <v>18</v>
      </c>
      <c r="K399" s="176" t="s">
        <v>1850</v>
      </c>
      <c r="L399" s="176" t="s">
        <v>2186</v>
      </c>
      <c r="M399" s="176" t="s">
        <v>1850</v>
      </c>
      <c r="N399">
        <v>4.1666666666666664E-2</v>
      </c>
      <c r="O399" t="s">
        <v>2300</v>
      </c>
    </row>
    <row r="400" spans="1:15">
      <c r="A400" s="163">
        <v>46097</v>
      </c>
      <c r="B400" s="176" t="s">
        <v>23</v>
      </c>
      <c r="C400" s="177">
        <v>0.79166666666666663</v>
      </c>
      <c r="D400" s="177">
        <v>0.83333333333333337</v>
      </c>
      <c r="E400" s="176" t="s">
        <v>97</v>
      </c>
      <c r="F400" s="176" t="s">
        <v>2284</v>
      </c>
      <c r="G400" s="176" t="s">
        <v>1850</v>
      </c>
      <c r="H400" s="176" t="s">
        <v>1850</v>
      </c>
      <c r="I400" s="176" t="s">
        <v>38</v>
      </c>
      <c r="J400" s="176" t="s">
        <v>18</v>
      </c>
      <c r="K400" s="176" t="s">
        <v>1850</v>
      </c>
      <c r="L400" s="176" t="s">
        <v>2186</v>
      </c>
      <c r="M400" s="176" t="s">
        <v>1850</v>
      </c>
      <c r="N400">
        <v>4.1666666666666664E-2</v>
      </c>
      <c r="O400" t="s">
        <v>2300</v>
      </c>
    </row>
    <row r="401" spans="1:15">
      <c r="A401" s="163">
        <v>46098</v>
      </c>
      <c r="B401" s="176" t="s">
        <v>24</v>
      </c>
      <c r="C401" s="177">
        <v>0.35416666666666669</v>
      </c>
      <c r="D401" s="177">
        <v>0.39583333333333331</v>
      </c>
      <c r="E401" s="176" t="s">
        <v>44</v>
      </c>
      <c r="F401" s="176" t="s">
        <v>1850</v>
      </c>
      <c r="G401" s="176" t="s">
        <v>1850</v>
      </c>
      <c r="H401" s="176" t="s">
        <v>1850</v>
      </c>
      <c r="I401" s="176" t="s">
        <v>52</v>
      </c>
      <c r="J401" s="176" t="s">
        <v>11</v>
      </c>
      <c r="K401" s="176" t="s">
        <v>1850</v>
      </c>
      <c r="L401" s="176" t="s">
        <v>2186</v>
      </c>
      <c r="M401" s="176" t="s">
        <v>1850</v>
      </c>
      <c r="N401">
        <v>4.1666666666666664E-2</v>
      </c>
      <c r="O401" t="s">
        <v>2300</v>
      </c>
    </row>
    <row r="402" spans="1:15">
      <c r="A402" s="163">
        <v>46098</v>
      </c>
      <c r="B402" s="176" t="s">
        <v>24</v>
      </c>
      <c r="C402" s="177">
        <v>0.4375</v>
      </c>
      <c r="D402" s="177">
        <v>0.47916666666666669</v>
      </c>
      <c r="E402" s="176" t="s">
        <v>1539</v>
      </c>
      <c r="F402" s="176" t="s">
        <v>2285</v>
      </c>
      <c r="G402" s="176" t="s">
        <v>1850</v>
      </c>
      <c r="H402" s="176" t="s">
        <v>1850</v>
      </c>
      <c r="I402" s="176" t="s">
        <v>12</v>
      </c>
      <c r="J402" s="176" t="s">
        <v>11</v>
      </c>
      <c r="K402" s="176" t="s">
        <v>1850</v>
      </c>
      <c r="L402" s="176" t="s">
        <v>2186</v>
      </c>
      <c r="M402" s="176" t="s">
        <v>1850</v>
      </c>
      <c r="N402">
        <v>4.1666666666666664E-2</v>
      </c>
      <c r="O402" t="s">
        <v>2300</v>
      </c>
    </row>
    <row r="403" spans="1:15">
      <c r="A403" s="163">
        <v>46098</v>
      </c>
      <c r="B403" s="176" t="s">
        <v>24</v>
      </c>
      <c r="C403" s="177">
        <v>0.52083333333333337</v>
      </c>
      <c r="D403" s="177">
        <v>0.5625</v>
      </c>
      <c r="E403" s="176" t="s">
        <v>1830</v>
      </c>
      <c r="F403" s="176" t="s">
        <v>2282</v>
      </c>
      <c r="G403" s="176" t="s">
        <v>1850</v>
      </c>
      <c r="H403" s="176" t="s">
        <v>1850</v>
      </c>
      <c r="I403" s="176" t="s">
        <v>10</v>
      </c>
      <c r="J403" s="176" t="s">
        <v>18</v>
      </c>
      <c r="K403" s="176" t="s">
        <v>1850</v>
      </c>
      <c r="L403" s="176" t="s">
        <v>2186</v>
      </c>
      <c r="M403" s="176" t="s">
        <v>1850</v>
      </c>
      <c r="N403">
        <v>4.1666666666666664E-2</v>
      </c>
      <c r="O403" t="s">
        <v>2300</v>
      </c>
    </row>
    <row r="404" spans="1:15">
      <c r="A404" s="163">
        <v>46098</v>
      </c>
      <c r="B404" s="176" t="s">
        <v>24</v>
      </c>
      <c r="C404" s="177">
        <v>0.625</v>
      </c>
      <c r="D404" s="177">
        <v>0.66666666666666663</v>
      </c>
      <c r="E404" s="176" t="s">
        <v>1833</v>
      </c>
      <c r="F404" s="176" t="s">
        <v>2286</v>
      </c>
      <c r="G404" s="176" t="s">
        <v>1850</v>
      </c>
      <c r="H404" s="176" t="s">
        <v>1850</v>
      </c>
      <c r="I404" s="176" t="s">
        <v>14</v>
      </c>
      <c r="J404" s="176" t="s">
        <v>15</v>
      </c>
      <c r="K404" s="176" t="s">
        <v>1850</v>
      </c>
      <c r="L404" s="176" t="s">
        <v>2186</v>
      </c>
      <c r="M404" s="176" t="s">
        <v>1850</v>
      </c>
      <c r="N404">
        <v>4.1666666666666664E-2</v>
      </c>
      <c r="O404" t="s">
        <v>2300</v>
      </c>
    </row>
    <row r="405" spans="1:15">
      <c r="A405" s="163">
        <v>46098</v>
      </c>
      <c r="B405" s="176" t="s">
        <v>24</v>
      </c>
      <c r="C405" s="177">
        <v>0.70833333333333337</v>
      </c>
      <c r="D405" s="177">
        <v>0.75</v>
      </c>
      <c r="E405" s="176" t="s">
        <v>21</v>
      </c>
      <c r="F405" s="176" t="s">
        <v>1850</v>
      </c>
      <c r="G405" s="176" t="s">
        <v>1850</v>
      </c>
      <c r="H405" s="176" t="s">
        <v>1850</v>
      </c>
      <c r="I405" s="176" t="s">
        <v>14</v>
      </c>
      <c r="J405" s="176" t="s">
        <v>15</v>
      </c>
      <c r="K405" s="176" t="s">
        <v>1850</v>
      </c>
      <c r="L405" s="176" t="s">
        <v>2186</v>
      </c>
      <c r="M405" s="176" t="s">
        <v>1850</v>
      </c>
      <c r="N405">
        <v>4.1666666666666664E-2</v>
      </c>
      <c r="O405" t="s">
        <v>2300</v>
      </c>
    </row>
    <row r="406" spans="1:15">
      <c r="A406" s="163">
        <v>46098</v>
      </c>
      <c r="B406" s="176" t="s">
        <v>24</v>
      </c>
      <c r="C406" s="177">
        <v>0.79166666666666663</v>
      </c>
      <c r="D406" s="177">
        <v>0.83333333333333337</v>
      </c>
      <c r="E406" s="176" t="s">
        <v>2118</v>
      </c>
      <c r="F406" s="176" t="s">
        <v>1831</v>
      </c>
      <c r="G406" s="176" t="s">
        <v>1850</v>
      </c>
      <c r="H406" s="176" t="s">
        <v>1850</v>
      </c>
      <c r="I406" s="176" t="s">
        <v>34</v>
      </c>
      <c r="J406" s="176" t="s">
        <v>11</v>
      </c>
      <c r="K406" s="176" t="s">
        <v>1850</v>
      </c>
      <c r="L406" s="176" t="s">
        <v>2186</v>
      </c>
      <c r="M406" s="176" t="s">
        <v>1850</v>
      </c>
      <c r="N406">
        <v>4.1666666666666664E-2</v>
      </c>
      <c r="O406" t="s">
        <v>2300</v>
      </c>
    </row>
    <row r="407" spans="1:15">
      <c r="A407" s="163">
        <v>46099</v>
      </c>
      <c r="B407" s="176" t="s">
        <v>8</v>
      </c>
      <c r="C407" s="177">
        <v>0.35416666666666669</v>
      </c>
      <c r="D407" s="177">
        <v>0.39583333333333331</v>
      </c>
      <c r="E407" s="176" t="s">
        <v>121</v>
      </c>
      <c r="F407" s="176" t="s">
        <v>2287</v>
      </c>
      <c r="G407" s="176" t="s">
        <v>1850</v>
      </c>
      <c r="H407" s="176" t="s">
        <v>1850</v>
      </c>
      <c r="I407" s="176" t="s">
        <v>17</v>
      </c>
      <c r="J407" s="176" t="s">
        <v>11</v>
      </c>
      <c r="K407" s="176" t="s">
        <v>1850</v>
      </c>
      <c r="L407" s="176" t="s">
        <v>2186</v>
      </c>
      <c r="M407" s="176" t="s">
        <v>1850</v>
      </c>
      <c r="N407">
        <v>4.1666666666666664E-2</v>
      </c>
      <c r="O407" t="s">
        <v>2300</v>
      </c>
    </row>
    <row r="408" spans="1:15">
      <c r="A408" s="163">
        <v>46099</v>
      </c>
      <c r="B408" s="176" t="s">
        <v>8</v>
      </c>
      <c r="C408" s="177">
        <v>0.4375</v>
      </c>
      <c r="D408" s="177">
        <v>0.47916666666666669</v>
      </c>
      <c r="E408" s="176" t="s">
        <v>2288</v>
      </c>
      <c r="F408" s="176" t="s">
        <v>2289</v>
      </c>
      <c r="G408" s="176" t="s">
        <v>1850</v>
      </c>
      <c r="H408" s="176" t="s">
        <v>1850</v>
      </c>
      <c r="I408" s="176" t="s">
        <v>2290</v>
      </c>
      <c r="J408" s="176" t="s">
        <v>11</v>
      </c>
      <c r="K408" s="176" t="s">
        <v>1850</v>
      </c>
      <c r="L408" s="176" t="s">
        <v>2186</v>
      </c>
      <c r="M408" s="176" t="s">
        <v>1850</v>
      </c>
      <c r="N408">
        <v>4.1666666666666664E-2</v>
      </c>
      <c r="O408" t="s">
        <v>2300</v>
      </c>
    </row>
    <row r="409" spans="1:15">
      <c r="A409" s="163">
        <v>46099</v>
      </c>
      <c r="B409" s="176" t="s">
        <v>8</v>
      </c>
      <c r="C409" s="177">
        <v>0.52083333333333337</v>
      </c>
      <c r="D409" s="177">
        <v>0.5625</v>
      </c>
      <c r="E409" s="176" t="s">
        <v>1830</v>
      </c>
      <c r="F409" s="176" t="s">
        <v>2282</v>
      </c>
      <c r="G409" s="176" t="s">
        <v>1850</v>
      </c>
      <c r="H409" s="176" t="s">
        <v>1850</v>
      </c>
      <c r="I409" s="176" t="s">
        <v>10</v>
      </c>
      <c r="J409" s="176" t="s">
        <v>18</v>
      </c>
      <c r="K409" s="176" t="s">
        <v>1850</v>
      </c>
      <c r="L409" s="176" t="s">
        <v>2186</v>
      </c>
      <c r="M409" s="176" t="s">
        <v>1850</v>
      </c>
      <c r="N409">
        <v>4.1666666666666664E-2</v>
      </c>
      <c r="O409" t="s">
        <v>2300</v>
      </c>
    </row>
    <row r="410" spans="1:15">
      <c r="A410" s="163">
        <v>46099</v>
      </c>
      <c r="B410" s="176" t="s">
        <v>8</v>
      </c>
      <c r="C410" s="177">
        <v>0.625</v>
      </c>
      <c r="D410" s="177">
        <v>0.66666666666666663</v>
      </c>
      <c r="E410" s="176" t="s">
        <v>1834</v>
      </c>
      <c r="F410" s="176" t="s">
        <v>1892</v>
      </c>
      <c r="G410" s="176" t="s">
        <v>1850</v>
      </c>
      <c r="H410" s="176" t="s">
        <v>1850</v>
      </c>
      <c r="I410" s="176" t="s">
        <v>14</v>
      </c>
      <c r="J410" s="176" t="s">
        <v>15</v>
      </c>
      <c r="K410" s="176" t="s">
        <v>1850</v>
      </c>
      <c r="L410" s="176" t="s">
        <v>2186</v>
      </c>
      <c r="M410" s="176" t="s">
        <v>1850</v>
      </c>
      <c r="N410">
        <v>4.1666666666666664E-2</v>
      </c>
      <c r="O410" t="s">
        <v>2300</v>
      </c>
    </row>
    <row r="411" spans="1:15">
      <c r="A411" s="163">
        <v>46099</v>
      </c>
      <c r="B411" s="176" t="s">
        <v>8</v>
      </c>
      <c r="C411" s="177">
        <v>0.70833333333333337</v>
      </c>
      <c r="D411" s="177">
        <v>0.75</v>
      </c>
      <c r="E411" s="176" t="s">
        <v>1835</v>
      </c>
      <c r="F411" s="176" t="s">
        <v>1831</v>
      </c>
      <c r="G411" s="176" t="s">
        <v>1850</v>
      </c>
      <c r="H411" s="176" t="s">
        <v>1850</v>
      </c>
      <c r="I411" s="176" t="s">
        <v>26</v>
      </c>
      <c r="J411" s="176" t="s">
        <v>18</v>
      </c>
      <c r="K411" s="176" t="s">
        <v>1865</v>
      </c>
      <c r="L411" s="176" t="s">
        <v>2186</v>
      </c>
      <c r="M411" s="176" t="s">
        <v>1850</v>
      </c>
      <c r="N411">
        <v>4.1666666666666664E-2</v>
      </c>
      <c r="O411" t="s">
        <v>2300</v>
      </c>
    </row>
    <row r="412" spans="1:15">
      <c r="A412" s="163">
        <v>46099</v>
      </c>
      <c r="B412" s="176" t="s">
        <v>8</v>
      </c>
      <c r="C412" s="177">
        <v>0.79166666666666663</v>
      </c>
      <c r="D412" s="177">
        <v>0.83333333333333337</v>
      </c>
      <c r="E412" s="176" t="s">
        <v>25</v>
      </c>
      <c r="F412" s="176" t="s">
        <v>1850</v>
      </c>
      <c r="G412" s="176" t="s">
        <v>1850</v>
      </c>
      <c r="H412" s="176" t="s">
        <v>1850</v>
      </c>
      <c r="I412" s="176" t="s">
        <v>14</v>
      </c>
      <c r="J412" s="176" t="s">
        <v>15</v>
      </c>
      <c r="K412" s="176" t="s">
        <v>1850</v>
      </c>
      <c r="L412" s="176" t="s">
        <v>2186</v>
      </c>
      <c r="M412" s="176" t="s">
        <v>1850</v>
      </c>
      <c r="N412">
        <v>4.1666666666666664E-2</v>
      </c>
      <c r="O412" t="s">
        <v>2300</v>
      </c>
    </row>
    <row r="413" spans="1:15">
      <c r="A413" s="163">
        <v>46100</v>
      </c>
      <c r="B413" s="176" t="s">
        <v>9</v>
      </c>
      <c r="C413" s="177">
        <v>0.35416666666666669</v>
      </c>
      <c r="D413" s="177">
        <v>0.39583333333333331</v>
      </c>
      <c r="E413" s="176" t="s">
        <v>44</v>
      </c>
      <c r="F413" s="176" t="s">
        <v>1850</v>
      </c>
      <c r="G413" s="176" t="s">
        <v>1850</v>
      </c>
      <c r="H413" s="176" t="s">
        <v>1850</v>
      </c>
      <c r="I413" s="176" t="s">
        <v>52</v>
      </c>
      <c r="J413" s="176" t="s">
        <v>11</v>
      </c>
      <c r="K413" s="176" t="s">
        <v>1850</v>
      </c>
      <c r="L413" s="176" t="s">
        <v>2186</v>
      </c>
      <c r="M413" s="176" t="s">
        <v>1850</v>
      </c>
      <c r="N413">
        <v>4.1666666666666664E-2</v>
      </c>
      <c r="O413" t="s">
        <v>2300</v>
      </c>
    </row>
    <row r="414" spans="1:15">
      <c r="A414" s="163">
        <v>46100</v>
      </c>
      <c r="B414" s="176" t="s">
        <v>9</v>
      </c>
      <c r="C414" s="177">
        <v>0.4375</v>
      </c>
      <c r="D414" s="177">
        <v>0.47916666666666669</v>
      </c>
      <c r="E414" s="176" t="s">
        <v>1539</v>
      </c>
      <c r="F414" s="176" t="s">
        <v>2291</v>
      </c>
      <c r="G414" s="176" t="s">
        <v>1850</v>
      </c>
      <c r="H414" s="176" t="s">
        <v>1850</v>
      </c>
      <c r="I414" s="176" t="s">
        <v>12</v>
      </c>
      <c r="J414" s="176" t="s">
        <v>11</v>
      </c>
      <c r="K414" s="176" t="s">
        <v>1850</v>
      </c>
      <c r="L414" s="176" t="s">
        <v>2186</v>
      </c>
      <c r="M414" s="176" t="s">
        <v>1850</v>
      </c>
      <c r="N414">
        <v>4.1666666666666664E-2</v>
      </c>
      <c r="O414" t="s">
        <v>2300</v>
      </c>
    </row>
    <row r="415" spans="1:15">
      <c r="A415" s="163">
        <v>46100</v>
      </c>
      <c r="B415" s="176" t="s">
        <v>9</v>
      </c>
      <c r="C415" s="177">
        <v>0.52083333333333337</v>
      </c>
      <c r="D415" s="177">
        <v>0.5625</v>
      </c>
      <c r="E415" s="176" t="s">
        <v>1830</v>
      </c>
      <c r="F415" s="176" t="s">
        <v>2282</v>
      </c>
      <c r="G415" s="176" t="s">
        <v>1850</v>
      </c>
      <c r="H415" s="176" t="s">
        <v>1850</v>
      </c>
      <c r="I415" s="176" t="s">
        <v>10</v>
      </c>
      <c r="J415" s="176" t="s">
        <v>18</v>
      </c>
      <c r="K415" s="176" t="s">
        <v>1850</v>
      </c>
      <c r="L415" s="176" t="s">
        <v>2186</v>
      </c>
      <c r="M415" s="176" t="s">
        <v>1850</v>
      </c>
      <c r="N415">
        <v>4.1666666666666664E-2</v>
      </c>
      <c r="O415" t="s">
        <v>2300</v>
      </c>
    </row>
    <row r="416" spans="1:15">
      <c r="A416" s="163">
        <v>46100</v>
      </c>
      <c r="B416" s="176" t="s">
        <v>9</v>
      </c>
      <c r="C416" s="177">
        <v>0.625</v>
      </c>
      <c r="D416" s="177">
        <v>0.66666666666666663</v>
      </c>
      <c r="E416" s="176" t="s">
        <v>1850</v>
      </c>
      <c r="F416" s="176" t="s">
        <v>1850</v>
      </c>
      <c r="G416" s="176" t="s">
        <v>2013</v>
      </c>
      <c r="H416" s="176" t="s">
        <v>2193</v>
      </c>
      <c r="I416" s="176" t="s">
        <v>14</v>
      </c>
      <c r="J416" s="176" t="s">
        <v>18</v>
      </c>
      <c r="K416" s="176" t="s">
        <v>1850</v>
      </c>
      <c r="L416" s="176" t="s">
        <v>2186</v>
      </c>
      <c r="M416" s="176" t="s">
        <v>1850</v>
      </c>
      <c r="N416">
        <v>4.1666666666666664E-2</v>
      </c>
      <c r="O416" t="s">
        <v>2300</v>
      </c>
    </row>
    <row r="417" spans="1:15">
      <c r="A417" s="163">
        <v>46100</v>
      </c>
      <c r="B417" s="176" t="s">
        <v>9</v>
      </c>
      <c r="C417" s="177">
        <v>0.70833333333333337</v>
      </c>
      <c r="D417" s="177">
        <v>0.75</v>
      </c>
      <c r="E417" s="176" t="s">
        <v>1833</v>
      </c>
      <c r="F417" s="176" t="s">
        <v>1985</v>
      </c>
      <c r="G417" s="176" t="s">
        <v>1850</v>
      </c>
      <c r="H417" s="176" t="s">
        <v>1850</v>
      </c>
      <c r="I417" s="176" t="s">
        <v>14</v>
      </c>
      <c r="J417" s="176" t="s">
        <v>15</v>
      </c>
      <c r="K417" s="176" t="s">
        <v>1850</v>
      </c>
      <c r="L417" s="176" t="s">
        <v>2186</v>
      </c>
      <c r="M417" s="176" t="s">
        <v>1850</v>
      </c>
      <c r="N417">
        <v>4.1666666666666664E-2</v>
      </c>
      <c r="O417" t="s">
        <v>2300</v>
      </c>
    </row>
    <row r="418" spans="1:15">
      <c r="A418" s="163">
        <v>46100</v>
      </c>
      <c r="B418" s="176" t="s">
        <v>9</v>
      </c>
      <c r="C418" s="177">
        <v>0.79166666666666663</v>
      </c>
      <c r="D418" s="177">
        <v>0.83333333333333337</v>
      </c>
      <c r="E418" s="176" t="s">
        <v>119</v>
      </c>
      <c r="F418" s="176" t="s">
        <v>1850</v>
      </c>
      <c r="G418" s="176" t="s">
        <v>1850</v>
      </c>
      <c r="H418" s="176" t="s">
        <v>1850</v>
      </c>
      <c r="I418" s="176" t="s">
        <v>40</v>
      </c>
      <c r="J418" s="176" t="s">
        <v>18</v>
      </c>
      <c r="K418" s="176" t="s">
        <v>1850</v>
      </c>
      <c r="L418" s="176" t="s">
        <v>2186</v>
      </c>
      <c r="M418" s="176" t="s">
        <v>1850</v>
      </c>
      <c r="N418">
        <v>4.1666666666666664E-2</v>
      </c>
      <c r="O418" t="s">
        <v>2300</v>
      </c>
    </row>
    <row r="419" spans="1:15">
      <c r="A419" s="163">
        <v>46101</v>
      </c>
      <c r="B419" s="176" t="s">
        <v>16</v>
      </c>
      <c r="C419" s="177">
        <v>0.35416666666666669</v>
      </c>
      <c r="D419" s="177">
        <v>0.39583333333333331</v>
      </c>
      <c r="E419" s="176" t="s">
        <v>121</v>
      </c>
      <c r="F419" s="176" t="s">
        <v>35</v>
      </c>
      <c r="G419" s="176" t="s">
        <v>1850</v>
      </c>
      <c r="H419" s="176" t="s">
        <v>1850</v>
      </c>
      <c r="I419" s="176" t="s">
        <v>17</v>
      </c>
      <c r="J419" s="176" t="s">
        <v>11</v>
      </c>
      <c r="K419" s="176" t="s">
        <v>1850</v>
      </c>
      <c r="L419" s="176" t="s">
        <v>2186</v>
      </c>
      <c r="M419" s="176" t="s">
        <v>1850</v>
      </c>
      <c r="N419">
        <v>4.1666666666666664E-2</v>
      </c>
      <c r="O419" t="s">
        <v>2300</v>
      </c>
    </row>
    <row r="420" spans="1:15">
      <c r="A420" s="163">
        <v>46101</v>
      </c>
      <c r="B420" s="176" t="s">
        <v>16</v>
      </c>
      <c r="C420" s="177">
        <v>0.4375</v>
      </c>
      <c r="D420" s="177">
        <v>0.47916666666666669</v>
      </c>
      <c r="E420" s="176" t="s">
        <v>31</v>
      </c>
      <c r="F420" s="176" t="s">
        <v>1850</v>
      </c>
      <c r="G420" s="176" t="s">
        <v>1850</v>
      </c>
      <c r="H420" s="176" t="s">
        <v>1850</v>
      </c>
      <c r="I420" s="176" t="s">
        <v>83</v>
      </c>
      <c r="J420" s="176" t="s">
        <v>18</v>
      </c>
      <c r="K420" s="176" t="s">
        <v>1850</v>
      </c>
      <c r="L420" s="176" t="s">
        <v>2186</v>
      </c>
      <c r="M420" s="176" t="s">
        <v>1850</v>
      </c>
      <c r="N420">
        <v>4.1666666666666664E-2</v>
      </c>
      <c r="O420" t="s">
        <v>2300</v>
      </c>
    </row>
    <row r="421" spans="1:15">
      <c r="A421" s="163">
        <v>46101</v>
      </c>
      <c r="B421" s="176" t="s">
        <v>16</v>
      </c>
      <c r="C421" s="177">
        <v>0.52083333333333337</v>
      </c>
      <c r="D421" s="177">
        <v>0.5625</v>
      </c>
      <c r="E421" s="176" t="s">
        <v>1830</v>
      </c>
      <c r="F421" s="176" t="s">
        <v>2292</v>
      </c>
      <c r="G421" s="176" t="s">
        <v>1850</v>
      </c>
      <c r="H421" s="176" t="s">
        <v>1850</v>
      </c>
      <c r="I421" s="176" t="s">
        <v>10</v>
      </c>
      <c r="J421" s="176" t="s">
        <v>18</v>
      </c>
      <c r="K421" s="176" t="s">
        <v>1850</v>
      </c>
      <c r="L421" s="176" t="s">
        <v>2186</v>
      </c>
      <c r="M421" s="176" t="s">
        <v>1850</v>
      </c>
      <c r="N421">
        <v>4.1666666666666664E-2</v>
      </c>
      <c r="O421" t="s">
        <v>2300</v>
      </c>
    </row>
    <row r="422" spans="1:15">
      <c r="A422" s="163">
        <v>46101</v>
      </c>
      <c r="B422" s="176" t="s">
        <v>16</v>
      </c>
      <c r="C422" s="177">
        <v>0.625</v>
      </c>
      <c r="D422" s="177">
        <v>0.66666666666666663</v>
      </c>
      <c r="E422" s="176" t="s">
        <v>27</v>
      </c>
      <c r="F422" s="176" t="s">
        <v>1892</v>
      </c>
      <c r="G422" s="176" t="s">
        <v>1850</v>
      </c>
      <c r="H422" s="176" t="s">
        <v>1850</v>
      </c>
      <c r="I422" s="176" t="s">
        <v>14</v>
      </c>
      <c r="J422" s="176" t="s">
        <v>15</v>
      </c>
      <c r="K422" s="176" t="s">
        <v>1850</v>
      </c>
      <c r="L422" s="176" t="s">
        <v>2186</v>
      </c>
      <c r="M422" s="176" t="s">
        <v>1850</v>
      </c>
      <c r="N422">
        <v>4.1666666666666664E-2</v>
      </c>
      <c r="O422" t="s">
        <v>2300</v>
      </c>
    </row>
    <row r="423" spans="1:15">
      <c r="A423" s="163">
        <v>46101</v>
      </c>
      <c r="B423" s="176" t="s">
        <v>16</v>
      </c>
      <c r="C423" s="177">
        <v>0.70833333333333337</v>
      </c>
      <c r="D423" s="177">
        <v>0.75</v>
      </c>
      <c r="E423" s="176" t="s">
        <v>58</v>
      </c>
      <c r="F423" s="176" t="s">
        <v>1850</v>
      </c>
      <c r="G423" s="176" t="s">
        <v>1850</v>
      </c>
      <c r="H423" s="176" t="s">
        <v>1850</v>
      </c>
      <c r="I423" s="176" t="s">
        <v>14</v>
      </c>
      <c r="J423" s="176" t="s">
        <v>15</v>
      </c>
      <c r="K423" s="176" t="s">
        <v>1850</v>
      </c>
      <c r="L423" s="176" t="s">
        <v>2186</v>
      </c>
      <c r="M423" s="176" t="s">
        <v>1850</v>
      </c>
      <c r="N423">
        <v>4.1666666666666664E-2</v>
      </c>
      <c r="O423" t="s">
        <v>2300</v>
      </c>
    </row>
    <row r="424" spans="1:15">
      <c r="A424" s="163">
        <v>46101</v>
      </c>
      <c r="B424" s="176" t="s">
        <v>16</v>
      </c>
      <c r="C424" s="177">
        <v>0.79166666666666663</v>
      </c>
      <c r="D424" s="177">
        <v>0.83333333333333337</v>
      </c>
      <c r="E424" s="176" t="s">
        <v>1832</v>
      </c>
      <c r="F424" s="176" t="s">
        <v>2293</v>
      </c>
      <c r="G424" s="176" t="s">
        <v>1850</v>
      </c>
      <c r="H424" s="176" t="s">
        <v>1850</v>
      </c>
      <c r="I424" s="176" t="s">
        <v>14</v>
      </c>
      <c r="J424" s="176" t="s">
        <v>15</v>
      </c>
      <c r="K424" s="176" t="s">
        <v>1850</v>
      </c>
      <c r="L424" s="176" t="s">
        <v>2186</v>
      </c>
      <c r="M424" s="176" t="s">
        <v>1850</v>
      </c>
      <c r="N424">
        <v>4.1666666666666664E-2</v>
      </c>
      <c r="O424" t="s">
        <v>2300</v>
      </c>
    </row>
    <row r="425" spans="1:15">
      <c r="A425" s="163">
        <v>46102</v>
      </c>
      <c r="B425" s="176" t="s">
        <v>20</v>
      </c>
      <c r="C425" s="177">
        <v>0.35416666666666669</v>
      </c>
      <c r="D425" s="177">
        <v>0.39583333333333331</v>
      </c>
      <c r="E425" s="176" t="s">
        <v>44</v>
      </c>
      <c r="F425" s="176" t="s">
        <v>1850</v>
      </c>
      <c r="G425" s="176" t="s">
        <v>1850</v>
      </c>
      <c r="H425" s="176" t="s">
        <v>1850</v>
      </c>
      <c r="I425" s="176" t="s">
        <v>52</v>
      </c>
      <c r="J425" s="176" t="s">
        <v>11</v>
      </c>
      <c r="K425" s="176" t="s">
        <v>1850</v>
      </c>
      <c r="L425" s="176" t="s">
        <v>2186</v>
      </c>
      <c r="M425" s="176" t="s">
        <v>1850</v>
      </c>
      <c r="N425">
        <v>4.1666666666666664E-2</v>
      </c>
      <c r="O425" t="s">
        <v>2300</v>
      </c>
    </row>
    <row r="426" spans="1:15">
      <c r="A426" s="163">
        <v>46102</v>
      </c>
      <c r="B426" s="176" t="s">
        <v>20</v>
      </c>
      <c r="C426" s="177">
        <v>0.4375</v>
      </c>
      <c r="D426" s="177">
        <v>0.47916666666666669</v>
      </c>
      <c r="E426" s="176" t="s">
        <v>58</v>
      </c>
      <c r="F426" s="176" t="s">
        <v>1850</v>
      </c>
      <c r="G426" s="176" t="s">
        <v>1850</v>
      </c>
      <c r="H426" s="176" t="s">
        <v>1850</v>
      </c>
      <c r="I426" s="176" t="s">
        <v>14</v>
      </c>
      <c r="J426" s="176" t="s">
        <v>15</v>
      </c>
      <c r="K426" s="176" t="s">
        <v>1850</v>
      </c>
      <c r="L426" s="176" t="s">
        <v>2186</v>
      </c>
      <c r="M426" s="176" t="s">
        <v>1850</v>
      </c>
      <c r="N426">
        <v>4.1666666666666664E-2</v>
      </c>
      <c r="O426" t="s">
        <v>2300</v>
      </c>
    </row>
    <row r="427" spans="1:15">
      <c r="A427" s="163">
        <v>46102</v>
      </c>
      <c r="B427" s="176" t="s">
        <v>20</v>
      </c>
      <c r="C427" s="177">
        <v>0.52083333333333337</v>
      </c>
      <c r="D427" s="177">
        <v>0.5625</v>
      </c>
      <c r="E427" s="176" t="s">
        <v>21</v>
      </c>
      <c r="F427" s="176" t="s">
        <v>1850</v>
      </c>
      <c r="G427" s="176" t="s">
        <v>1850</v>
      </c>
      <c r="H427" s="176" t="s">
        <v>1850</v>
      </c>
      <c r="I427" s="176" t="s">
        <v>14</v>
      </c>
      <c r="J427" s="176" t="s">
        <v>15</v>
      </c>
      <c r="K427" s="176" t="s">
        <v>1850</v>
      </c>
      <c r="L427" s="176" t="s">
        <v>2186</v>
      </c>
      <c r="M427" s="176" t="s">
        <v>1850</v>
      </c>
      <c r="N427">
        <v>4.1666666666666664E-2</v>
      </c>
      <c r="O427" t="s">
        <v>2300</v>
      </c>
    </row>
    <row r="428" spans="1:15">
      <c r="A428" s="163">
        <v>46102</v>
      </c>
      <c r="B428" s="176" t="s">
        <v>20</v>
      </c>
      <c r="C428" s="177">
        <v>0.625</v>
      </c>
      <c r="D428" s="177">
        <v>0.66666666666666663</v>
      </c>
      <c r="E428" s="176" t="s">
        <v>21</v>
      </c>
      <c r="F428" s="176" t="s">
        <v>1850</v>
      </c>
      <c r="G428" s="176" t="s">
        <v>1850</v>
      </c>
      <c r="H428" s="176" t="s">
        <v>1850</v>
      </c>
      <c r="I428" s="176" t="s">
        <v>14</v>
      </c>
      <c r="J428" s="176" t="s">
        <v>15</v>
      </c>
      <c r="K428" s="176" t="s">
        <v>1850</v>
      </c>
      <c r="L428" s="176" t="s">
        <v>2186</v>
      </c>
      <c r="M428" s="176" t="s">
        <v>1850</v>
      </c>
      <c r="N428">
        <v>4.1666666666666664E-2</v>
      </c>
      <c r="O428" t="s">
        <v>2300</v>
      </c>
    </row>
    <row r="429" spans="1:15">
      <c r="A429" s="163">
        <v>46102</v>
      </c>
      <c r="B429" s="176" t="s">
        <v>20</v>
      </c>
      <c r="C429" s="177">
        <v>0.70833333333333337</v>
      </c>
      <c r="D429" s="177">
        <v>0.75</v>
      </c>
      <c r="E429" s="176" t="s">
        <v>97</v>
      </c>
      <c r="F429" s="176" t="s">
        <v>1831</v>
      </c>
      <c r="G429" s="176" t="s">
        <v>1850</v>
      </c>
      <c r="H429" s="176" t="s">
        <v>1850</v>
      </c>
      <c r="I429" s="176" t="s">
        <v>38</v>
      </c>
      <c r="J429" s="176" t="s">
        <v>18</v>
      </c>
      <c r="K429" s="176" t="s">
        <v>1850</v>
      </c>
      <c r="L429" s="176" t="s">
        <v>2186</v>
      </c>
      <c r="M429" s="176" t="s">
        <v>1850</v>
      </c>
      <c r="N429">
        <v>4.1666666666666664E-2</v>
      </c>
      <c r="O429" t="s">
        <v>2300</v>
      </c>
    </row>
    <row r="430" spans="1:15">
      <c r="A430" s="163">
        <v>46102</v>
      </c>
      <c r="B430" s="176" t="s">
        <v>20</v>
      </c>
      <c r="C430" s="177">
        <v>0.79166666666666663</v>
      </c>
      <c r="D430" s="177">
        <v>0.83333333333333337</v>
      </c>
      <c r="E430" s="176" t="s">
        <v>1833</v>
      </c>
      <c r="F430" s="176" t="s">
        <v>2294</v>
      </c>
      <c r="G430" s="176" t="s">
        <v>1850</v>
      </c>
      <c r="H430" s="176" t="s">
        <v>1850</v>
      </c>
      <c r="I430" s="176" t="s">
        <v>14</v>
      </c>
      <c r="J430" s="176" t="s">
        <v>15</v>
      </c>
      <c r="K430" s="176" t="s">
        <v>1850</v>
      </c>
      <c r="L430" s="176" t="s">
        <v>2186</v>
      </c>
      <c r="M430" s="176" t="s">
        <v>1850</v>
      </c>
      <c r="N430">
        <v>4.1666666666666664E-2</v>
      </c>
      <c r="O430" t="s">
        <v>2300</v>
      </c>
    </row>
    <row r="431" spans="1:15">
      <c r="A431" s="163">
        <v>46103</v>
      </c>
      <c r="B431" s="176" t="s">
        <v>22</v>
      </c>
      <c r="C431" s="177">
        <v>0.52083333333333337</v>
      </c>
      <c r="D431" s="177">
        <v>0.5625</v>
      </c>
      <c r="E431" s="176" t="s">
        <v>21</v>
      </c>
      <c r="F431" s="176" t="s">
        <v>1850</v>
      </c>
      <c r="G431" s="176" t="s">
        <v>1850</v>
      </c>
      <c r="H431" s="176" t="s">
        <v>1850</v>
      </c>
      <c r="I431" s="176" t="s">
        <v>14</v>
      </c>
      <c r="J431" s="176" t="s">
        <v>15</v>
      </c>
      <c r="K431" s="176" t="s">
        <v>1850</v>
      </c>
      <c r="L431" s="176" t="s">
        <v>2186</v>
      </c>
      <c r="M431" s="176" t="s">
        <v>1850</v>
      </c>
      <c r="N431">
        <v>4.1666666666666664E-2</v>
      </c>
      <c r="O431" t="s">
        <v>2300</v>
      </c>
    </row>
    <row r="432" spans="1:15">
      <c r="A432" s="163">
        <v>46103</v>
      </c>
      <c r="B432" s="176" t="s">
        <v>22</v>
      </c>
      <c r="C432" s="177">
        <v>0.69444444444444442</v>
      </c>
      <c r="D432" s="177">
        <v>0.75</v>
      </c>
      <c r="E432" s="176" t="s">
        <v>1834</v>
      </c>
      <c r="F432" s="176" t="s">
        <v>1888</v>
      </c>
      <c r="G432" s="176" t="s">
        <v>1850</v>
      </c>
      <c r="H432" s="176" t="s">
        <v>1850</v>
      </c>
      <c r="I432" s="176" t="s">
        <v>14</v>
      </c>
      <c r="J432" s="176" t="s">
        <v>15</v>
      </c>
      <c r="K432" s="176" t="s">
        <v>1850</v>
      </c>
      <c r="L432" s="176" t="s">
        <v>2186</v>
      </c>
      <c r="M432" s="176" t="s">
        <v>1850</v>
      </c>
      <c r="N432">
        <v>5.5555555555555552E-2</v>
      </c>
      <c r="O432" t="s">
        <v>2301</v>
      </c>
    </row>
    <row r="433" spans="1:15">
      <c r="A433" s="163">
        <v>46104</v>
      </c>
      <c r="B433" s="176" t="s">
        <v>23</v>
      </c>
      <c r="C433" s="177">
        <v>0.35416666666666669</v>
      </c>
      <c r="D433" s="177">
        <v>0.39583333333333331</v>
      </c>
      <c r="E433" s="176" t="s">
        <v>121</v>
      </c>
      <c r="F433" s="176" t="s">
        <v>1850</v>
      </c>
      <c r="G433" s="176" t="s">
        <v>1850</v>
      </c>
      <c r="H433" s="176" t="s">
        <v>1850</v>
      </c>
      <c r="I433" s="176" t="s">
        <v>17</v>
      </c>
      <c r="J433" s="176" t="s">
        <v>11</v>
      </c>
      <c r="K433" s="176" t="s">
        <v>1850</v>
      </c>
      <c r="L433" s="176" t="s">
        <v>2186</v>
      </c>
      <c r="M433" s="176" t="s">
        <v>1850</v>
      </c>
      <c r="N433">
        <v>4.1666666666666664E-2</v>
      </c>
      <c r="O433" t="s">
        <v>2300</v>
      </c>
    </row>
    <row r="434" spans="1:15">
      <c r="A434" s="163">
        <v>46104</v>
      </c>
      <c r="B434" s="176" t="s">
        <v>23</v>
      </c>
      <c r="C434" s="177">
        <v>0.4375</v>
      </c>
      <c r="D434" s="177">
        <v>0.47916666666666669</v>
      </c>
      <c r="E434" s="176" t="s">
        <v>1539</v>
      </c>
      <c r="F434" s="176" t="s">
        <v>1850</v>
      </c>
      <c r="G434" s="176" t="s">
        <v>1850</v>
      </c>
      <c r="H434" s="176" t="s">
        <v>1850</v>
      </c>
      <c r="I434" s="176" t="s">
        <v>12</v>
      </c>
      <c r="J434" s="176" t="s">
        <v>11</v>
      </c>
      <c r="K434" s="176" t="s">
        <v>1850</v>
      </c>
      <c r="L434" s="176" t="s">
        <v>2186</v>
      </c>
      <c r="M434" s="176" t="s">
        <v>1850</v>
      </c>
      <c r="N434">
        <v>4.1666666666666664E-2</v>
      </c>
      <c r="O434" t="s">
        <v>2300</v>
      </c>
    </row>
    <row r="435" spans="1:15">
      <c r="A435" s="163">
        <v>46104</v>
      </c>
      <c r="B435" s="176" t="s">
        <v>23</v>
      </c>
      <c r="C435" s="177">
        <v>0.52083333333333337</v>
      </c>
      <c r="D435" s="177">
        <v>0.5625</v>
      </c>
      <c r="E435" s="176" t="s">
        <v>1830</v>
      </c>
      <c r="F435" s="176" t="s">
        <v>1831</v>
      </c>
      <c r="G435" s="176" t="s">
        <v>1850</v>
      </c>
      <c r="H435" s="176" t="s">
        <v>1850</v>
      </c>
      <c r="I435" s="176" t="s">
        <v>10</v>
      </c>
      <c r="J435" s="176" t="s">
        <v>18</v>
      </c>
      <c r="K435" s="176" t="s">
        <v>1850</v>
      </c>
      <c r="L435" s="176" t="s">
        <v>2186</v>
      </c>
      <c r="M435" s="176" t="s">
        <v>1850</v>
      </c>
      <c r="N435">
        <v>4.1666666666666664E-2</v>
      </c>
      <c r="O435" t="s">
        <v>2300</v>
      </c>
    </row>
    <row r="436" spans="1:15">
      <c r="A436" s="163">
        <v>46104</v>
      </c>
      <c r="B436" s="176" t="s">
        <v>23</v>
      </c>
      <c r="C436" s="177">
        <v>0.625</v>
      </c>
      <c r="D436" s="177">
        <v>0.66666666666666663</v>
      </c>
      <c r="E436" s="176" t="s">
        <v>25</v>
      </c>
      <c r="F436" s="176" t="s">
        <v>1850</v>
      </c>
      <c r="G436" s="176" t="s">
        <v>1850</v>
      </c>
      <c r="H436" s="176" t="s">
        <v>1850</v>
      </c>
      <c r="I436" s="176" t="s">
        <v>14</v>
      </c>
      <c r="J436" s="176" t="s">
        <v>15</v>
      </c>
      <c r="K436" s="176" t="s">
        <v>1850</v>
      </c>
      <c r="L436" s="176" t="s">
        <v>2186</v>
      </c>
      <c r="M436" s="176" t="s">
        <v>1850</v>
      </c>
      <c r="N436">
        <v>4.1666666666666664E-2</v>
      </c>
      <c r="O436" t="s">
        <v>2300</v>
      </c>
    </row>
    <row r="437" spans="1:15">
      <c r="A437" s="163">
        <v>46104</v>
      </c>
      <c r="B437" s="176" t="s">
        <v>23</v>
      </c>
      <c r="C437" s="177">
        <v>0.70833333333333337</v>
      </c>
      <c r="D437" s="177">
        <v>0.75</v>
      </c>
      <c r="E437" s="176" t="s">
        <v>1934</v>
      </c>
      <c r="F437" s="176" t="s">
        <v>1850</v>
      </c>
      <c r="G437" s="176" t="s">
        <v>1850</v>
      </c>
      <c r="H437" s="176" t="s">
        <v>1850</v>
      </c>
      <c r="I437" s="176" t="s">
        <v>56</v>
      </c>
      <c r="J437" s="176" t="s">
        <v>18</v>
      </c>
      <c r="K437" s="176" t="s">
        <v>1850</v>
      </c>
      <c r="L437" s="176" t="s">
        <v>2186</v>
      </c>
      <c r="M437" s="176" t="s">
        <v>1850</v>
      </c>
      <c r="N437">
        <v>4.1666666666666664E-2</v>
      </c>
      <c r="O437" t="s">
        <v>2300</v>
      </c>
    </row>
    <row r="438" spans="1:15">
      <c r="A438" s="163">
        <v>46104</v>
      </c>
      <c r="B438" s="176" t="s">
        <v>23</v>
      </c>
      <c r="C438" s="177">
        <v>0.79166666666666663</v>
      </c>
      <c r="D438" s="177">
        <v>0.83333333333333337</v>
      </c>
      <c r="E438" s="176" t="s">
        <v>97</v>
      </c>
      <c r="F438" s="176" t="s">
        <v>1850</v>
      </c>
      <c r="G438" s="176" t="s">
        <v>1850</v>
      </c>
      <c r="H438" s="176" t="s">
        <v>1850</v>
      </c>
      <c r="I438" s="176" t="s">
        <v>38</v>
      </c>
      <c r="J438" s="176" t="s">
        <v>18</v>
      </c>
      <c r="K438" s="176" t="s">
        <v>1850</v>
      </c>
      <c r="L438" s="176" t="s">
        <v>2186</v>
      </c>
      <c r="M438" s="176" t="s">
        <v>1850</v>
      </c>
      <c r="N438">
        <v>4.1666666666666664E-2</v>
      </c>
      <c r="O438" t="s">
        <v>2300</v>
      </c>
    </row>
    <row r="439" spans="1:15">
      <c r="A439" s="163">
        <v>46105</v>
      </c>
      <c r="B439" s="176" t="s">
        <v>24</v>
      </c>
      <c r="C439" s="177">
        <v>0.35416666666666669</v>
      </c>
      <c r="D439" s="177">
        <v>0.39583333333333331</v>
      </c>
      <c r="E439" s="176" t="s">
        <v>44</v>
      </c>
      <c r="F439" s="176" t="s">
        <v>1850</v>
      </c>
      <c r="G439" s="176" t="s">
        <v>1850</v>
      </c>
      <c r="H439" s="176" t="s">
        <v>1850</v>
      </c>
      <c r="I439" s="176" t="s">
        <v>52</v>
      </c>
      <c r="J439" s="176" t="s">
        <v>11</v>
      </c>
      <c r="K439" s="176" t="s">
        <v>1850</v>
      </c>
      <c r="L439" s="176" t="s">
        <v>2186</v>
      </c>
      <c r="M439" s="176" t="s">
        <v>1850</v>
      </c>
      <c r="N439">
        <v>4.1666666666666664E-2</v>
      </c>
      <c r="O439" t="s">
        <v>2300</v>
      </c>
    </row>
    <row r="440" spans="1:15">
      <c r="A440" s="163">
        <v>46105</v>
      </c>
      <c r="B440" s="176" t="s">
        <v>24</v>
      </c>
      <c r="C440" s="177">
        <v>0.4375</v>
      </c>
      <c r="D440" s="177">
        <v>0.47916666666666669</v>
      </c>
      <c r="E440" s="176" t="s">
        <v>1539</v>
      </c>
      <c r="F440" s="176" t="s">
        <v>1850</v>
      </c>
      <c r="G440" s="176" t="s">
        <v>1850</v>
      </c>
      <c r="H440" s="176" t="s">
        <v>1850</v>
      </c>
      <c r="I440" s="176" t="s">
        <v>12</v>
      </c>
      <c r="J440" s="176" t="s">
        <v>11</v>
      </c>
      <c r="K440" s="176" t="s">
        <v>1850</v>
      </c>
      <c r="L440" s="176" t="s">
        <v>2186</v>
      </c>
      <c r="M440" s="176" t="s">
        <v>1850</v>
      </c>
      <c r="N440">
        <v>4.1666666666666664E-2</v>
      </c>
      <c r="O440" t="s">
        <v>2300</v>
      </c>
    </row>
    <row r="441" spans="1:15">
      <c r="A441" s="163">
        <v>46105</v>
      </c>
      <c r="B441" s="176" t="s">
        <v>24</v>
      </c>
      <c r="C441" s="177">
        <v>0.52083333333333337</v>
      </c>
      <c r="D441" s="177">
        <v>0.5625</v>
      </c>
      <c r="E441" s="176" t="s">
        <v>1830</v>
      </c>
      <c r="F441" s="176" t="s">
        <v>1850</v>
      </c>
      <c r="G441" s="176" t="s">
        <v>1850</v>
      </c>
      <c r="H441" s="176" t="s">
        <v>1850</v>
      </c>
      <c r="I441" s="176" t="s">
        <v>10</v>
      </c>
      <c r="J441" s="176" t="s">
        <v>18</v>
      </c>
      <c r="K441" s="176" t="s">
        <v>1850</v>
      </c>
      <c r="L441" s="176" t="s">
        <v>2186</v>
      </c>
      <c r="M441" s="176" t="s">
        <v>1850</v>
      </c>
      <c r="N441">
        <v>4.1666666666666664E-2</v>
      </c>
      <c r="O441" t="s">
        <v>2300</v>
      </c>
    </row>
    <row r="442" spans="1:15">
      <c r="A442" s="163">
        <v>46105</v>
      </c>
      <c r="B442" s="176" t="s">
        <v>24</v>
      </c>
      <c r="C442" s="177">
        <v>0.625</v>
      </c>
      <c r="D442" s="177">
        <v>0.66666666666666663</v>
      </c>
      <c r="E442" s="176" t="s">
        <v>1833</v>
      </c>
      <c r="F442" s="176" t="s">
        <v>1850</v>
      </c>
      <c r="G442" s="176" t="s">
        <v>1850</v>
      </c>
      <c r="H442" s="176" t="s">
        <v>1850</v>
      </c>
      <c r="I442" s="176" t="s">
        <v>14</v>
      </c>
      <c r="J442" s="176" t="s">
        <v>15</v>
      </c>
      <c r="K442" s="176" t="s">
        <v>1850</v>
      </c>
      <c r="L442" s="176" t="s">
        <v>2186</v>
      </c>
      <c r="M442" s="176" t="s">
        <v>1850</v>
      </c>
      <c r="N442">
        <v>4.1666666666666664E-2</v>
      </c>
      <c r="O442" t="s">
        <v>2300</v>
      </c>
    </row>
    <row r="443" spans="1:15">
      <c r="A443" s="163">
        <v>46105</v>
      </c>
      <c r="B443" s="176" t="s">
        <v>24</v>
      </c>
      <c r="C443" s="177">
        <v>0.70833333333333337</v>
      </c>
      <c r="D443" s="177">
        <v>0.75</v>
      </c>
      <c r="E443" s="176" t="s">
        <v>21</v>
      </c>
      <c r="F443" s="176" t="s">
        <v>1850</v>
      </c>
      <c r="G443" s="176" t="s">
        <v>1850</v>
      </c>
      <c r="H443" s="176" t="s">
        <v>1850</v>
      </c>
      <c r="I443" s="176" t="s">
        <v>14</v>
      </c>
      <c r="J443" s="176" t="s">
        <v>15</v>
      </c>
      <c r="K443" s="176" t="s">
        <v>1850</v>
      </c>
      <c r="L443" s="176" t="s">
        <v>2186</v>
      </c>
      <c r="M443" s="176" t="s">
        <v>1850</v>
      </c>
      <c r="N443">
        <v>4.1666666666666664E-2</v>
      </c>
      <c r="O443" t="s">
        <v>2300</v>
      </c>
    </row>
    <row r="444" spans="1:15">
      <c r="A444" s="163">
        <v>46105</v>
      </c>
      <c r="B444" s="176" t="s">
        <v>24</v>
      </c>
      <c r="C444" s="177">
        <v>0.79166666666666663</v>
      </c>
      <c r="D444" s="177">
        <v>0.83333333333333337</v>
      </c>
      <c r="E444" s="176" t="s">
        <v>1932</v>
      </c>
      <c r="F444" s="176" t="s">
        <v>1850</v>
      </c>
      <c r="G444" s="176" t="s">
        <v>1850</v>
      </c>
      <c r="H444" s="176" t="s">
        <v>1850</v>
      </c>
      <c r="I444" s="176" t="s">
        <v>45</v>
      </c>
      <c r="J444" s="176" t="s">
        <v>18</v>
      </c>
      <c r="K444" s="176" t="s">
        <v>1850</v>
      </c>
      <c r="L444" s="176" t="s">
        <v>2186</v>
      </c>
      <c r="M444" s="176" t="s">
        <v>1850</v>
      </c>
      <c r="N444">
        <v>4.1666666666666664E-2</v>
      </c>
      <c r="O444" t="s">
        <v>2300</v>
      </c>
    </row>
    <row r="445" spans="1:15">
      <c r="A445" s="163">
        <v>46106</v>
      </c>
      <c r="B445" s="176" t="s">
        <v>8</v>
      </c>
      <c r="C445" s="177">
        <v>0.35416666666666669</v>
      </c>
      <c r="D445" s="177">
        <v>0.39583333333333331</v>
      </c>
      <c r="E445" s="176" t="s">
        <v>121</v>
      </c>
      <c r="F445" s="176" t="s">
        <v>1850</v>
      </c>
      <c r="G445" s="176" t="s">
        <v>1850</v>
      </c>
      <c r="H445" s="176" t="s">
        <v>1850</v>
      </c>
      <c r="I445" s="176" t="s">
        <v>17</v>
      </c>
      <c r="J445" s="176" t="s">
        <v>11</v>
      </c>
      <c r="K445" s="176" t="s">
        <v>1850</v>
      </c>
      <c r="L445" s="176" t="s">
        <v>2186</v>
      </c>
      <c r="M445" s="176" t="s">
        <v>1850</v>
      </c>
      <c r="N445">
        <v>4.1666666666666664E-2</v>
      </c>
      <c r="O445" t="s">
        <v>2300</v>
      </c>
    </row>
    <row r="446" spans="1:15">
      <c r="A446" s="163">
        <v>46106</v>
      </c>
      <c r="B446" s="176" t="s">
        <v>8</v>
      </c>
      <c r="C446" s="177">
        <v>0.4375</v>
      </c>
      <c r="D446" s="177">
        <v>0.47916666666666669</v>
      </c>
      <c r="E446" s="176" t="s">
        <v>1850</v>
      </c>
      <c r="F446" s="176" t="s">
        <v>1850</v>
      </c>
      <c r="G446" s="176" t="s">
        <v>1850</v>
      </c>
      <c r="H446" s="176" t="s">
        <v>1850</v>
      </c>
      <c r="I446" s="176" t="s">
        <v>1850</v>
      </c>
      <c r="J446" s="176" t="s">
        <v>1850</v>
      </c>
      <c r="K446" s="176" t="s">
        <v>1850</v>
      </c>
      <c r="L446" s="176" t="s">
        <v>2186</v>
      </c>
      <c r="M446" s="176" t="s">
        <v>1850</v>
      </c>
      <c r="N446">
        <v>4.1666666666666664E-2</v>
      </c>
      <c r="O446" t="s">
        <v>2300</v>
      </c>
    </row>
    <row r="447" spans="1:15">
      <c r="A447" s="163">
        <v>46106</v>
      </c>
      <c r="B447" s="176" t="s">
        <v>8</v>
      </c>
      <c r="C447" s="177">
        <v>0.52083333333333337</v>
      </c>
      <c r="D447" s="177">
        <v>0.5625</v>
      </c>
      <c r="E447" s="176" t="s">
        <v>1830</v>
      </c>
      <c r="F447" s="176" t="s">
        <v>1850</v>
      </c>
      <c r="G447" s="176" t="s">
        <v>1850</v>
      </c>
      <c r="H447" s="176" t="s">
        <v>1850</v>
      </c>
      <c r="I447" s="176" t="s">
        <v>10</v>
      </c>
      <c r="J447" s="176" t="s">
        <v>18</v>
      </c>
      <c r="K447" s="176" t="s">
        <v>1850</v>
      </c>
      <c r="L447" s="176" t="s">
        <v>2186</v>
      </c>
      <c r="M447" s="176" t="s">
        <v>1850</v>
      </c>
      <c r="N447">
        <v>4.1666666666666664E-2</v>
      </c>
      <c r="O447" t="s">
        <v>2300</v>
      </c>
    </row>
    <row r="448" spans="1:15">
      <c r="A448" s="163">
        <v>46106</v>
      </c>
      <c r="B448" s="176" t="s">
        <v>8</v>
      </c>
      <c r="C448" s="177">
        <v>0.625</v>
      </c>
      <c r="D448" s="177">
        <v>0.66666666666666663</v>
      </c>
      <c r="E448" s="176" t="s">
        <v>1834</v>
      </c>
      <c r="F448" s="176" t="s">
        <v>1850</v>
      </c>
      <c r="G448" s="176" t="s">
        <v>1850</v>
      </c>
      <c r="H448" s="176" t="s">
        <v>1850</v>
      </c>
      <c r="I448" s="176" t="s">
        <v>14</v>
      </c>
      <c r="J448" s="176" t="s">
        <v>15</v>
      </c>
      <c r="K448" s="176" t="s">
        <v>1850</v>
      </c>
      <c r="L448" s="176" t="s">
        <v>2186</v>
      </c>
      <c r="M448" s="176" t="s">
        <v>1850</v>
      </c>
      <c r="N448">
        <v>4.1666666666666664E-2</v>
      </c>
      <c r="O448" t="s">
        <v>2300</v>
      </c>
    </row>
    <row r="449" spans="1:15">
      <c r="A449" s="163">
        <v>46106</v>
      </c>
      <c r="B449" s="176" t="s">
        <v>8</v>
      </c>
      <c r="C449" s="177">
        <v>0.70833333333333337</v>
      </c>
      <c r="D449" s="177">
        <v>0.75</v>
      </c>
      <c r="E449" s="176" t="s">
        <v>1835</v>
      </c>
      <c r="F449" s="176" t="s">
        <v>1850</v>
      </c>
      <c r="G449" s="176" t="s">
        <v>1850</v>
      </c>
      <c r="H449" s="176" t="s">
        <v>1850</v>
      </c>
      <c r="I449" s="176" t="s">
        <v>26</v>
      </c>
      <c r="J449" s="176" t="s">
        <v>18</v>
      </c>
      <c r="K449" s="176" t="s">
        <v>1850</v>
      </c>
      <c r="L449" s="176" t="s">
        <v>2186</v>
      </c>
      <c r="M449" s="176" t="s">
        <v>1850</v>
      </c>
      <c r="N449">
        <v>4.1666666666666664E-2</v>
      </c>
      <c r="O449" t="s">
        <v>2300</v>
      </c>
    </row>
    <row r="450" spans="1:15">
      <c r="A450" s="163">
        <v>46106</v>
      </c>
      <c r="B450" s="176" t="s">
        <v>8</v>
      </c>
      <c r="C450" s="177">
        <v>0.79166666666666663</v>
      </c>
      <c r="D450" s="177">
        <v>0.83333333333333337</v>
      </c>
      <c r="E450" s="176" t="s">
        <v>25</v>
      </c>
      <c r="F450" s="176" t="s">
        <v>1850</v>
      </c>
      <c r="G450" s="176" t="s">
        <v>1850</v>
      </c>
      <c r="H450" s="176" t="s">
        <v>1850</v>
      </c>
      <c r="I450" s="176" t="s">
        <v>14</v>
      </c>
      <c r="J450" s="176" t="s">
        <v>15</v>
      </c>
      <c r="K450" s="176" t="s">
        <v>1850</v>
      </c>
      <c r="L450" s="176" t="s">
        <v>2186</v>
      </c>
      <c r="M450" s="176" t="s">
        <v>1850</v>
      </c>
      <c r="N450">
        <v>4.1666666666666664E-2</v>
      </c>
      <c r="O450" t="s">
        <v>2300</v>
      </c>
    </row>
    <row r="451" spans="1:15">
      <c r="A451" s="163">
        <v>46107</v>
      </c>
      <c r="B451" s="176" t="s">
        <v>9</v>
      </c>
      <c r="C451" s="177">
        <v>0.35416666666666669</v>
      </c>
      <c r="D451" s="177">
        <v>0.39583333333333331</v>
      </c>
      <c r="E451" s="176" t="s">
        <v>44</v>
      </c>
      <c r="F451" s="176" t="s">
        <v>1850</v>
      </c>
      <c r="G451" s="176" t="s">
        <v>1850</v>
      </c>
      <c r="H451" s="176" t="s">
        <v>1850</v>
      </c>
      <c r="I451" s="176" t="s">
        <v>52</v>
      </c>
      <c r="J451" s="176" t="s">
        <v>11</v>
      </c>
      <c r="K451" s="176" t="s">
        <v>1850</v>
      </c>
      <c r="L451" s="176" t="s">
        <v>2186</v>
      </c>
      <c r="M451" s="176" t="s">
        <v>1850</v>
      </c>
      <c r="N451">
        <v>4.1666666666666664E-2</v>
      </c>
      <c r="O451" t="s">
        <v>2300</v>
      </c>
    </row>
    <row r="452" spans="1:15">
      <c r="A452" s="163">
        <v>46107</v>
      </c>
      <c r="B452" s="176" t="s">
        <v>9</v>
      </c>
      <c r="C452" s="177">
        <v>0.4375</v>
      </c>
      <c r="D452" s="177">
        <v>0.47916666666666669</v>
      </c>
      <c r="E452" s="176" t="s">
        <v>1539</v>
      </c>
      <c r="F452" s="176" t="s">
        <v>1850</v>
      </c>
      <c r="G452" s="176" t="s">
        <v>1850</v>
      </c>
      <c r="H452" s="176" t="s">
        <v>1850</v>
      </c>
      <c r="I452" s="176" t="s">
        <v>12</v>
      </c>
      <c r="J452" s="176" t="s">
        <v>11</v>
      </c>
      <c r="K452" s="176" t="s">
        <v>1850</v>
      </c>
      <c r="L452" s="176" t="s">
        <v>2186</v>
      </c>
      <c r="M452" s="176" t="s">
        <v>1850</v>
      </c>
      <c r="N452">
        <v>4.1666666666666664E-2</v>
      </c>
      <c r="O452" t="s">
        <v>2300</v>
      </c>
    </row>
    <row r="453" spans="1:15">
      <c r="A453" s="163">
        <v>46107</v>
      </c>
      <c r="B453" s="176" t="s">
        <v>9</v>
      </c>
      <c r="C453" s="177">
        <v>0.52083333333333337</v>
      </c>
      <c r="D453" s="177">
        <v>0.5625</v>
      </c>
      <c r="E453" s="176" t="s">
        <v>1830</v>
      </c>
      <c r="F453" s="176" t="s">
        <v>1850</v>
      </c>
      <c r="G453" s="176" t="s">
        <v>1850</v>
      </c>
      <c r="H453" s="176" t="s">
        <v>1850</v>
      </c>
      <c r="I453" s="176" t="s">
        <v>10</v>
      </c>
      <c r="J453" s="176" t="s">
        <v>18</v>
      </c>
      <c r="K453" s="176" t="s">
        <v>1850</v>
      </c>
      <c r="L453" s="176" t="s">
        <v>2186</v>
      </c>
      <c r="M453" s="176" t="s">
        <v>1850</v>
      </c>
      <c r="N453">
        <v>4.1666666666666664E-2</v>
      </c>
      <c r="O453" t="s">
        <v>2300</v>
      </c>
    </row>
    <row r="454" spans="1:15">
      <c r="A454" s="163">
        <v>46107</v>
      </c>
      <c r="B454" s="176" t="s">
        <v>9</v>
      </c>
      <c r="C454" s="177">
        <v>0.625</v>
      </c>
      <c r="D454" s="177">
        <v>0.66666666666666663</v>
      </c>
      <c r="E454" s="176" t="s">
        <v>1850</v>
      </c>
      <c r="F454" s="176" t="s">
        <v>1850</v>
      </c>
      <c r="G454" s="176" t="s">
        <v>1850</v>
      </c>
      <c r="H454" s="176" t="s">
        <v>1850</v>
      </c>
      <c r="I454" s="176" t="s">
        <v>1850</v>
      </c>
      <c r="J454" s="176" t="s">
        <v>1850</v>
      </c>
      <c r="K454" s="176" t="s">
        <v>1850</v>
      </c>
      <c r="L454" s="176" t="s">
        <v>2186</v>
      </c>
      <c r="M454" s="176" t="s">
        <v>1850</v>
      </c>
      <c r="N454">
        <v>4.1666666666666664E-2</v>
      </c>
      <c r="O454" t="s">
        <v>2300</v>
      </c>
    </row>
    <row r="455" spans="1:15">
      <c r="A455" s="163">
        <v>46107</v>
      </c>
      <c r="B455" s="176" t="s">
        <v>9</v>
      </c>
      <c r="C455" s="177">
        <v>0.70833333333333337</v>
      </c>
      <c r="D455" s="177">
        <v>0.75</v>
      </c>
      <c r="E455" s="176" t="s">
        <v>1833</v>
      </c>
      <c r="F455" s="176" t="s">
        <v>1850</v>
      </c>
      <c r="G455" s="176" t="s">
        <v>1850</v>
      </c>
      <c r="H455" s="176" t="s">
        <v>1850</v>
      </c>
      <c r="I455" s="176" t="s">
        <v>14</v>
      </c>
      <c r="J455" s="176" t="s">
        <v>15</v>
      </c>
      <c r="K455" s="176" t="s">
        <v>1850</v>
      </c>
      <c r="L455" s="176" t="s">
        <v>2186</v>
      </c>
      <c r="M455" s="176" t="s">
        <v>1850</v>
      </c>
      <c r="N455">
        <v>4.1666666666666664E-2</v>
      </c>
      <c r="O455" t="s">
        <v>2300</v>
      </c>
    </row>
    <row r="456" spans="1:15">
      <c r="A456" s="163">
        <v>46107</v>
      </c>
      <c r="B456" s="176" t="s">
        <v>9</v>
      </c>
      <c r="C456" s="177">
        <v>0.79166666666666663</v>
      </c>
      <c r="D456" s="177">
        <v>0.83333333333333337</v>
      </c>
      <c r="E456" s="176" t="s">
        <v>97</v>
      </c>
      <c r="F456" s="176" t="s">
        <v>1850</v>
      </c>
      <c r="G456" s="176" t="s">
        <v>1850</v>
      </c>
      <c r="H456" s="176" t="s">
        <v>1850</v>
      </c>
      <c r="I456" s="176" t="s">
        <v>38</v>
      </c>
      <c r="J456" s="176" t="s">
        <v>18</v>
      </c>
      <c r="K456" s="176" t="s">
        <v>1850</v>
      </c>
      <c r="L456" s="176" t="s">
        <v>2186</v>
      </c>
      <c r="M456" s="176" t="s">
        <v>1850</v>
      </c>
      <c r="N456">
        <v>4.1666666666666664E-2</v>
      </c>
      <c r="O456" t="s">
        <v>2300</v>
      </c>
    </row>
    <row r="457" spans="1:15">
      <c r="A457" s="163">
        <v>46108</v>
      </c>
      <c r="B457" s="176" t="s">
        <v>16</v>
      </c>
      <c r="C457" s="177">
        <v>0.35416666666666669</v>
      </c>
      <c r="D457" s="177">
        <v>0.39583333333333331</v>
      </c>
      <c r="E457" s="176" t="s">
        <v>121</v>
      </c>
      <c r="F457" s="176" t="s">
        <v>1850</v>
      </c>
      <c r="G457" s="176" t="s">
        <v>1850</v>
      </c>
      <c r="H457" s="176" t="s">
        <v>1850</v>
      </c>
      <c r="I457" s="176" t="s">
        <v>17</v>
      </c>
      <c r="J457" s="176" t="s">
        <v>11</v>
      </c>
      <c r="K457" s="176" t="s">
        <v>1850</v>
      </c>
      <c r="L457" s="176" t="s">
        <v>2186</v>
      </c>
      <c r="M457" s="176" t="s">
        <v>1850</v>
      </c>
      <c r="N457">
        <v>4.1666666666666664E-2</v>
      </c>
      <c r="O457" t="s">
        <v>2300</v>
      </c>
    </row>
    <row r="458" spans="1:15">
      <c r="A458" s="163">
        <v>46108</v>
      </c>
      <c r="B458" s="176" t="s">
        <v>16</v>
      </c>
      <c r="C458" s="177">
        <v>0.4375</v>
      </c>
      <c r="D458" s="177">
        <v>0.47916666666666669</v>
      </c>
      <c r="E458" s="176" t="s">
        <v>31</v>
      </c>
      <c r="F458" s="176" t="s">
        <v>1850</v>
      </c>
      <c r="G458" s="176" t="s">
        <v>1850</v>
      </c>
      <c r="H458" s="176" t="s">
        <v>1850</v>
      </c>
      <c r="I458" s="176" t="s">
        <v>83</v>
      </c>
      <c r="J458" s="176" t="s">
        <v>18</v>
      </c>
      <c r="K458" s="176" t="s">
        <v>1850</v>
      </c>
      <c r="L458" s="176" t="s">
        <v>2186</v>
      </c>
      <c r="M458" s="176" t="s">
        <v>1850</v>
      </c>
      <c r="N458">
        <v>4.1666666666666664E-2</v>
      </c>
      <c r="O458" t="s">
        <v>2300</v>
      </c>
    </row>
    <row r="459" spans="1:15">
      <c r="A459" s="163">
        <v>46108</v>
      </c>
      <c r="B459" s="176" t="s">
        <v>16</v>
      </c>
      <c r="C459" s="177">
        <v>0.52083333333333337</v>
      </c>
      <c r="D459" s="177">
        <v>0.5625</v>
      </c>
      <c r="E459" s="176" t="s">
        <v>1830</v>
      </c>
      <c r="F459" s="176" t="s">
        <v>1850</v>
      </c>
      <c r="G459" s="176" t="s">
        <v>1850</v>
      </c>
      <c r="H459" s="176" t="s">
        <v>1850</v>
      </c>
      <c r="I459" s="176" t="s">
        <v>10</v>
      </c>
      <c r="J459" s="176" t="s">
        <v>18</v>
      </c>
      <c r="K459" s="176" t="s">
        <v>1850</v>
      </c>
      <c r="L459" s="176" t="s">
        <v>2186</v>
      </c>
      <c r="M459" s="176" t="s">
        <v>1850</v>
      </c>
      <c r="N459">
        <v>4.1666666666666664E-2</v>
      </c>
      <c r="O459" t="s">
        <v>2300</v>
      </c>
    </row>
    <row r="460" spans="1:15">
      <c r="A460" s="163">
        <v>46108</v>
      </c>
      <c r="B460" s="176" t="s">
        <v>16</v>
      </c>
      <c r="C460" s="177">
        <v>0.625</v>
      </c>
      <c r="D460" s="177">
        <v>0.66666666666666663</v>
      </c>
      <c r="E460" s="176" t="s">
        <v>27</v>
      </c>
      <c r="F460" s="176" t="s">
        <v>1850</v>
      </c>
      <c r="G460" s="176" t="s">
        <v>1850</v>
      </c>
      <c r="H460" s="176" t="s">
        <v>1850</v>
      </c>
      <c r="I460" s="176" t="s">
        <v>14</v>
      </c>
      <c r="J460" s="176" t="s">
        <v>15</v>
      </c>
      <c r="K460" s="176" t="s">
        <v>1850</v>
      </c>
      <c r="L460" s="176" t="s">
        <v>2186</v>
      </c>
      <c r="M460" s="176" t="s">
        <v>1850</v>
      </c>
      <c r="N460">
        <v>4.1666666666666664E-2</v>
      </c>
      <c r="O460" t="s">
        <v>2300</v>
      </c>
    </row>
    <row r="461" spans="1:15">
      <c r="A461" s="163">
        <v>46108</v>
      </c>
      <c r="B461" s="176" t="s">
        <v>16</v>
      </c>
      <c r="C461" s="177">
        <v>0.70833333333333337</v>
      </c>
      <c r="D461" s="177">
        <v>0.75</v>
      </c>
      <c r="E461" s="176" t="s">
        <v>58</v>
      </c>
      <c r="F461" s="176" t="s">
        <v>1850</v>
      </c>
      <c r="G461" s="176" t="s">
        <v>1850</v>
      </c>
      <c r="H461" s="176" t="s">
        <v>1850</v>
      </c>
      <c r="I461" s="176" t="s">
        <v>14</v>
      </c>
      <c r="J461" s="176" t="s">
        <v>15</v>
      </c>
      <c r="K461" s="176" t="s">
        <v>1850</v>
      </c>
      <c r="L461" s="176" t="s">
        <v>2186</v>
      </c>
      <c r="M461" s="176" t="s">
        <v>1850</v>
      </c>
      <c r="N461">
        <v>4.1666666666666664E-2</v>
      </c>
      <c r="O461" t="s">
        <v>2300</v>
      </c>
    </row>
    <row r="462" spans="1:15">
      <c r="A462" s="163">
        <v>46108</v>
      </c>
      <c r="B462" s="176" t="s">
        <v>16</v>
      </c>
      <c r="C462" s="177">
        <v>0.79166666666666663</v>
      </c>
      <c r="D462" s="177">
        <v>0.83333333333333337</v>
      </c>
      <c r="E462" s="176" t="s">
        <v>1850</v>
      </c>
      <c r="F462" s="176" t="s">
        <v>1850</v>
      </c>
      <c r="G462" s="176" t="s">
        <v>1850</v>
      </c>
      <c r="H462" s="176" t="s">
        <v>1850</v>
      </c>
      <c r="I462" s="176" t="s">
        <v>32</v>
      </c>
      <c r="J462" s="176" t="s">
        <v>18</v>
      </c>
      <c r="K462" s="176" t="s">
        <v>1850</v>
      </c>
      <c r="L462" s="176" t="s">
        <v>2186</v>
      </c>
      <c r="M462" s="176" t="s">
        <v>1850</v>
      </c>
      <c r="N462">
        <v>4.1666666666666664E-2</v>
      </c>
      <c r="O462" t="s">
        <v>2300</v>
      </c>
    </row>
    <row r="463" spans="1:15">
      <c r="A463" s="163">
        <v>46109</v>
      </c>
      <c r="B463" s="176" t="s">
        <v>20</v>
      </c>
      <c r="C463" s="177">
        <v>0.35416666666666669</v>
      </c>
      <c r="D463" s="177">
        <v>0.39583333333333331</v>
      </c>
      <c r="E463" s="176" t="s">
        <v>44</v>
      </c>
      <c r="F463" s="176" t="s">
        <v>1850</v>
      </c>
      <c r="G463" s="176" t="s">
        <v>1850</v>
      </c>
      <c r="H463" s="176" t="s">
        <v>1850</v>
      </c>
      <c r="I463" s="176" t="s">
        <v>52</v>
      </c>
      <c r="J463" s="176" t="s">
        <v>11</v>
      </c>
      <c r="K463" s="176" t="s">
        <v>1850</v>
      </c>
      <c r="L463" s="176" t="s">
        <v>2186</v>
      </c>
      <c r="M463" s="176" t="s">
        <v>1850</v>
      </c>
      <c r="N463">
        <v>4.1666666666666664E-2</v>
      </c>
      <c r="O463" t="s">
        <v>2300</v>
      </c>
    </row>
    <row r="464" spans="1:15">
      <c r="A464" s="163">
        <v>46109</v>
      </c>
      <c r="B464" s="176" t="s">
        <v>20</v>
      </c>
      <c r="C464" s="177">
        <v>0.4375</v>
      </c>
      <c r="D464" s="177">
        <v>0.47916666666666669</v>
      </c>
      <c r="E464" s="176" t="s">
        <v>58</v>
      </c>
      <c r="F464" s="176" t="s">
        <v>1850</v>
      </c>
      <c r="G464" s="176" t="s">
        <v>1850</v>
      </c>
      <c r="H464" s="176" t="s">
        <v>1850</v>
      </c>
      <c r="I464" s="176" t="s">
        <v>14</v>
      </c>
      <c r="J464" s="176" t="s">
        <v>15</v>
      </c>
      <c r="K464" s="176" t="s">
        <v>1850</v>
      </c>
      <c r="L464" s="176" t="s">
        <v>2186</v>
      </c>
      <c r="M464" s="176" t="s">
        <v>1850</v>
      </c>
      <c r="N464">
        <v>4.1666666666666664E-2</v>
      </c>
      <c r="O464" t="s">
        <v>2300</v>
      </c>
    </row>
    <row r="465" spans="1:15">
      <c r="A465" s="163">
        <v>46109</v>
      </c>
      <c r="B465" s="176" t="s">
        <v>20</v>
      </c>
      <c r="C465" s="177">
        <v>0.52083333333333337</v>
      </c>
      <c r="D465" s="177">
        <v>0.5625</v>
      </c>
      <c r="E465" s="176" t="s">
        <v>21</v>
      </c>
      <c r="F465" s="176" t="s">
        <v>1850</v>
      </c>
      <c r="G465" s="176" t="s">
        <v>1850</v>
      </c>
      <c r="H465" s="176" t="s">
        <v>1850</v>
      </c>
      <c r="I465" s="176" t="s">
        <v>14</v>
      </c>
      <c r="J465" s="176" t="s">
        <v>15</v>
      </c>
      <c r="K465" s="176" t="s">
        <v>1850</v>
      </c>
      <c r="L465" s="176" t="s">
        <v>2186</v>
      </c>
      <c r="M465" s="176" t="s">
        <v>1850</v>
      </c>
      <c r="N465">
        <v>4.1666666666666664E-2</v>
      </c>
      <c r="O465" t="s">
        <v>2300</v>
      </c>
    </row>
    <row r="466" spans="1:15">
      <c r="A466" s="163">
        <v>46109</v>
      </c>
      <c r="B466" s="176" t="s">
        <v>20</v>
      </c>
      <c r="C466" s="177">
        <v>0.625</v>
      </c>
      <c r="D466" s="177">
        <v>0.66666666666666663</v>
      </c>
      <c r="E466" s="176" t="s">
        <v>21</v>
      </c>
      <c r="F466" s="176" t="s">
        <v>1850</v>
      </c>
      <c r="G466" s="176" t="s">
        <v>1850</v>
      </c>
      <c r="H466" s="176" t="s">
        <v>1850</v>
      </c>
      <c r="I466" s="176" t="s">
        <v>14</v>
      </c>
      <c r="J466" s="176" t="s">
        <v>15</v>
      </c>
      <c r="K466" s="176" t="s">
        <v>1850</v>
      </c>
      <c r="L466" s="176" t="s">
        <v>2186</v>
      </c>
      <c r="M466" s="176" t="s">
        <v>1850</v>
      </c>
      <c r="N466">
        <v>4.1666666666666664E-2</v>
      </c>
      <c r="O466" t="s">
        <v>2300</v>
      </c>
    </row>
    <row r="467" spans="1:15">
      <c r="A467" s="163">
        <v>46109</v>
      </c>
      <c r="B467" s="176" t="s">
        <v>20</v>
      </c>
      <c r="C467" s="177">
        <v>0.70833333333333337</v>
      </c>
      <c r="D467" s="177">
        <v>0.75</v>
      </c>
      <c r="E467" s="176" t="s">
        <v>97</v>
      </c>
      <c r="F467" s="176" t="s">
        <v>1850</v>
      </c>
      <c r="G467" s="176" t="s">
        <v>1850</v>
      </c>
      <c r="H467" s="176" t="s">
        <v>1850</v>
      </c>
      <c r="I467" s="176" t="s">
        <v>38</v>
      </c>
      <c r="J467" s="176" t="s">
        <v>18</v>
      </c>
      <c r="K467" s="176" t="s">
        <v>1850</v>
      </c>
      <c r="L467" s="176" t="s">
        <v>2186</v>
      </c>
      <c r="M467" s="176" t="s">
        <v>1850</v>
      </c>
      <c r="N467">
        <v>4.1666666666666664E-2</v>
      </c>
      <c r="O467" t="s">
        <v>2300</v>
      </c>
    </row>
    <row r="468" spans="1:15">
      <c r="A468" s="163">
        <v>46109</v>
      </c>
      <c r="B468" s="176" t="s">
        <v>20</v>
      </c>
      <c r="C468" s="177">
        <v>0.79166666666666663</v>
      </c>
      <c r="D468" s="177">
        <v>0.83333333333333337</v>
      </c>
      <c r="E468" s="176" t="s">
        <v>1833</v>
      </c>
      <c r="F468" s="176" t="s">
        <v>1850</v>
      </c>
      <c r="G468" s="176" t="s">
        <v>1850</v>
      </c>
      <c r="H468" s="176" t="s">
        <v>1850</v>
      </c>
      <c r="I468" s="176" t="s">
        <v>14</v>
      </c>
      <c r="J468" s="176" t="s">
        <v>15</v>
      </c>
      <c r="K468" s="176" t="s">
        <v>1850</v>
      </c>
      <c r="L468" s="176" t="s">
        <v>2186</v>
      </c>
      <c r="M468" s="176" t="s">
        <v>1850</v>
      </c>
      <c r="N468">
        <v>4.1666666666666664E-2</v>
      </c>
      <c r="O468" t="s">
        <v>2300</v>
      </c>
    </row>
    <row r="469" spans="1:15">
      <c r="A469" s="163">
        <v>46110</v>
      </c>
      <c r="B469" s="176" t="s">
        <v>22</v>
      </c>
      <c r="C469" s="177">
        <v>0.52083333333333337</v>
      </c>
      <c r="D469" s="177">
        <v>0.5625</v>
      </c>
      <c r="E469" s="176" t="s">
        <v>21</v>
      </c>
      <c r="F469" s="176" t="s">
        <v>1850</v>
      </c>
      <c r="G469" s="176" t="s">
        <v>1850</v>
      </c>
      <c r="H469" s="176" t="s">
        <v>1850</v>
      </c>
      <c r="I469" s="176" t="s">
        <v>14</v>
      </c>
      <c r="J469" s="176" t="s">
        <v>15</v>
      </c>
      <c r="K469" s="176" t="s">
        <v>1850</v>
      </c>
      <c r="L469" s="176" t="s">
        <v>2186</v>
      </c>
      <c r="M469" s="176" t="s">
        <v>1850</v>
      </c>
      <c r="N469">
        <v>4.1666666666666664E-2</v>
      </c>
      <c r="O469" t="s">
        <v>2300</v>
      </c>
    </row>
    <row r="470" spans="1:15">
      <c r="A470" s="163">
        <v>46110</v>
      </c>
      <c r="B470" s="176" t="s">
        <v>22</v>
      </c>
      <c r="C470" s="177">
        <v>0.69444444444444442</v>
      </c>
      <c r="D470" s="177">
        <v>0.75</v>
      </c>
      <c r="E470" s="176" t="s">
        <v>1834</v>
      </c>
      <c r="F470" s="176" t="s">
        <v>1850</v>
      </c>
      <c r="G470" s="176" t="s">
        <v>1850</v>
      </c>
      <c r="H470" s="176" t="s">
        <v>1850</v>
      </c>
      <c r="I470" s="176" t="s">
        <v>14</v>
      </c>
      <c r="J470" s="176" t="s">
        <v>15</v>
      </c>
      <c r="K470" s="176" t="s">
        <v>1850</v>
      </c>
      <c r="L470" s="176" t="s">
        <v>2186</v>
      </c>
      <c r="M470" s="176" t="s">
        <v>1850</v>
      </c>
      <c r="N470">
        <v>5.5555555555555552E-2</v>
      </c>
      <c r="O470" t="s">
        <v>2301</v>
      </c>
    </row>
    <row r="471" spans="1:15">
      <c r="A471" s="163">
        <v>46111</v>
      </c>
      <c r="B471" s="176" t="s">
        <v>23</v>
      </c>
      <c r="C471" s="177">
        <v>0.35416666666666669</v>
      </c>
      <c r="D471" s="177">
        <v>0.39583333333333331</v>
      </c>
      <c r="E471" s="176" t="s">
        <v>121</v>
      </c>
      <c r="F471" s="176" t="s">
        <v>1850</v>
      </c>
      <c r="G471" s="176" t="s">
        <v>1850</v>
      </c>
      <c r="H471" s="176" t="s">
        <v>1850</v>
      </c>
      <c r="I471" s="176" t="s">
        <v>17</v>
      </c>
      <c r="J471" s="176" t="s">
        <v>11</v>
      </c>
      <c r="K471" s="176" t="s">
        <v>1850</v>
      </c>
      <c r="L471" s="176" t="s">
        <v>2186</v>
      </c>
      <c r="M471" s="176" t="s">
        <v>1850</v>
      </c>
      <c r="N471">
        <v>4.1666666666666664E-2</v>
      </c>
      <c r="O471" t="s">
        <v>2300</v>
      </c>
    </row>
    <row r="472" spans="1:15">
      <c r="A472" s="163">
        <v>46111</v>
      </c>
      <c r="B472" s="176" t="s">
        <v>23</v>
      </c>
      <c r="C472" s="177">
        <v>0.4375</v>
      </c>
      <c r="D472" s="177">
        <v>0.47916666666666669</v>
      </c>
      <c r="E472" s="176" t="s">
        <v>1539</v>
      </c>
      <c r="F472" s="176" t="s">
        <v>1850</v>
      </c>
      <c r="G472" s="176" t="s">
        <v>1850</v>
      </c>
      <c r="H472" s="176" t="s">
        <v>1850</v>
      </c>
      <c r="I472" s="176" t="s">
        <v>12</v>
      </c>
      <c r="J472" s="176" t="s">
        <v>11</v>
      </c>
      <c r="K472" s="176" t="s">
        <v>1850</v>
      </c>
      <c r="L472" s="176" t="s">
        <v>2186</v>
      </c>
      <c r="M472" s="176" t="s">
        <v>1850</v>
      </c>
      <c r="N472">
        <v>4.1666666666666664E-2</v>
      </c>
      <c r="O472" t="s">
        <v>2300</v>
      </c>
    </row>
    <row r="473" spans="1:15">
      <c r="A473" s="163">
        <v>46111</v>
      </c>
      <c r="B473" s="176" t="s">
        <v>23</v>
      </c>
      <c r="C473" s="177">
        <v>0.52083333333333337</v>
      </c>
      <c r="D473" s="177">
        <v>0.5625</v>
      </c>
      <c r="E473" s="176" t="s">
        <v>1830</v>
      </c>
      <c r="F473" s="176" t="s">
        <v>1850</v>
      </c>
      <c r="G473" s="176" t="s">
        <v>1850</v>
      </c>
      <c r="H473" s="176" t="s">
        <v>1850</v>
      </c>
      <c r="I473" s="176" t="s">
        <v>10</v>
      </c>
      <c r="J473" s="176" t="s">
        <v>18</v>
      </c>
      <c r="K473" s="176" t="s">
        <v>1850</v>
      </c>
      <c r="L473" s="176" t="s">
        <v>2186</v>
      </c>
      <c r="M473" s="176" t="s">
        <v>1850</v>
      </c>
      <c r="N473">
        <v>4.1666666666666664E-2</v>
      </c>
      <c r="O473" t="s">
        <v>2300</v>
      </c>
    </row>
    <row r="474" spans="1:15">
      <c r="A474" s="163">
        <v>46111</v>
      </c>
      <c r="B474" s="176" t="s">
        <v>23</v>
      </c>
      <c r="C474" s="177">
        <v>0.625</v>
      </c>
      <c r="D474" s="177">
        <v>0.66666666666666663</v>
      </c>
      <c r="E474" s="176" t="s">
        <v>25</v>
      </c>
      <c r="F474" s="176" t="s">
        <v>1850</v>
      </c>
      <c r="G474" s="176" t="s">
        <v>1850</v>
      </c>
      <c r="H474" s="176" t="s">
        <v>1850</v>
      </c>
      <c r="I474" s="176" t="s">
        <v>14</v>
      </c>
      <c r="J474" s="176" t="s">
        <v>15</v>
      </c>
      <c r="K474" s="176" t="s">
        <v>1850</v>
      </c>
      <c r="L474" s="176" t="s">
        <v>2186</v>
      </c>
      <c r="M474" s="176" t="s">
        <v>1850</v>
      </c>
      <c r="N474">
        <v>4.1666666666666664E-2</v>
      </c>
      <c r="O474" t="s">
        <v>2300</v>
      </c>
    </row>
    <row r="475" spans="1:15">
      <c r="A475" s="163">
        <v>46111</v>
      </c>
      <c r="B475" s="176" t="s">
        <v>23</v>
      </c>
      <c r="C475" s="177">
        <v>0.70833333333333337</v>
      </c>
      <c r="D475" s="177">
        <v>0.75</v>
      </c>
      <c r="E475" s="176" t="s">
        <v>1934</v>
      </c>
      <c r="F475" s="176" t="s">
        <v>1850</v>
      </c>
      <c r="G475" s="176" t="s">
        <v>1850</v>
      </c>
      <c r="H475" s="176" t="s">
        <v>1850</v>
      </c>
      <c r="I475" s="176" t="s">
        <v>56</v>
      </c>
      <c r="J475" s="176" t="s">
        <v>18</v>
      </c>
      <c r="K475" s="176" t="s">
        <v>1850</v>
      </c>
      <c r="L475" s="176" t="s">
        <v>2186</v>
      </c>
      <c r="M475" s="176" t="s">
        <v>1850</v>
      </c>
      <c r="N475">
        <v>4.1666666666666664E-2</v>
      </c>
      <c r="O475" t="s">
        <v>2300</v>
      </c>
    </row>
    <row r="476" spans="1:15">
      <c r="A476" s="163">
        <v>46111</v>
      </c>
      <c r="B476" s="176" t="s">
        <v>23</v>
      </c>
      <c r="C476" s="177">
        <v>0.79166666666666663</v>
      </c>
      <c r="D476" s="177">
        <v>0.83333333333333337</v>
      </c>
      <c r="E476" s="176" t="s">
        <v>97</v>
      </c>
      <c r="F476" s="176" t="s">
        <v>1850</v>
      </c>
      <c r="G476" s="176" t="s">
        <v>1850</v>
      </c>
      <c r="H476" s="176" t="s">
        <v>1850</v>
      </c>
      <c r="I476" s="176" t="s">
        <v>38</v>
      </c>
      <c r="J476" s="176" t="s">
        <v>18</v>
      </c>
      <c r="K476" s="176" t="s">
        <v>1850</v>
      </c>
      <c r="L476" s="176" t="s">
        <v>2186</v>
      </c>
      <c r="M476" s="176" t="s">
        <v>1850</v>
      </c>
      <c r="N476">
        <v>4.1666666666666664E-2</v>
      </c>
      <c r="O476" t="s">
        <v>2300</v>
      </c>
    </row>
    <row r="477" spans="1:15">
      <c r="A477" s="163">
        <v>46112</v>
      </c>
      <c r="B477" s="176" t="s">
        <v>24</v>
      </c>
      <c r="C477" s="177">
        <v>0.35416666666666669</v>
      </c>
      <c r="D477" s="177">
        <v>0.39583333333333331</v>
      </c>
      <c r="E477" s="176" t="s">
        <v>44</v>
      </c>
      <c r="F477" s="176" t="s">
        <v>1850</v>
      </c>
      <c r="G477" s="176" t="s">
        <v>1850</v>
      </c>
      <c r="H477" s="176" t="s">
        <v>1850</v>
      </c>
      <c r="I477" s="176" t="s">
        <v>52</v>
      </c>
      <c r="J477" s="176" t="s">
        <v>11</v>
      </c>
      <c r="K477" s="176" t="s">
        <v>1850</v>
      </c>
      <c r="L477" s="176" t="s">
        <v>2186</v>
      </c>
      <c r="M477" s="176" t="s">
        <v>1850</v>
      </c>
      <c r="N477">
        <v>4.1666666666666664E-2</v>
      </c>
      <c r="O477" t="s">
        <v>2300</v>
      </c>
    </row>
    <row r="478" spans="1:15">
      <c r="A478" s="163">
        <v>46112</v>
      </c>
      <c r="B478" s="176" t="s">
        <v>24</v>
      </c>
      <c r="C478" s="177">
        <v>0.4375</v>
      </c>
      <c r="D478" s="177">
        <v>0.47916666666666669</v>
      </c>
      <c r="E478" s="176" t="s">
        <v>1539</v>
      </c>
      <c r="F478" s="176" t="s">
        <v>1850</v>
      </c>
      <c r="G478" s="176" t="s">
        <v>1850</v>
      </c>
      <c r="H478" s="176" t="s">
        <v>1850</v>
      </c>
      <c r="I478" s="176" t="s">
        <v>12</v>
      </c>
      <c r="J478" s="176" t="s">
        <v>11</v>
      </c>
      <c r="K478" s="176" t="s">
        <v>1850</v>
      </c>
      <c r="L478" s="176" t="s">
        <v>2186</v>
      </c>
      <c r="M478" s="176" t="s">
        <v>1850</v>
      </c>
      <c r="N478">
        <v>4.1666666666666664E-2</v>
      </c>
      <c r="O478" t="s">
        <v>2300</v>
      </c>
    </row>
    <row r="479" spans="1:15">
      <c r="A479" s="163">
        <v>46112</v>
      </c>
      <c r="B479" s="176" t="s">
        <v>24</v>
      </c>
      <c r="C479" s="177">
        <v>0.52083333333333337</v>
      </c>
      <c r="D479" s="177">
        <v>0.5625</v>
      </c>
      <c r="E479" s="176" t="s">
        <v>1830</v>
      </c>
      <c r="F479" s="176" t="s">
        <v>1850</v>
      </c>
      <c r="G479" s="176" t="s">
        <v>1850</v>
      </c>
      <c r="H479" s="176" t="s">
        <v>1850</v>
      </c>
      <c r="I479" s="176" t="s">
        <v>10</v>
      </c>
      <c r="J479" s="176" t="s">
        <v>18</v>
      </c>
      <c r="K479" s="176" t="s">
        <v>1850</v>
      </c>
      <c r="L479" s="176" t="s">
        <v>2186</v>
      </c>
      <c r="M479" s="176" t="s">
        <v>1850</v>
      </c>
      <c r="N479">
        <v>4.1666666666666664E-2</v>
      </c>
      <c r="O479" t="s">
        <v>2300</v>
      </c>
    </row>
    <row r="480" spans="1:15">
      <c r="A480" s="163">
        <v>46112</v>
      </c>
      <c r="B480" s="176" t="s">
        <v>24</v>
      </c>
      <c r="C480" s="177">
        <v>0.625</v>
      </c>
      <c r="D480" s="177">
        <v>0.66666666666666663</v>
      </c>
      <c r="E480" s="176" t="s">
        <v>1833</v>
      </c>
      <c r="F480" s="176" t="s">
        <v>1850</v>
      </c>
      <c r="G480" s="176" t="s">
        <v>1850</v>
      </c>
      <c r="H480" s="176" t="s">
        <v>1850</v>
      </c>
      <c r="I480" s="176" t="s">
        <v>14</v>
      </c>
      <c r="J480" s="176" t="s">
        <v>15</v>
      </c>
      <c r="K480" s="176" t="s">
        <v>1850</v>
      </c>
      <c r="L480" s="176" t="s">
        <v>2186</v>
      </c>
      <c r="M480" s="176" t="s">
        <v>1850</v>
      </c>
      <c r="N480">
        <v>4.1666666666666664E-2</v>
      </c>
      <c r="O480" t="s">
        <v>2300</v>
      </c>
    </row>
    <row r="481" spans="1:15">
      <c r="A481" s="163">
        <v>46112</v>
      </c>
      <c r="B481" s="176" t="s">
        <v>24</v>
      </c>
      <c r="C481" s="177">
        <v>0.70833333333333337</v>
      </c>
      <c r="D481" s="177">
        <v>0.75</v>
      </c>
      <c r="E481" s="176" t="s">
        <v>21</v>
      </c>
      <c r="F481" s="176" t="s">
        <v>1850</v>
      </c>
      <c r="G481" s="176" t="s">
        <v>1850</v>
      </c>
      <c r="H481" s="176" t="s">
        <v>1850</v>
      </c>
      <c r="I481" s="176" t="s">
        <v>14</v>
      </c>
      <c r="J481" s="176" t="s">
        <v>15</v>
      </c>
      <c r="K481" s="176" t="s">
        <v>1850</v>
      </c>
      <c r="L481" s="176" t="s">
        <v>2186</v>
      </c>
      <c r="M481" s="176" t="s">
        <v>1850</v>
      </c>
      <c r="N481">
        <v>4.1666666666666664E-2</v>
      </c>
      <c r="O481" t="s">
        <v>2300</v>
      </c>
    </row>
    <row r="482" spans="1:15">
      <c r="A482" s="163">
        <v>46112</v>
      </c>
      <c r="B482" s="176" t="s">
        <v>24</v>
      </c>
      <c r="C482" s="177">
        <v>0.79166666666666663</v>
      </c>
      <c r="D482" s="177">
        <v>0.83333333333333337</v>
      </c>
      <c r="E482" s="176" t="s">
        <v>1932</v>
      </c>
      <c r="F482" s="176" t="s">
        <v>1850</v>
      </c>
      <c r="G482" s="176" t="s">
        <v>1850</v>
      </c>
      <c r="H482" s="176" t="s">
        <v>1850</v>
      </c>
      <c r="I482" s="176" t="s">
        <v>45</v>
      </c>
      <c r="J482" s="176" t="s">
        <v>18</v>
      </c>
      <c r="K482" s="176" t="s">
        <v>1850</v>
      </c>
      <c r="L482" s="176" t="s">
        <v>2186</v>
      </c>
      <c r="M482" s="176" t="s">
        <v>1850</v>
      </c>
      <c r="N482">
        <v>4.1666666666666664E-2</v>
      </c>
      <c r="O482" t="s">
        <v>2300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A847D2-AD87-4EDA-8D9D-EEE8E9EB0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AutoPilot</vt:lpstr>
      <vt:lpstr>SalesData</vt:lpstr>
      <vt:lpstr>Customers</vt:lpstr>
      <vt:lpstr>Products</vt:lpstr>
      <vt:lpstr>Power Query</vt:lpstr>
      <vt:lpstr>Scenario Summary 2</vt:lpstr>
      <vt:lpstr>Module 9</vt:lpstr>
      <vt:lpstr>Scenario Summary</vt:lpstr>
      <vt:lpstr>Date &amp; Time Functions</vt:lpstr>
      <vt:lpstr>Text Functions</vt:lpstr>
      <vt:lpstr>2026 Monthly Schedule</vt:lpstr>
      <vt:lpstr>Monthly performance of session</vt:lpstr>
      <vt:lpstr>List </vt:lpstr>
      <vt:lpstr>Monthly Schedule_R</vt:lpstr>
      <vt:lpstr>Experts</vt:lpstr>
      <vt:lpstr>Different Sessions &amp;  Experts</vt:lpstr>
      <vt:lpstr>Sessions Categories</vt:lpstr>
      <vt:lpstr>Power Query Practise</vt:lpstr>
      <vt:lpstr>'Module 9'!Stdattendance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gupta</dc:creator>
  <cp:lastModifiedBy>rudra gupta</cp:lastModifiedBy>
  <dcterms:created xsi:type="dcterms:W3CDTF">2026-03-13T12:18:35Z</dcterms:created>
  <dcterms:modified xsi:type="dcterms:W3CDTF">2026-03-13T12:18:36Z</dcterms:modified>
</cp:coreProperties>
</file>