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-2700" yWindow="0" windowWidth="25040" windowHeight="13620" tabRatio="500" activeTab="1"/>
  </bookViews>
  <sheets>
    <sheet name="Tropics raw" sheetId="1" r:id="rId1"/>
    <sheet name="Trop_Mekong calc" sheetId="2" r:id="rId2"/>
    <sheet name="Time Series Input" sheetId="3" r:id="rId3"/>
  </sheets>
  <externalReferences>
    <externalReference r:id="rId4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2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21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  <c r="N21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</calcChain>
</file>

<file path=xl/sharedStrings.xml><?xml version="1.0" encoding="utf-8"?>
<sst xmlns="http://schemas.openxmlformats.org/spreadsheetml/2006/main" count="129" uniqueCount="119">
  <si>
    <t>country</t>
  </si>
  <si>
    <t>Extent</t>
  </si>
  <si>
    <t>Angola</t>
  </si>
  <si>
    <t>Anguilla</t>
  </si>
  <si>
    <t>Antigua &amp; Barbuda</t>
  </si>
  <si>
    <t>Aruba</t>
  </si>
  <si>
    <t>Bangladesh</t>
  </si>
  <si>
    <t>Barbados</t>
  </si>
  <si>
    <t>Belize</t>
  </si>
  <si>
    <t>Benin</t>
  </si>
  <si>
    <t>Bhutan</t>
  </si>
  <si>
    <t>Bolivia</t>
  </si>
  <si>
    <t>Botswana</t>
  </si>
  <si>
    <t>Brazil</t>
  </si>
  <si>
    <t>Brunei</t>
  </si>
  <si>
    <t>Burkina Faso</t>
  </si>
  <si>
    <t>Burundi</t>
  </si>
  <si>
    <t>Cambodia</t>
  </si>
  <si>
    <t>Cameroon</t>
  </si>
  <si>
    <t>Cayman Islands</t>
  </si>
  <si>
    <t>Central African Republic</t>
  </si>
  <si>
    <t>Chad</t>
  </si>
  <si>
    <t>Colombia</t>
  </si>
  <si>
    <t>Congo, DRC</t>
  </si>
  <si>
    <t>Costa Rica</t>
  </si>
  <si>
    <t>Cote d'Ivoire</t>
  </si>
  <si>
    <t>Cuba</t>
  </si>
  <si>
    <t>Djibouti</t>
  </si>
  <si>
    <t>Dominica</t>
  </si>
  <si>
    <t>Dominican Republic</t>
  </si>
  <si>
    <t>Ecuador</t>
  </si>
  <si>
    <t>El Salvador</t>
  </si>
  <si>
    <t>Equatorial Guinea</t>
  </si>
  <si>
    <t>Eritrea</t>
  </si>
  <si>
    <t>Ethiopia</t>
  </si>
  <si>
    <t>French Guiana</t>
  </si>
  <si>
    <t>Gabon</t>
  </si>
  <si>
    <t>Ghana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</si>
  <si>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</si>
  <si>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</si>
  <si>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</si>
  <si>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</si>
  <si>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</si>
  <si>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</si>
  <si>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</si>
  <si>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</si>
  <si>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India</t>
  </si>
  <si>
    <t>Indonesia</t>
  </si>
  <si>
    <t>Jamaica</t>
  </si>
  <si>
    <t>Kenya</t>
  </si>
  <si>
    <t>Laos</t>
  </si>
  <si>
    <t>Liberia</t>
  </si>
  <si>
    <t>Madagascar</t>
  </si>
  <si>
    <t>Malawi</t>
  </si>
  <si>
    <t>Malaysia</t>
  </si>
  <si>
    <t>Mali</t>
  </si>
  <si>
    <t>Martinique</t>
  </si>
  <si>
    <t>Mauritania</t>
  </si>
  <si>
    <t>Mexico</t>
  </si>
  <si>
    <t>Montserrat</t>
  </si>
  <si>
    <t>Mozambique</t>
  </si>
  <si>
    <t>Myanmar</t>
  </si>
  <si>
    <t>Namibia</t>
  </si>
  <si>
    <t>Nepal</t>
  </si>
  <si>
    <t>Netherlands Antilles</t>
  </si>
  <si>
    <t>Nicaragua</t>
  </si>
  <si>
    <t>Niger</t>
  </si>
  <si>
    <t>Nigeria</t>
  </si>
  <si>
    <t>Palau</t>
  </si>
  <si>
    <t>Panama</t>
  </si>
  <si>
    <t>Papua New Guinea</t>
  </si>
  <si>
    <t>Paraguay</t>
  </si>
  <si>
    <t>Peru</t>
  </si>
  <si>
    <t>Philippines</t>
  </si>
  <si>
    <t>Puerto Rico</t>
  </si>
  <si>
    <t>Republic of Congo</t>
  </si>
  <si>
    <t>Rwanda</t>
  </si>
  <si>
    <t>Senegal</t>
  </si>
  <si>
    <t>Sierra Leone</t>
  </si>
  <si>
    <t>Singapore</t>
  </si>
  <si>
    <t>Solomon Is.</t>
  </si>
  <si>
    <t>Somalia</t>
  </si>
  <si>
    <t>Sri Lanka</t>
  </si>
  <si>
    <t>St. Kitts &amp; Nevis</t>
  </si>
  <si>
    <t>St. Lucia</t>
  </si>
  <si>
    <t>St. Vincent &amp; the Grenadines</t>
  </si>
  <si>
    <t>Sudan</t>
  </si>
  <si>
    <t>Suriname</t>
  </si>
  <si>
    <t>Swaziland</t>
  </si>
  <si>
    <t>Tanzania</t>
  </si>
  <si>
    <t>Thailand</t>
  </si>
  <si>
    <t>The Bahamas</t>
  </si>
  <si>
    <t>The Gambia</t>
  </si>
  <si>
    <t>Timor Leste</t>
  </si>
  <si>
    <t>Togo</t>
  </si>
  <si>
    <t>Trinidad &amp; Tobago</t>
  </si>
  <si>
    <t>Turks &amp; Caicos Is.</t>
  </si>
  <si>
    <t>Uganda</t>
  </si>
  <si>
    <t>Venezuela</t>
  </si>
  <si>
    <t>Vietnam</t>
  </si>
  <si>
    <t>Virgin Is.</t>
  </si>
  <si>
    <t>Zambia</t>
  </si>
  <si>
    <t>Zimbabwe</t>
  </si>
  <si>
    <t>Total</t>
  </si>
  <si>
    <t>Tropics Total</t>
  </si>
  <si>
    <t>Total Tropics</t>
  </si>
  <si>
    <t>Tropics_Extent</t>
  </si>
  <si>
    <t>Mekong Total</t>
  </si>
  <si>
    <t>Mekong_total</t>
  </si>
  <si>
    <t>Extent_total</t>
  </si>
  <si>
    <t>cam_ext</t>
  </si>
  <si>
    <t>Mekong_rate</t>
  </si>
  <si>
    <t>Tropics_rate</t>
  </si>
  <si>
    <t>Tropics_min_mekong_rate</t>
  </si>
  <si>
    <t>region</t>
  </si>
  <si>
    <t>Tropics</t>
  </si>
  <si>
    <t>Mekong</t>
  </si>
  <si>
    <t>Tropics_min_mekong</t>
  </si>
  <si>
    <t>Tropics_minus_mekong_rates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</si>
</sst>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indexed="206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3" fontId="0" fillId="0" borderId="0" xfId="0" applyNumberFormat="1"/>
    <xf numFmtId="1" fontId="6" fillId="0" borderId="0" xfId="13" applyNumberFormat="1" applyFont="1" applyFill="1"/>
    <xf numFmtId="0" fontId="1" fillId="0" borderId="0" xfId="0" applyFont="1"/>
    <xf numFmtId="0" fontId="1" fillId="0" borderId="0" xfId="0" applyNumberFormat="1" applyFont="1"/>
  </cellXfs>
  <cellStyles count="2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  <cellStyle name="Normal 2" xfId="13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chaelpetersen/Dropbox/Hansen%202014/tropical_merge_analysi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ntry"/>
      <sheetName val="WHRC_Tropical_Country.csv"/>
      <sheetName val="Tropical_Annual_Corrected"/>
      <sheetName val="extent"/>
      <sheetName val="Mekong_calc"/>
      <sheetName val="rubber-180"/>
    </sheetNames>
    <sheetDataSet>
      <sheetData sheetId="0">
        <row r="2">
          <cell r="A2" t="str">
            <v>Afghanistan</v>
          </cell>
          <cell r="B2">
            <v>88.092853954842553</v>
          </cell>
          <cell r="C2">
            <v>178.64063420147312</v>
          </cell>
          <cell r="D2">
            <v>244.33661972554901</v>
          </cell>
          <cell r="E2">
            <v>201.44525150010008</v>
          </cell>
          <cell r="F2">
            <v>235.95717968096901</v>
          </cell>
          <cell r="G2">
            <v>152.08475706858007</v>
          </cell>
          <cell r="H2">
            <v>252.84202766359118</v>
          </cell>
          <cell r="I2">
            <v>107.4064050504397</v>
          </cell>
          <cell r="J2">
            <v>70.405601451841207</v>
          </cell>
          <cell r="K2">
            <v>87.728579508419202</v>
          </cell>
          <cell r="L2">
            <v>112.95523048087981</v>
          </cell>
          <cell r="M2">
            <v>39.307676329051041</v>
          </cell>
          <cell r="N2">
            <v>1.4518434196813419</v>
          </cell>
          <cell r="O2">
            <v>2.7192945574855889</v>
          </cell>
        </row>
        <row r="3">
          <cell r="A3" t="str">
            <v>Albania</v>
          </cell>
          <cell r="B3">
            <v>3729.851689041383</v>
          </cell>
          <cell r="C3">
            <v>891.75534531251469</v>
          </cell>
          <cell r="D3">
            <v>614.0087377765318</v>
          </cell>
          <cell r="E3">
            <v>3239.3201329568033</v>
          </cell>
          <cell r="F3">
            <v>694.92983834784695</v>
          </cell>
          <cell r="G3">
            <v>966.29512057364968</v>
          </cell>
          <cell r="H3">
            <v>5239.3969094943177</v>
          </cell>
          <cell r="I3">
            <v>5486.0419825185472</v>
          </cell>
          <cell r="J3">
            <v>1338.7553715042004</v>
          </cell>
          <cell r="K3">
            <v>659.21530807302179</v>
          </cell>
          <cell r="L3">
            <v>1189.4921623588621</v>
          </cell>
          <cell r="M3">
            <v>5395.717963832034</v>
          </cell>
          <cell r="N3">
            <v>2570.3158222540001</v>
          </cell>
          <cell r="O3">
            <v>745.13725817316754</v>
          </cell>
        </row>
        <row r="4">
          <cell r="A4" t="str">
            <v>Algeria</v>
          </cell>
          <cell r="B4">
            <v>3468.7656934115798</v>
          </cell>
          <cell r="C4">
            <v>3009.8378749370904</v>
          </cell>
          <cell r="D4">
            <v>3831.4431508446369</v>
          </cell>
          <cell r="E4">
            <v>4374.1663010677103</v>
          </cell>
          <cell r="F4">
            <v>4469.5756920099202</v>
          </cell>
          <cell r="G4">
            <v>5415.4026380137693</v>
          </cell>
          <cell r="H4">
            <v>5201.5648206914902</v>
          </cell>
          <cell r="I4">
            <v>7972.34957591483</v>
          </cell>
          <cell r="J4">
            <v>10467.29010309431</v>
          </cell>
          <cell r="K4">
            <v>2605.6279633057648</v>
          </cell>
          <cell r="L4">
            <v>8344.09770574922</v>
          </cell>
          <cell r="M4">
            <v>10912.750598017259</v>
          </cell>
          <cell r="N4">
            <v>6926.5402979343307</v>
          </cell>
          <cell r="O4">
            <v>6758.5886365262995</v>
          </cell>
        </row>
        <row r="5">
          <cell r="A5" t="str">
            <v>American Samoa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</row>
        <row r="6">
          <cell r="A6" t="str">
            <v>Andorra</v>
          </cell>
          <cell r="B6">
            <v>1.6542162090764301</v>
          </cell>
          <cell r="C6">
            <v>1.2550246973961001</v>
          </cell>
          <cell r="D6">
            <v>0.34206431735013082</v>
          </cell>
          <cell r="E6">
            <v>22.589419018704938</v>
          </cell>
          <cell r="F6">
            <v>2.3961624207828374</v>
          </cell>
          <cell r="G6">
            <v>6.6245612975286257</v>
          </cell>
          <cell r="H6">
            <v>2.169063562039653</v>
          </cell>
          <cell r="I6">
            <v>5.2478738334495603</v>
          </cell>
          <cell r="J6">
            <v>2.8533052252257431</v>
          </cell>
          <cell r="K6">
            <v>1.083724275510475</v>
          </cell>
          <cell r="L6">
            <v>0.91325940405022044</v>
          </cell>
          <cell r="M6">
            <v>7.6977348266332282</v>
          </cell>
          <cell r="N6">
            <v>3.3641932794422664</v>
          </cell>
          <cell r="O6">
            <v>0.342194637009123</v>
          </cell>
        </row>
        <row r="7">
          <cell r="A7" t="str">
            <v>Angola</v>
          </cell>
          <cell r="B7">
            <v>101250.63435086761</v>
          </cell>
          <cell r="C7">
            <v>61065.625656674099</v>
          </cell>
          <cell r="D7">
            <v>52527.519069962902</v>
          </cell>
          <cell r="E7">
            <v>71313.556041344855</v>
          </cell>
          <cell r="F7">
            <v>93483.072760748342</v>
          </cell>
          <cell r="G7">
            <v>77063.318294076089</v>
          </cell>
          <cell r="H7">
            <v>145370.37567820211</v>
          </cell>
          <cell r="I7">
            <v>103611.73317993151</v>
          </cell>
          <cell r="J7">
            <v>166084.31690761878</v>
          </cell>
          <cell r="K7">
            <v>159979.77913359631</v>
          </cell>
          <cell r="L7">
            <v>183126.2213546673</v>
          </cell>
          <cell r="M7">
            <v>180859.5930796052</v>
          </cell>
          <cell r="N7">
            <v>168867.79101650999</v>
          </cell>
          <cell r="O7">
            <v>175407.3314100205</v>
          </cell>
        </row>
        <row r="8">
          <cell r="A8" t="str">
            <v>Anguilla</v>
          </cell>
          <cell r="B8">
            <v>3.878463422738367</v>
          </cell>
          <cell r="C8">
            <v>0.14632975342155899</v>
          </cell>
          <cell r="D8">
            <v>1.0977458528436741</v>
          </cell>
          <cell r="E8">
            <v>8.8540021067408006</v>
          </cell>
          <cell r="F8">
            <v>3.6586654855635139</v>
          </cell>
          <cell r="G8">
            <v>1.317157520772529</v>
          </cell>
          <cell r="H8">
            <v>8.6355549108789589</v>
          </cell>
          <cell r="I8">
            <v>10.3906585528536</v>
          </cell>
          <cell r="J8">
            <v>1.9024689130218531</v>
          </cell>
          <cell r="K8">
            <v>0.43901816915925085</v>
          </cell>
          <cell r="L8">
            <v>1.024563500718412</v>
          </cell>
          <cell r="M8">
            <v>1.9026154905256971</v>
          </cell>
          <cell r="N8">
            <v>1.317168882834802</v>
          </cell>
          <cell r="O8">
            <v>0.36583323671696022</v>
          </cell>
        </row>
        <row r="9">
          <cell r="A9" t="str">
            <v>Antarctica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</row>
        <row r="10">
          <cell r="A10" t="str">
            <v>Antigua &amp; Barbuda</v>
          </cell>
          <cell r="B10">
            <v>24.0742051863493</v>
          </cell>
          <cell r="C10">
            <v>17.656053303053223</v>
          </cell>
          <cell r="D10">
            <v>17.078033799392692</v>
          </cell>
          <cell r="E10">
            <v>25.463276477860894</v>
          </cell>
          <cell r="F10">
            <v>61.165639933832573</v>
          </cell>
          <cell r="G10">
            <v>61.15215620894638</v>
          </cell>
          <cell r="H10">
            <v>37.157853208165037</v>
          </cell>
          <cell r="I10">
            <v>45.695673853663962</v>
          </cell>
          <cell r="J10">
            <v>61.53013520269171</v>
          </cell>
          <cell r="K10">
            <v>19.136490569002191</v>
          </cell>
          <cell r="L10">
            <v>25.836492909952451</v>
          </cell>
          <cell r="M10">
            <v>33.345412518065501</v>
          </cell>
          <cell r="N10">
            <v>21.345245977292759</v>
          </cell>
          <cell r="O10">
            <v>22.078305322384999</v>
          </cell>
        </row>
        <row r="11">
          <cell r="A11" t="str">
            <v>Argentina</v>
          </cell>
          <cell r="B11">
            <v>147805.7870404266</v>
          </cell>
          <cell r="C11">
            <v>105001.87400570049</v>
          </cell>
          <cell r="D11">
            <v>249154.77692698879</v>
          </cell>
          <cell r="E11">
            <v>433429.16314288601</v>
          </cell>
          <cell r="F11">
            <v>367249.022263008</v>
          </cell>
          <cell r="G11">
            <v>316446.88010340603</v>
          </cell>
          <cell r="H11">
            <v>425344.80784267304</v>
          </cell>
          <cell r="I11">
            <v>592752.60737730097</v>
          </cell>
          <cell r="J11">
            <v>309857.60667788982</v>
          </cell>
          <cell r="K11">
            <v>413230.386463364</v>
          </cell>
          <cell r="L11">
            <v>499186.71328750299</v>
          </cell>
          <cell r="M11">
            <v>478177.46650464297</v>
          </cell>
          <cell r="N11">
            <v>376776.19730391959</v>
          </cell>
          <cell r="O11">
            <v>204998.73734570041</v>
          </cell>
        </row>
        <row r="12">
          <cell r="A12" t="str">
            <v>Armenia</v>
          </cell>
          <cell r="B12">
            <v>131.7235001344911</v>
          </cell>
          <cell r="C12">
            <v>173.06393118413848</v>
          </cell>
          <cell r="D12">
            <v>394.47014107014286</v>
          </cell>
          <cell r="E12">
            <v>83.321529516011196</v>
          </cell>
          <cell r="F12">
            <v>104.01477152744388</v>
          </cell>
          <cell r="G12">
            <v>129.7493073679203</v>
          </cell>
          <cell r="H12">
            <v>54.360492607934638</v>
          </cell>
          <cell r="I12">
            <v>113.03174324194192</v>
          </cell>
          <cell r="J12">
            <v>202.7338947629234</v>
          </cell>
          <cell r="K12">
            <v>161.93760791762341</v>
          </cell>
          <cell r="L12">
            <v>174.16384683432574</v>
          </cell>
          <cell r="M12">
            <v>197.8535012890151</v>
          </cell>
          <cell r="N12">
            <v>41.841339398695922</v>
          </cell>
          <cell r="O12">
            <v>38.069303627624876</v>
          </cell>
        </row>
        <row r="13">
          <cell r="A13" t="str">
            <v>Aruba</v>
          </cell>
          <cell r="B13">
            <v>0</v>
          </cell>
          <cell r="C13">
            <v>0.52610797929514108</v>
          </cell>
          <cell r="D13">
            <v>0.97705806009133811</v>
          </cell>
          <cell r="E13">
            <v>0</v>
          </cell>
          <cell r="F13">
            <v>0</v>
          </cell>
          <cell r="G13">
            <v>0.22548706661579801</v>
          </cell>
          <cell r="H13">
            <v>0</v>
          </cell>
          <cell r="I13">
            <v>0</v>
          </cell>
          <cell r="J13">
            <v>0.3757980150539395</v>
          </cell>
          <cell r="K13">
            <v>0</v>
          </cell>
          <cell r="L13">
            <v>0</v>
          </cell>
          <cell r="M13">
            <v>0.15032499388239301</v>
          </cell>
          <cell r="N13">
            <v>0</v>
          </cell>
          <cell r="O13">
            <v>0</v>
          </cell>
        </row>
        <row r="14">
          <cell r="A14" t="str">
            <v>Australia</v>
          </cell>
          <cell r="B14">
            <v>218827.26613361071</v>
          </cell>
          <cell r="C14">
            <v>312156.63669646939</v>
          </cell>
          <cell r="D14">
            <v>373852.7631654393</v>
          </cell>
          <cell r="E14">
            <v>124777.6561169601</v>
          </cell>
          <cell r="F14">
            <v>177035.36601752441</v>
          </cell>
          <cell r="G14">
            <v>186315.22191215941</v>
          </cell>
          <cell r="H14">
            <v>372719.93982089829</v>
          </cell>
          <cell r="I14">
            <v>205727.61963134923</v>
          </cell>
          <cell r="J14">
            <v>203721.87911846262</v>
          </cell>
          <cell r="K14">
            <v>290739.05473452853</v>
          </cell>
          <cell r="L14">
            <v>121325.4472690314</v>
          </cell>
          <cell r="M14">
            <v>139816.65211506799</v>
          </cell>
          <cell r="N14">
            <v>260093.96544896154</v>
          </cell>
          <cell r="O14">
            <v>215880.46311471492</v>
          </cell>
        </row>
        <row r="15">
          <cell r="A15" t="str">
            <v>Austria</v>
          </cell>
          <cell r="B15">
            <v>6922.6323878870517</v>
          </cell>
          <cell r="C15">
            <v>10901.362362643107</v>
          </cell>
          <cell r="D15">
            <v>14473.852966445254</v>
          </cell>
          <cell r="E15">
            <v>14604.292585176749</v>
          </cell>
          <cell r="F15">
            <v>21645.44265923652</v>
          </cell>
          <cell r="G15">
            <v>12571.905496930312</v>
          </cell>
          <cell r="H15">
            <v>31665.979986928007</v>
          </cell>
          <cell r="I15">
            <v>26895.166178243391</v>
          </cell>
          <cell r="J15">
            <v>15870.180064838725</v>
          </cell>
          <cell r="K15">
            <v>16714.265144945344</v>
          </cell>
          <cell r="L15">
            <v>18084.785703884976</v>
          </cell>
          <cell r="M15">
            <v>11146.085362305226</v>
          </cell>
          <cell r="N15">
            <v>7641.6122906190385</v>
          </cell>
          <cell r="O15">
            <v>7018.3738725464418</v>
          </cell>
        </row>
        <row r="16">
          <cell r="A16" t="str">
            <v>Azerbaijan</v>
          </cell>
          <cell r="B16">
            <v>553.41772498028649</v>
          </cell>
          <cell r="C16">
            <v>1153.6829934848429</v>
          </cell>
          <cell r="D16">
            <v>1040.690741414717</v>
          </cell>
          <cell r="E16">
            <v>584.84022929922321</v>
          </cell>
          <cell r="F16">
            <v>246.26570844281389</v>
          </cell>
          <cell r="G16">
            <v>525.20242348059628</v>
          </cell>
          <cell r="H16">
            <v>507.73415759761502</v>
          </cell>
          <cell r="I16">
            <v>472.31777813853921</v>
          </cell>
          <cell r="J16">
            <v>371.83472673937558</v>
          </cell>
          <cell r="K16">
            <v>549.83641247909395</v>
          </cell>
          <cell r="L16">
            <v>147.2810107686293</v>
          </cell>
          <cell r="M16">
            <v>597.45808248820958</v>
          </cell>
          <cell r="N16">
            <v>149.07626917230851</v>
          </cell>
          <cell r="O16">
            <v>323.9122083561453</v>
          </cell>
        </row>
        <row r="17">
          <cell r="A17" t="str">
            <v>Bahrain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</row>
        <row r="18">
          <cell r="A18" t="str">
            <v>Bangladesh</v>
          </cell>
          <cell r="B18">
            <v>4614.0666595034581</v>
          </cell>
          <cell r="C18">
            <v>4006.4719197872928</v>
          </cell>
          <cell r="D18">
            <v>2172.3194007529255</v>
          </cell>
          <cell r="E18">
            <v>4303.1958845346398</v>
          </cell>
          <cell r="F18">
            <v>3310.1389450114366</v>
          </cell>
          <cell r="G18">
            <v>6930.1815014032318</v>
          </cell>
          <cell r="H18">
            <v>4038.3267272585417</v>
          </cell>
          <cell r="I18">
            <v>4539.0791284969027</v>
          </cell>
          <cell r="J18">
            <v>5679.0914367346304</v>
          </cell>
          <cell r="K18">
            <v>4792.820156736384</v>
          </cell>
          <cell r="L18">
            <v>4276.5948225933917</v>
          </cell>
          <cell r="M18">
            <v>5422.9427897238165</v>
          </cell>
          <cell r="N18">
            <v>6106.8053473870077</v>
          </cell>
          <cell r="O18">
            <v>8929.658497371267</v>
          </cell>
        </row>
        <row r="19">
          <cell r="A19" t="str">
            <v>Barbados</v>
          </cell>
          <cell r="B19">
            <v>12.36746772697175</v>
          </cell>
          <cell r="C19">
            <v>11.391987248034329</v>
          </cell>
          <cell r="D19">
            <v>2.9978508838769709</v>
          </cell>
          <cell r="E19">
            <v>8.319541860441074</v>
          </cell>
          <cell r="F19">
            <v>9.5182725504531298</v>
          </cell>
          <cell r="G19">
            <v>4.1223366541553501</v>
          </cell>
          <cell r="H19">
            <v>31.628252886038823</v>
          </cell>
          <cell r="I19">
            <v>13.71673342455281</v>
          </cell>
          <cell r="J19">
            <v>13.264942908552671</v>
          </cell>
          <cell r="K19">
            <v>17.461993217670958</v>
          </cell>
          <cell r="L19">
            <v>18.136982785276736</v>
          </cell>
          <cell r="M19">
            <v>116.54379622348434</v>
          </cell>
          <cell r="N19">
            <v>5.3215953236268252</v>
          </cell>
          <cell r="O19">
            <v>1.873716351587992</v>
          </cell>
        </row>
        <row r="20">
          <cell r="A20" t="str">
            <v>Belarus</v>
          </cell>
          <cell r="B20">
            <v>18350.702075203979</v>
          </cell>
          <cell r="C20">
            <v>25379.365805178601</v>
          </cell>
          <cell r="D20">
            <v>32109.697474835411</v>
          </cell>
          <cell r="E20">
            <v>38547.082290703111</v>
          </cell>
          <cell r="F20">
            <v>36169.27726398201</v>
          </cell>
          <cell r="G20">
            <v>42263.328218411254</v>
          </cell>
          <cell r="H20">
            <v>32632.62530891901</v>
          </cell>
          <cell r="I20">
            <v>35892.485405024781</v>
          </cell>
          <cell r="J20">
            <v>35534.292842476832</v>
          </cell>
          <cell r="K20">
            <v>35727.256213692701</v>
          </cell>
          <cell r="L20">
            <v>45354.807615644691</v>
          </cell>
          <cell r="M20">
            <v>39585.850092400251</v>
          </cell>
          <cell r="N20">
            <v>28082.993435361739</v>
          </cell>
          <cell r="O20">
            <v>27331.643269053271</v>
          </cell>
        </row>
        <row r="21">
          <cell r="A21" t="str">
            <v>Belgium</v>
          </cell>
          <cell r="B21">
            <v>968.52029804303515</v>
          </cell>
          <cell r="C21">
            <v>2340.8947462153815</v>
          </cell>
          <cell r="D21">
            <v>1879.9281124711299</v>
          </cell>
          <cell r="E21">
            <v>4777.5250959848681</v>
          </cell>
          <cell r="F21">
            <v>3018.2714132820224</v>
          </cell>
          <cell r="G21">
            <v>6898.0890861277967</v>
          </cell>
          <cell r="H21">
            <v>5974.6069095296307</v>
          </cell>
          <cell r="I21">
            <v>7178.6107506232047</v>
          </cell>
          <cell r="J21">
            <v>5160.9753378746118</v>
          </cell>
          <cell r="K21">
            <v>10898.843589621747</v>
          </cell>
          <cell r="L21">
            <v>5011.5659020452595</v>
          </cell>
          <cell r="M21">
            <v>5625.0840391457405</v>
          </cell>
          <cell r="N21">
            <v>3300.5698066699038</v>
          </cell>
          <cell r="O21">
            <v>3467.0769809519279</v>
          </cell>
        </row>
        <row r="22">
          <cell r="A22" t="str">
            <v>Belize</v>
          </cell>
          <cell r="B22">
            <v>8211.5611283277922</v>
          </cell>
          <cell r="C22">
            <v>13473.665398807507</v>
          </cell>
          <cell r="D22">
            <v>6843.9006734229561</v>
          </cell>
          <cell r="E22">
            <v>4312.2625601719319</v>
          </cell>
          <cell r="F22">
            <v>8103.778058814868</v>
          </cell>
          <cell r="G22">
            <v>4269.7380370694927</v>
          </cell>
          <cell r="H22">
            <v>12263.53752430488</v>
          </cell>
          <cell r="I22">
            <v>8215.9526540249808</v>
          </cell>
          <cell r="J22">
            <v>10263.986449333352</v>
          </cell>
          <cell r="K22">
            <v>9765.9162367805457</v>
          </cell>
          <cell r="L22">
            <v>26386.29724433857</v>
          </cell>
          <cell r="M22">
            <v>11527.166693030646</v>
          </cell>
          <cell r="N22">
            <v>16372.721190901351</v>
          </cell>
          <cell r="O22">
            <v>14497.369062174163</v>
          </cell>
        </row>
        <row r="23">
          <cell r="A23" t="str">
            <v>Benin</v>
          </cell>
          <cell r="B23">
            <v>3749.3322272191917</v>
          </cell>
          <cell r="C23">
            <v>3480.188272907184</v>
          </cell>
          <cell r="D23">
            <v>3475.927393749068</v>
          </cell>
          <cell r="E23">
            <v>683.60779497979809</v>
          </cell>
          <cell r="F23">
            <v>1591.087089564008</v>
          </cell>
          <cell r="G23">
            <v>1794.8049789447953</v>
          </cell>
          <cell r="H23">
            <v>4659.7004059180526</v>
          </cell>
          <cell r="I23">
            <v>481.55186710350557</v>
          </cell>
          <cell r="J23">
            <v>4929.1603121866447</v>
          </cell>
          <cell r="K23">
            <v>529.2389797181803</v>
          </cell>
          <cell r="L23">
            <v>654.66769977139813</v>
          </cell>
          <cell r="M23">
            <v>2865.4125490667648</v>
          </cell>
          <cell r="N23">
            <v>1312.9034966166969</v>
          </cell>
          <cell r="O23">
            <v>1174.5569835057324</v>
          </cell>
        </row>
        <row r="24">
          <cell r="A24" t="str">
            <v>Bermuda</v>
          </cell>
          <cell r="B24">
            <v>0.195820058566092</v>
          </cell>
          <cell r="C24">
            <v>0.71796037350735586</v>
          </cell>
          <cell r="D24">
            <v>0.13057041930029101</v>
          </cell>
          <cell r="E24">
            <v>0.65276011889081897</v>
          </cell>
          <cell r="F24">
            <v>0.3263395429995356</v>
          </cell>
          <cell r="G24">
            <v>6.5302069977203905E-2</v>
          </cell>
          <cell r="H24">
            <v>0</v>
          </cell>
          <cell r="I24">
            <v>0.195897032339091</v>
          </cell>
          <cell r="J24">
            <v>0.45706473018619498</v>
          </cell>
          <cell r="K24">
            <v>0.91410871592563792</v>
          </cell>
          <cell r="L24">
            <v>0.13045147380473701</v>
          </cell>
          <cell r="M24">
            <v>0.58770609708284094</v>
          </cell>
          <cell r="N24">
            <v>1.436536672474537</v>
          </cell>
          <cell r="O24">
            <v>0.84883974279159902</v>
          </cell>
        </row>
        <row r="25">
          <cell r="A25" t="str">
            <v>Bhutan</v>
          </cell>
          <cell r="B25">
            <v>299.2842374865246</v>
          </cell>
          <cell r="C25">
            <v>219.23810069956119</v>
          </cell>
          <cell r="D25">
            <v>543.87176233697744</v>
          </cell>
          <cell r="E25">
            <v>1021.9532498266781</v>
          </cell>
          <cell r="F25">
            <v>777.15159789053473</v>
          </cell>
          <cell r="G25">
            <v>624.71613411316685</v>
          </cell>
          <cell r="H25">
            <v>506.911222069161</v>
          </cell>
          <cell r="I25">
            <v>776.43516562764717</v>
          </cell>
          <cell r="J25">
            <v>1179.1016690907397</v>
          </cell>
          <cell r="K25">
            <v>4356.6544779287597</v>
          </cell>
          <cell r="L25">
            <v>1091.683154505658</v>
          </cell>
          <cell r="M25">
            <v>772.81465223069381</v>
          </cell>
          <cell r="N25">
            <v>490.16961638263342</v>
          </cell>
          <cell r="O25">
            <v>982.58689615487003</v>
          </cell>
        </row>
        <row r="26">
          <cell r="A26" t="str">
            <v>Bolivia</v>
          </cell>
          <cell r="B26">
            <v>140320.79902570375</v>
          </cell>
          <cell r="C26">
            <v>178807.78499601712</v>
          </cell>
          <cell r="D26">
            <v>163757.22035903553</v>
          </cell>
          <cell r="E26">
            <v>203251.5790044741</v>
          </cell>
          <cell r="F26">
            <v>250748.99160311761</v>
          </cell>
          <cell r="G26">
            <v>216313.79467066145</v>
          </cell>
          <cell r="H26">
            <v>189952.8039300314</v>
          </cell>
          <cell r="I26">
            <v>369850.24713939591</v>
          </cell>
          <cell r="J26">
            <v>225270.15067702081</v>
          </cell>
          <cell r="K26">
            <v>451759.04452258721</v>
          </cell>
          <cell r="L26">
            <v>330239.08066270431</v>
          </cell>
          <cell r="M26">
            <v>273543.91559183242</v>
          </cell>
          <cell r="N26">
            <v>179822.968875978</v>
          </cell>
          <cell r="O26">
            <v>220469.50820494519</v>
          </cell>
        </row>
        <row r="27">
          <cell r="A27" t="str">
            <v>Bonaire Sint Eustatius and Saba</v>
          </cell>
          <cell r="B27">
            <v>3.0318591070508036</v>
          </cell>
          <cell r="C27">
            <v>2.1064584281621261</v>
          </cell>
          <cell r="D27">
            <v>16.150200595298401</v>
          </cell>
          <cell r="E27">
            <v>0.29739572017885701</v>
          </cell>
          <cell r="F27">
            <v>1.1066118543043131</v>
          </cell>
          <cell r="G27">
            <v>6.9005069556169785</v>
          </cell>
          <cell r="H27">
            <v>0.66091715963534703</v>
          </cell>
          <cell r="I27">
            <v>0.59092192435129998</v>
          </cell>
          <cell r="J27">
            <v>0.95614498197499698</v>
          </cell>
          <cell r="K27">
            <v>2.4224889313634801</v>
          </cell>
          <cell r="L27">
            <v>8.8090077103594044</v>
          </cell>
          <cell r="M27">
            <v>3.2220800874311482</v>
          </cell>
          <cell r="N27">
            <v>4.3602396757722364</v>
          </cell>
          <cell r="O27">
            <v>1.1085378514748099</v>
          </cell>
        </row>
        <row r="28">
          <cell r="A28" t="str">
            <v>Bosnia and Herzegovina</v>
          </cell>
          <cell r="B28">
            <v>1496.1102322566953</v>
          </cell>
          <cell r="C28">
            <v>692.66029137714895</v>
          </cell>
          <cell r="D28">
            <v>307.81205181379312</v>
          </cell>
          <cell r="E28">
            <v>4121.8285685563815</v>
          </cell>
          <cell r="F28">
            <v>573.61683088138989</v>
          </cell>
          <cell r="G28">
            <v>535.96995829142475</v>
          </cell>
          <cell r="H28">
            <v>2681.4713341373131</v>
          </cell>
          <cell r="I28">
            <v>1551.7915186760479</v>
          </cell>
          <cell r="J28">
            <v>1296.3374675608534</v>
          </cell>
          <cell r="K28">
            <v>910.63961661796202</v>
          </cell>
          <cell r="L28">
            <v>970.61712053114979</v>
          </cell>
          <cell r="M28">
            <v>2433.7619838819019</v>
          </cell>
          <cell r="N28">
            <v>2574.1232199112983</v>
          </cell>
          <cell r="O28">
            <v>1310.4598049554829</v>
          </cell>
        </row>
        <row r="29">
          <cell r="A29" t="str">
            <v>Botswana</v>
          </cell>
          <cell r="B29">
            <v>131.1958364976561</v>
          </cell>
          <cell r="C29">
            <v>22.788981368733726</v>
          </cell>
          <cell r="D29">
            <v>8.5725449172319035</v>
          </cell>
          <cell r="E29">
            <v>50.797297674629768</v>
          </cell>
          <cell r="F29">
            <v>49.095806529646616</v>
          </cell>
          <cell r="G29">
            <v>40.107813448312484</v>
          </cell>
          <cell r="H29">
            <v>33.559611546143543</v>
          </cell>
          <cell r="I29">
            <v>26.063234280611582</v>
          </cell>
          <cell r="J29">
            <v>41.324599886049782</v>
          </cell>
          <cell r="K29">
            <v>30.499820418493577</v>
          </cell>
          <cell r="L29">
            <v>21.433340917821372</v>
          </cell>
          <cell r="M29">
            <v>15.7872246057781</v>
          </cell>
          <cell r="N29">
            <v>14.121853096335322</v>
          </cell>
          <cell r="O29">
            <v>15.59285294058084</v>
          </cell>
        </row>
        <row r="30">
          <cell r="A30" t="str">
            <v>Bouvet Island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</row>
        <row r="31">
          <cell r="A31" t="str">
            <v>Brazil</v>
          </cell>
          <cell r="B31">
            <v>2746360.7762930109</v>
          </cell>
          <cell r="C31">
            <v>3507048.055899377</v>
          </cell>
          <cell r="D31">
            <v>3248527.09517512</v>
          </cell>
          <cell r="E31">
            <v>3848769.0028417343</v>
          </cell>
          <cell r="F31">
            <v>3486560.531574226</v>
          </cell>
          <cell r="G31">
            <v>2876804.4318499179</v>
          </cell>
          <cell r="H31">
            <v>2621819.1373112029</v>
          </cell>
          <cell r="I31">
            <v>2444307.0984343272</v>
          </cell>
          <cell r="J31">
            <v>1817900.5448602629</v>
          </cell>
          <cell r="K31">
            <v>2688894.9684783709</v>
          </cell>
          <cell r="L31">
            <v>1923362.8135329541</v>
          </cell>
          <cell r="M31">
            <v>2918631.8464462999</v>
          </cell>
          <cell r="N31">
            <v>1945505.5959753061</v>
          </cell>
          <cell r="O31">
            <v>2262241.3967838651</v>
          </cell>
        </row>
        <row r="32">
          <cell r="A32" t="str">
            <v>British Indian Ocean Territory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</row>
        <row r="33">
          <cell r="A33" t="str">
            <v>British Virgin Is.</v>
          </cell>
          <cell r="B33">
            <v>4.0925040724783166</v>
          </cell>
          <cell r="C33">
            <v>2.996443682126392</v>
          </cell>
          <cell r="D33">
            <v>1.827423133775107</v>
          </cell>
          <cell r="E33">
            <v>2.6309582535029996</v>
          </cell>
          <cell r="F33">
            <v>3.727424721876258</v>
          </cell>
          <cell r="G33">
            <v>2.7771210596060261</v>
          </cell>
          <cell r="H33">
            <v>6.1386706998162781</v>
          </cell>
          <cell r="I33">
            <v>7.0152944400573434</v>
          </cell>
          <cell r="J33">
            <v>5.1886669305458826</v>
          </cell>
          <cell r="K33">
            <v>3.946227918209833</v>
          </cell>
          <cell r="L33">
            <v>15.346745990816423</v>
          </cell>
          <cell r="M33">
            <v>0.87706508584065368</v>
          </cell>
          <cell r="N33">
            <v>2.7770026343186509</v>
          </cell>
          <cell r="O33">
            <v>0.5114690892377215</v>
          </cell>
        </row>
        <row r="34">
          <cell r="A34" t="str">
            <v>Brunei</v>
          </cell>
          <cell r="B34">
            <v>1244.0708086312654</v>
          </cell>
          <cell r="C34">
            <v>1088.8457875841148</v>
          </cell>
          <cell r="D34">
            <v>799.1768602058944</v>
          </cell>
          <cell r="E34">
            <v>1197.1364050096756</v>
          </cell>
          <cell r="F34">
            <v>1278.01223815751</v>
          </cell>
          <cell r="G34">
            <v>1013.5146010654208</v>
          </cell>
          <cell r="H34">
            <v>1564.9097607861011</v>
          </cell>
          <cell r="I34">
            <v>1299.9507752075265</v>
          </cell>
          <cell r="J34">
            <v>2169.3208800273314</v>
          </cell>
          <cell r="K34">
            <v>966.90995651964306</v>
          </cell>
          <cell r="L34">
            <v>2619.9802078207576</v>
          </cell>
          <cell r="M34">
            <v>1813.7892013399999</v>
          </cell>
          <cell r="N34">
            <v>871.38662510958261</v>
          </cell>
          <cell r="O34">
            <v>1772.7140625896743</v>
          </cell>
        </row>
        <row r="35">
          <cell r="A35" t="str">
            <v>Bulgaria</v>
          </cell>
          <cell r="B35">
            <v>8260.27580213896</v>
          </cell>
          <cell r="C35">
            <v>4689.6844005204757</v>
          </cell>
          <cell r="D35">
            <v>5262.2032932464799</v>
          </cell>
          <cell r="E35">
            <v>8245.5264987857045</v>
          </cell>
          <cell r="F35">
            <v>6628.4309860569192</v>
          </cell>
          <cell r="G35">
            <v>5226.0950779100322</v>
          </cell>
          <cell r="H35">
            <v>9615.6436682700678</v>
          </cell>
          <cell r="I35">
            <v>6498.5948732059151</v>
          </cell>
          <cell r="J35">
            <v>6150.0909109209351</v>
          </cell>
          <cell r="K35">
            <v>3653.735319831409</v>
          </cell>
          <cell r="L35">
            <v>3425.5386779851387</v>
          </cell>
          <cell r="M35">
            <v>10070.293225787736</v>
          </cell>
          <cell r="N35">
            <v>3764.9525181722611</v>
          </cell>
          <cell r="O35">
            <v>4767.93505136985</v>
          </cell>
        </row>
        <row r="36">
          <cell r="A36" t="str">
            <v>Burkina Faso</v>
          </cell>
          <cell r="B36">
            <v>59.477130353429345</v>
          </cell>
          <cell r="C36">
            <v>4.3029127186412399</v>
          </cell>
          <cell r="D36">
            <v>2.0382443459226138</v>
          </cell>
          <cell r="E36">
            <v>8.6050946118090401</v>
          </cell>
          <cell r="F36">
            <v>16.907769179086369</v>
          </cell>
          <cell r="G36">
            <v>4.7570733617898231</v>
          </cell>
          <cell r="H36">
            <v>2.8680858249484902</v>
          </cell>
          <cell r="I36">
            <v>4.7575010129934503</v>
          </cell>
          <cell r="J36">
            <v>4.5317163171325197</v>
          </cell>
          <cell r="K36">
            <v>6.9572638384427199</v>
          </cell>
          <cell r="L36">
            <v>15.318771811974884</v>
          </cell>
          <cell r="M36">
            <v>0.37773401984002097</v>
          </cell>
          <cell r="N36">
            <v>0.22648438230000001</v>
          </cell>
          <cell r="O36">
            <v>0</v>
          </cell>
        </row>
        <row r="37">
          <cell r="A37" t="str">
            <v>Burundi</v>
          </cell>
          <cell r="B37">
            <v>1417.7079014196931</v>
          </cell>
          <cell r="C37">
            <v>986.93608948116264</v>
          </cell>
          <cell r="D37">
            <v>1326.1821628995031</v>
          </cell>
          <cell r="E37">
            <v>614.26302967761808</v>
          </cell>
          <cell r="F37">
            <v>985.61013660168783</v>
          </cell>
          <cell r="G37">
            <v>343.64443287594986</v>
          </cell>
          <cell r="H37">
            <v>1862.1477207515459</v>
          </cell>
          <cell r="I37">
            <v>1999.5219213728628</v>
          </cell>
          <cell r="J37">
            <v>883.16015540199385</v>
          </cell>
          <cell r="K37">
            <v>1904.8180229600989</v>
          </cell>
          <cell r="L37">
            <v>960.97067741811952</v>
          </cell>
          <cell r="M37">
            <v>871.16281223499175</v>
          </cell>
          <cell r="N37">
            <v>1406.4144893795205</v>
          </cell>
          <cell r="O37">
            <v>1556.9656395374957</v>
          </cell>
        </row>
        <row r="38">
          <cell r="A38" t="str">
            <v>Cambodia</v>
          </cell>
          <cell r="B38">
            <v>28489.95573534221</v>
          </cell>
          <cell r="C38">
            <v>54861.574124016202</v>
          </cell>
          <cell r="D38">
            <v>56834.931788076879</v>
          </cell>
          <cell r="E38">
            <v>79248.159557700943</v>
          </cell>
          <cell r="F38">
            <v>64649.532162110372</v>
          </cell>
          <cell r="G38">
            <v>80503.407246059272</v>
          </cell>
          <cell r="H38">
            <v>77677.666844674051</v>
          </cell>
          <cell r="I38">
            <v>83485.875258163316</v>
          </cell>
          <cell r="J38">
            <v>121033.567603943</v>
          </cell>
          <cell r="K38">
            <v>237875.09190135958</v>
          </cell>
          <cell r="L38">
            <v>192136.48042137054</v>
          </cell>
          <cell r="M38">
            <v>195567.83440148277</v>
          </cell>
          <cell r="N38">
            <v>190109.06868268159</v>
          </cell>
          <cell r="O38">
            <v>123778.95192885421</v>
          </cell>
        </row>
        <row r="39">
          <cell r="A39" t="str">
            <v>Cameroon</v>
          </cell>
          <cell r="B39">
            <v>39257.885205510494</v>
          </cell>
          <cell r="C39">
            <v>28764.644486068701</v>
          </cell>
          <cell r="D39">
            <v>25330.421638623819</v>
          </cell>
          <cell r="E39">
            <v>23005.52278563413</v>
          </cell>
          <cell r="F39">
            <v>25154.045465295931</v>
          </cell>
          <cell r="G39">
            <v>35998.599112025142</v>
          </cell>
          <cell r="H39">
            <v>45925.211610362996</v>
          </cell>
          <cell r="I39">
            <v>35153.752048280599</v>
          </cell>
          <cell r="J39">
            <v>36083.897296629169</v>
          </cell>
          <cell r="K39">
            <v>58016.122758793994</v>
          </cell>
          <cell r="L39">
            <v>27630.315391858869</v>
          </cell>
          <cell r="M39">
            <v>51274.64104697718</v>
          </cell>
          <cell r="N39">
            <v>84608.675769052206</v>
          </cell>
          <cell r="O39">
            <v>140853.37455840281</v>
          </cell>
        </row>
        <row r="40">
          <cell r="A40" t="str">
            <v>Canada</v>
          </cell>
          <cell r="B40">
            <v>1358165.5463750791</v>
          </cell>
          <cell r="C40">
            <v>2316893.8485232838</v>
          </cell>
          <cell r="D40">
            <v>1607287.2506382419</v>
          </cell>
          <cell r="E40">
            <v>2706467.5892136991</v>
          </cell>
          <cell r="F40">
            <v>2920802.8663923582</v>
          </cell>
          <cell r="G40">
            <v>2406198.5048496639</v>
          </cell>
          <cell r="H40">
            <v>2117906.5099442257</v>
          </cell>
          <cell r="I40">
            <v>1949013.3449586569</v>
          </cell>
          <cell r="J40">
            <v>1550376.6154054389</v>
          </cell>
          <cell r="K40">
            <v>2104883.4297882039</v>
          </cell>
          <cell r="L40">
            <v>2160708.0676914342</v>
          </cell>
          <cell r="M40">
            <v>2545502.2088320442</v>
          </cell>
          <cell r="N40">
            <v>2807346.5197133021</v>
          </cell>
          <cell r="O40">
            <v>2075558.6985618921</v>
          </cell>
        </row>
        <row r="41">
          <cell r="A41" t="str">
            <v>Cape Verde</v>
          </cell>
          <cell r="B41">
            <v>7.1364548931376115</v>
          </cell>
          <cell r="C41">
            <v>22.834016108988223</v>
          </cell>
          <cell r="D41">
            <v>8.9252275001560246</v>
          </cell>
          <cell r="E41">
            <v>0.59513192861173003</v>
          </cell>
          <cell r="F41">
            <v>5.4793074256767955</v>
          </cell>
          <cell r="G41">
            <v>6.02425056934299</v>
          </cell>
          <cell r="H41">
            <v>0.59177154566331602</v>
          </cell>
          <cell r="I41">
            <v>0.14814545778777299</v>
          </cell>
          <cell r="J41">
            <v>7.9571918088321087</v>
          </cell>
          <cell r="K41">
            <v>0.89216693729142393</v>
          </cell>
          <cell r="L41">
            <v>16.409453046918742</v>
          </cell>
          <cell r="M41">
            <v>8.9930421358684711</v>
          </cell>
          <cell r="N41">
            <v>9.7708448909563508</v>
          </cell>
          <cell r="O41">
            <v>4.0787905485515497</v>
          </cell>
        </row>
        <row r="42">
          <cell r="A42" t="str">
            <v>Cayman Islands</v>
          </cell>
          <cell r="B42">
            <v>20.681627915801108</v>
          </cell>
          <cell r="C42">
            <v>5.5982485974054939</v>
          </cell>
          <cell r="D42">
            <v>6.3248023299490903</v>
          </cell>
          <cell r="E42">
            <v>47.103111475561832</v>
          </cell>
          <cell r="F42">
            <v>9.1605047310420105</v>
          </cell>
          <cell r="G42">
            <v>17.95943352845784</v>
          </cell>
          <cell r="H42">
            <v>17.864140793941338</v>
          </cell>
          <cell r="I42">
            <v>32.346210983467103</v>
          </cell>
          <cell r="J42">
            <v>29.883337982558661</v>
          </cell>
          <cell r="K42">
            <v>39.79339777571834</v>
          </cell>
          <cell r="L42">
            <v>39.77474208756017</v>
          </cell>
          <cell r="M42">
            <v>9.2276786937112085</v>
          </cell>
          <cell r="N42">
            <v>18.105506523243729</v>
          </cell>
          <cell r="O42">
            <v>7.7053909667319003</v>
          </cell>
        </row>
        <row r="43">
          <cell r="A43" t="str">
            <v>Central African Republic</v>
          </cell>
          <cell r="B43">
            <v>31283.386699593379</v>
          </cell>
          <cell r="C43">
            <v>34423.419884145711</v>
          </cell>
          <cell r="D43">
            <v>13745.738673405109</v>
          </cell>
          <cell r="E43">
            <v>14588.752649622591</v>
          </cell>
          <cell r="F43">
            <v>29329.023476342671</v>
          </cell>
          <cell r="G43">
            <v>57890.059930988304</v>
          </cell>
          <cell r="H43">
            <v>37317.0207194174</v>
          </cell>
          <cell r="I43">
            <v>31856.865503420187</v>
          </cell>
          <cell r="J43">
            <v>48262.448169985932</v>
          </cell>
          <cell r="K43">
            <v>48576.405902023514</v>
          </cell>
          <cell r="L43">
            <v>49124.787117013482</v>
          </cell>
          <cell r="M43">
            <v>57331.872932941798</v>
          </cell>
          <cell r="N43">
            <v>44207.286603396256</v>
          </cell>
          <cell r="O43">
            <v>48983.690050083635</v>
          </cell>
        </row>
        <row r="44">
          <cell r="A44" t="str">
            <v>Chad</v>
          </cell>
          <cell r="B44">
            <v>839.18377168775896</v>
          </cell>
          <cell r="C44">
            <v>1955.5845645767997</v>
          </cell>
          <cell r="D44">
            <v>193.69354171469396</v>
          </cell>
          <cell r="E44">
            <v>452.92423281885408</v>
          </cell>
          <cell r="F44">
            <v>470.85069584986132</v>
          </cell>
          <cell r="G44">
            <v>2976.8736669648392</v>
          </cell>
          <cell r="H44">
            <v>998.56231855587532</v>
          </cell>
          <cell r="I44">
            <v>3389.3062632231417</v>
          </cell>
          <cell r="J44">
            <v>1031.2835062082031</v>
          </cell>
          <cell r="K44">
            <v>253.05414632195479</v>
          </cell>
          <cell r="L44">
            <v>919.69595780233215</v>
          </cell>
          <cell r="M44">
            <v>2492.3249009722927</v>
          </cell>
          <cell r="N44">
            <v>2894.4099522295874</v>
          </cell>
          <cell r="O44">
            <v>2179.8993511557806</v>
          </cell>
        </row>
        <row r="45">
          <cell r="A45" t="str">
            <v>Chile</v>
          </cell>
          <cell r="B45">
            <v>72711.181888136736</v>
          </cell>
          <cell r="C45">
            <v>78080.786975439318</v>
          </cell>
          <cell r="D45">
            <v>82843.510481359859</v>
          </cell>
          <cell r="E45">
            <v>85728.696688462252</v>
          </cell>
          <cell r="F45">
            <v>106925.54011945083</v>
          </cell>
          <cell r="G45">
            <v>91923.087487863653</v>
          </cell>
          <cell r="H45">
            <v>121652.12569413176</v>
          </cell>
          <cell r="I45">
            <v>123068.10576691951</v>
          </cell>
          <cell r="J45">
            <v>88566.48911558144</v>
          </cell>
          <cell r="K45">
            <v>91495.390411816814</v>
          </cell>
          <cell r="L45">
            <v>99349.578505566809</v>
          </cell>
          <cell r="M45">
            <v>174809.20934547402</v>
          </cell>
          <cell r="N45">
            <v>102242.60151970897</v>
          </cell>
          <cell r="O45">
            <v>108247.86769000829</v>
          </cell>
        </row>
        <row r="46">
          <cell r="A46" t="str">
            <v>China</v>
          </cell>
          <cell r="B46">
            <v>230280.52207511629</v>
          </cell>
          <cell r="C46">
            <v>249149.70188341249</v>
          </cell>
          <cell r="D46">
            <v>261759.07215178679</v>
          </cell>
          <cell r="E46">
            <v>501515.01918844873</v>
          </cell>
          <cell r="F46">
            <v>383585.31404918234</v>
          </cell>
          <cell r="G46">
            <v>575224.71094196814</v>
          </cell>
          <cell r="H46">
            <v>652957.52458454412</v>
          </cell>
          <cell r="I46">
            <v>737957.27809803025</v>
          </cell>
          <cell r="J46">
            <v>599578.21586047136</v>
          </cell>
          <cell r="K46">
            <v>627800.07875312096</v>
          </cell>
          <cell r="L46">
            <v>598565.93053043238</v>
          </cell>
          <cell r="M46">
            <v>604944.58874782908</v>
          </cell>
          <cell r="N46">
            <v>441296.793527534</v>
          </cell>
          <cell r="O46">
            <v>383591.91204109421</v>
          </cell>
        </row>
        <row r="47">
          <cell r="A47" t="str">
            <v>Christmas Island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</row>
        <row r="48">
          <cell r="A48" t="str">
            <v>Clipperton Island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</row>
        <row r="49">
          <cell r="A49" t="str">
            <v>Cocos Islands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0">
          <cell r="A50" t="str">
            <v>Colombia</v>
          </cell>
          <cell r="B50">
            <v>229816.24334163597</v>
          </cell>
          <cell r="C50">
            <v>182041.62846606318</v>
          </cell>
          <cell r="D50">
            <v>122305.08674394028</v>
          </cell>
          <cell r="E50">
            <v>253531.05444106431</v>
          </cell>
          <cell r="F50">
            <v>188565.45574076241</v>
          </cell>
          <cell r="G50">
            <v>189790.01842408674</v>
          </cell>
          <cell r="H50">
            <v>268856.47047208605</v>
          </cell>
          <cell r="I50">
            <v>231668.84372240386</v>
          </cell>
          <cell r="J50">
            <v>237740.22501846007</v>
          </cell>
          <cell r="K50">
            <v>196921.29215721341</v>
          </cell>
          <cell r="L50">
            <v>189719.34951647004</v>
          </cell>
          <cell r="M50">
            <v>227481.38319136898</v>
          </cell>
          <cell r="N50">
            <v>138750.12495967792</v>
          </cell>
          <cell r="O50">
            <v>165506.52897949881</v>
          </cell>
        </row>
        <row r="51">
          <cell r="A51" t="str">
            <v>Comoros</v>
          </cell>
          <cell r="B51">
            <v>36.973676556221768</v>
          </cell>
          <cell r="C51">
            <v>41.203915817324258</v>
          </cell>
          <cell r="D51">
            <v>26.653301898217983</v>
          </cell>
          <cell r="E51">
            <v>40.383820087838608</v>
          </cell>
          <cell r="F51">
            <v>86.558536386288182</v>
          </cell>
          <cell r="G51">
            <v>12.963654216121869</v>
          </cell>
          <cell r="H51">
            <v>77.728358405405231</v>
          </cell>
          <cell r="I51">
            <v>34.953583173618085</v>
          </cell>
          <cell r="J51">
            <v>112.20627906044669</v>
          </cell>
          <cell r="K51">
            <v>92.299941465299227</v>
          </cell>
          <cell r="L51">
            <v>122.61204499205411</v>
          </cell>
          <cell r="M51">
            <v>127.2927940384747</v>
          </cell>
          <cell r="N51">
            <v>1729.7254479578321</v>
          </cell>
          <cell r="O51">
            <v>1152.193747212493</v>
          </cell>
        </row>
        <row r="52">
          <cell r="A52" t="str">
            <v>Congo, DRC</v>
          </cell>
          <cell r="B52">
            <v>455434.76496675494</v>
          </cell>
          <cell r="C52">
            <v>514281.02306758374</v>
          </cell>
          <cell r="D52">
            <v>274631.65390418039</v>
          </cell>
          <cell r="E52">
            <v>400043.6790591327</v>
          </cell>
          <cell r="F52">
            <v>485216.00991309067</v>
          </cell>
          <cell r="G52">
            <v>453035.2673441841</v>
          </cell>
          <cell r="H52">
            <v>462704.00700628909</v>
          </cell>
          <cell r="I52">
            <v>404790.00618320191</v>
          </cell>
          <cell r="J52">
            <v>635133.86130708677</v>
          </cell>
          <cell r="K52">
            <v>810282.89887919952</v>
          </cell>
          <cell r="L52">
            <v>429367.0729536789</v>
          </cell>
          <cell r="M52">
            <v>630700.79938289966</v>
          </cell>
          <cell r="N52">
            <v>920509.17661889631</v>
          </cell>
          <cell r="O52">
            <v>1100879.5936417016</v>
          </cell>
        </row>
        <row r="53">
          <cell r="A53" t="str">
            <v>Cook Islands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</row>
        <row r="54">
          <cell r="A54" t="str">
            <v>Costa Rica</v>
          </cell>
          <cell r="B54">
            <v>15461.885277239182</v>
          </cell>
          <cell r="C54">
            <v>13289.078531348709</v>
          </cell>
          <cell r="D54">
            <v>8260.6109096196997</v>
          </cell>
          <cell r="E54">
            <v>9767.0534287875016</v>
          </cell>
          <cell r="F54">
            <v>16562.658809106761</v>
          </cell>
          <cell r="G54">
            <v>10059.47872885473</v>
          </cell>
          <cell r="H54">
            <v>11447.87760755761</v>
          </cell>
          <cell r="I54">
            <v>21875.048924294919</v>
          </cell>
          <cell r="J54">
            <v>22464.563002957664</v>
          </cell>
          <cell r="K54">
            <v>13145.347647128956</v>
          </cell>
          <cell r="L54">
            <v>10495.818211090909</v>
          </cell>
          <cell r="M54">
            <v>10367.075496934422</v>
          </cell>
          <cell r="N54">
            <v>7785.5899282728087</v>
          </cell>
          <cell r="O54">
            <v>9024.1617026270706</v>
          </cell>
        </row>
        <row r="55">
          <cell r="A55" t="str">
            <v>Cote d'Ivoire</v>
          </cell>
          <cell r="B55">
            <v>122711.4012129052</v>
          </cell>
          <cell r="C55">
            <v>144560.1710263814</v>
          </cell>
          <cell r="D55">
            <v>86282.316592334057</v>
          </cell>
          <cell r="E55">
            <v>48048.348550841976</v>
          </cell>
          <cell r="F55">
            <v>65320.675041226546</v>
          </cell>
          <cell r="G55">
            <v>97780.140332834591</v>
          </cell>
          <cell r="H55">
            <v>90864.861573177579</v>
          </cell>
          <cell r="I55">
            <v>127554.7111098405</v>
          </cell>
          <cell r="J55">
            <v>108875.76304376501</v>
          </cell>
          <cell r="K55">
            <v>92491.803219653812</v>
          </cell>
          <cell r="L55">
            <v>124683.6745678734</v>
          </cell>
          <cell r="M55">
            <v>96128.684577213106</v>
          </cell>
          <cell r="N55">
            <v>175758.78677686575</v>
          </cell>
          <cell r="O55">
            <v>269174.73025672889</v>
          </cell>
        </row>
        <row r="56">
          <cell r="A56" t="str">
            <v>Croatia</v>
          </cell>
          <cell r="B56">
            <v>3378.4968861089892</v>
          </cell>
          <cell r="C56">
            <v>2340.1297013311018</v>
          </cell>
          <cell r="D56">
            <v>1738.984232313501</v>
          </cell>
          <cell r="E56">
            <v>6727.1423951345387</v>
          </cell>
          <cell r="F56">
            <v>2747.1764381791777</v>
          </cell>
          <cell r="G56">
            <v>2204.2036372424741</v>
          </cell>
          <cell r="H56">
            <v>3237.1759618060005</v>
          </cell>
          <cell r="I56">
            <v>3890.8096506886468</v>
          </cell>
          <cell r="J56">
            <v>2902.6460317255569</v>
          </cell>
          <cell r="K56">
            <v>3499.2558825759638</v>
          </cell>
          <cell r="L56">
            <v>2918.6961675723251</v>
          </cell>
          <cell r="M56">
            <v>5004.4393974248305</v>
          </cell>
          <cell r="N56">
            <v>2997.7592082072597</v>
          </cell>
          <cell r="O56">
            <v>3228.830843273573</v>
          </cell>
        </row>
        <row r="57">
          <cell r="A57" t="str">
            <v>Cuba</v>
          </cell>
          <cell r="B57">
            <v>18942.924285301771</v>
          </cell>
          <cell r="C57">
            <v>15035.860125532396</v>
          </cell>
          <cell r="D57">
            <v>6556.6894249195702</v>
          </cell>
          <cell r="E57">
            <v>21973.745846732469</v>
          </cell>
          <cell r="F57">
            <v>12833.614020140942</v>
          </cell>
          <cell r="G57">
            <v>12305.098283796962</v>
          </cell>
          <cell r="H57">
            <v>7873.767520808623</v>
          </cell>
          <cell r="I57">
            <v>17083.75023913828</v>
          </cell>
          <cell r="J57">
            <v>16259.914253228861</v>
          </cell>
          <cell r="K57">
            <v>8608.0965229883768</v>
          </cell>
          <cell r="L57">
            <v>16312.76551707484</v>
          </cell>
          <cell r="M57">
            <v>10344.986574100229</v>
          </cell>
          <cell r="N57">
            <v>6071.5637750690494</v>
          </cell>
          <cell r="O57">
            <v>4017.9652084493227</v>
          </cell>
        </row>
        <row r="58">
          <cell r="A58" t="str">
            <v>Curacao</v>
          </cell>
          <cell r="B58">
            <v>0.90278894130916598</v>
          </cell>
          <cell r="C58">
            <v>1.2792842740930539</v>
          </cell>
          <cell r="D58">
            <v>0.82795808496874801</v>
          </cell>
          <cell r="E58">
            <v>0.60184082580493437</v>
          </cell>
          <cell r="F58">
            <v>0.67728951187433206</v>
          </cell>
          <cell r="G58">
            <v>3.4606829574850351</v>
          </cell>
          <cell r="H58">
            <v>4.2128921216778492</v>
          </cell>
          <cell r="I58">
            <v>5.49252059191332</v>
          </cell>
          <cell r="J58">
            <v>4.6649519893714153</v>
          </cell>
          <cell r="K58">
            <v>1.7298520771128301</v>
          </cell>
          <cell r="L58">
            <v>1.3546625828330141</v>
          </cell>
          <cell r="M58">
            <v>7.375501999767156</v>
          </cell>
          <cell r="N58">
            <v>6.2450214091482081</v>
          </cell>
          <cell r="O58">
            <v>0.52682389470469793</v>
          </cell>
        </row>
        <row r="59">
          <cell r="A59" t="str">
            <v>Cyprus</v>
          </cell>
          <cell r="B59">
            <v>97.939621370669499</v>
          </cell>
          <cell r="C59">
            <v>35.591346964177085</v>
          </cell>
          <cell r="D59">
            <v>27.687683273346391</v>
          </cell>
          <cell r="E59">
            <v>104.59757479957311</v>
          </cell>
          <cell r="F59">
            <v>38.495313637427529</v>
          </cell>
          <cell r="G59">
            <v>76.594969180087901</v>
          </cell>
          <cell r="H59">
            <v>794.285938252356</v>
          </cell>
          <cell r="I59">
            <v>116.377618451621</v>
          </cell>
          <cell r="J59">
            <v>80.556195701574296</v>
          </cell>
          <cell r="K59">
            <v>73.855454203710593</v>
          </cell>
          <cell r="L59">
            <v>133.67507412129549</v>
          </cell>
          <cell r="M59">
            <v>61.823466221896098</v>
          </cell>
          <cell r="N59">
            <v>30.66009572665001</v>
          </cell>
          <cell r="O59">
            <v>54.858383706472942</v>
          </cell>
        </row>
        <row r="60">
          <cell r="A60" t="str">
            <v>Czech Republic</v>
          </cell>
          <cell r="B60">
            <v>3450.4406645989056</v>
          </cell>
          <cell r="C60">
            <v>6759.9892044899352</v>
          </cell>
          <cell r="D60">
            <v>3917.5823096045938</v>
          </cell>
          <cell r="E60">
            <v>13300.322048521659</v>
          </cell>
          <cell r="F60">
            <v>25505.338859255095</v>
          </cell>
          <cell r="G60">
            <v>8567.6415626477119</v>
          </cell>
          <cell r="H60">
            <v>21114.317434911154</v>
          </cell>
          <cell r="I60">
            <v>16819.348552747626</v>
          </cell>
          <cell r="J60">
            <v>13433.912349005377</v>
          </cell>
          <cell r="K60">
            <v>15362.209683960908</v>
          </cell>
          <cell r="L60">
            <v>21755.662343697695</v>
          </cell>
          <cell r="M60">
            <v>13923.868613034947</v>
          </cell>
          <cell r="N60">
            <v>7624.3889884490491</v>
          </cell>
          <cell r="O60">
            <v>11125.149524346356</v>
          </cell>
        </row>
        <row r="61">
          <cell r="A61" t="str">
            <v>Denmark</v>
          </cell>
          <cell r="B61">
            <v>4328.5953852073035</v>
          </cell>
          <cell r="C61">
            <v>1204.4938285328385</v>
          </cell>
          <cell r="D61">
            <v>1579.7183381436957</v>
          </cell>
          <cell r="E61">
            <v>2413.8206455968475</v>
          </cell>
          <cell r="F61">
            <v>9048.9626914788114</v>
          </cell>
          <cell r="G61">
            <v>5213.72367832297</v>
          </cell>
          <cell r="H61">
            <v>4381.4645471352087</v>
          </cell>
          <cell r="I61">
            <v>6060.8676236035444</v>
          </cell>
          <cell r="J61">
            <v>6645.7005257106221</v>
          </cell>
          <cell r="K61">
            <v>4428.2445961673729</v>
          </cell>
          <cell r="L61">
            <v>3132.3890956155738</v>
          </cell>
          <cell r="M61">
            <v>4452.046299003975</v>
          </cell>
          <cell r="N61">
            <v>2015.4160925255092</v>
          </cell>
          <cell r="O61">
            <v>3815.9147467574703</v>
          </cell>
        </row>
        <row r="62">
          <cell r="A62" t="str">
            <v>Djibouti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</row>
        <row r="63">
          <cell r="A63" t="str">
            <v>Dominica</v>
          </cell>
          <cell r="B63">
            <v>22.792768855389799</v>
          </cell>
          <cell r="C63">
            <v>11.874715028700281</v>
          </cell>
          <cell r="D63">
            <v>27.238718457979434</v>
          </cell>
          <cell r="E63">
            <v>79.355177900593731</v>
          </cell>
          <cell r="F63">
            <v>52.323183407155042</v>
          </cell>
          <cell r="G63">
            <v>25.382716558487118</v>
          </cell>
          <cell r="H63">
            <v>40.300025125667993</v>
          </cell>
          <cell r="I63">
            <v>93.373738575820212</v>
          </cell>
          <cell r="J63">
            <v>73.780443670357357</v>
          </cell>
          <cell r="K63">
            <v>92.120421380623824</v>
          </cell>
          <cell r="L63">
            <v>44.463209256197963</v>
          </cell>
          <cell r="M63">
            <v>144.72392089215271</v>
          </cell>
          <cell r="N63">
            <v>22.118623630811296</v>
          </cell>
          <cell r="O63">
            <v>12.022393345965087</v>
          </cell>
        </row>
        <row r="64">
          <cell r="A64" t="str">
            <v>Dominican Republic</v>
          </cell>
          <cell r="B64">
            <v>11247.256727533066</v>
          </cell>
          <cell r="C64">
            <v>10436.20600467749</v>
          </cell>
          <cell r="D64">
            <v>10714.082601845703</v>
          </cell>
          <cell r="E64">
            <v>19387.883003902669</v>
          </cell>
          <cell r="F64">
            <v>25088.559537320358</v>
          </cell>
          <cell r="G64">
            <v>13413.998079166391</v>
          </cell>
          <cell r="H64">
            <v>16059.146402884311</v>
          </cell>
          <cell r="I64">
            <v>21612.224053077582</v>
          </cell>
          <cell r="J64">
            <v>13966.853049521635</v>
          </cell>
          <cell r="K64">
            <v>14102.686112182593</v>
          </cell>
          <cell r="L64">
            <v>12960.504166038185</v>
          </cell>
          <cell r="M64">
            <v>17905.873615517376</v>
          </cell>
          <cell r="N64">
            <v>12703.076383114629</v>
          </cell>
          <cell r="O64">
            <v>10158.006033498734</v>
          </cell>
        </row>
        <row r="65">
          <cell r="A65" t="str">
            <v>Ecuador</v>
          </cell>
          <cell r="B65">
            <v>45241.716486524936</v>
          </cell>
          <cell r="C65">
            <v>30000.984963035386</v>
          </cell>
          <cell r="D65">
            <v>13946.895099173906</v>
          </cell>
          <cell r="E65">
            <v>37557.55853982277</v>
          </cell>
          <cell r="F65">
            <v>40557.435646282589</v>
          </cell>
          <cell r="G65">
            <v>35767.993651376812</v>
          </cell>
          <cell r="H65">
            <v>60702.831741529757</v>
          </cell>
          <cell r="I65">
            <v>52066.928621597908</v>
          </cell>
          <cell r="J65">
            <v>57792.515845145812</v>
          </cell>
          <cell r="K65">
            <v>33912.514550521359</v>
          </cell>
          <cell r="L65">
            <v>43720.820603004293</v>
          </cell>
          <cell r="M65">
            <v>74420.76469701805</v>
          </cell>
          <cell r="N65">
            <v>48484.594459539425</v>
          </cell>
          <cell r="O65">
            <v>24641.994051648893</v>
          </cell>
        </row>
        <row r="66">
          <cell r="A66" t="str">
            <v>Egypt</v>
          </cell>
          <cell r="B66">
            <v>147.76513424535889</v>
          </cell>
          <cell r="C66">
            <v>48.813313764258368</v>
          </cell>
          <cell r="D66">
            <v>61.011957118149297</v>
          </cell>
          <cell r="E66">
            <v>101.44937087717555</v>
          </cell>
          <cell r="F66">
            <v>52.65116217486564</v>
          </cell>
          <cell r="G66">
            <v>38.125959663740538</v>
          </cell>
          <cell r="H66">
            <v>78.270241204023932</v>
          </cell>
          <cell r="I66">
            <v>81.466935168374107</v>
          </cell>
          <cell r="J66">
            <v>59.568420907829946</v>
          </cell>
          <cell r="K66">
            <v>98.182432818177801</v>
          </cell>
          <cell r="L66">
            <v>102.6234695203463</v>
          </cell>
          <cell r="M66">
            <v>438.85399642772057</v>
          </cell>
          <cell r="N66">
            <v>96.999420408730558</v>
          </cell>
          <cell r="O66">
            <v>104.31965913698654</v>
          </cell>
        </row>
        <row r="67">
          <cell r="A67" t="str">
            <v>El Salvador</v>
          </cell>
          <cell r="B67">
            <v>9499.3966197653099</v>
          </cell>
          <cell r="C67">
            <v>4666.5122233454713</v>
          </cell>
          <cell r="D67">
            <v>5983.703725678849</v>
          </cell>
          <cell r="E67">
            <v>4554.9385507355992</v>
          </cell>
          <cell r="F67">
            <v>5880.5495093649006</v>
          </cell>
          <cell r="G67">
            <v>4604.317169036688</v>
          </cell>
          <cell r="H67">
            <v>2984.1604870340789</v>
          </cell>
          <cell r="I67">
            <v>3324.5887199375811</v>
          </cell>
          <cell r="J67">
            <v>4283.7090503874779</v>
          </cell>
          <cell r="K67">
            <v>2873.019201566723</v>
          </cell>
          <cell r="L67">
            <v>3242.2206767371581</v>
          </cell>
          <cell r="M67">
            <v>2535.7474907744518</v>
          </cell>
          <cell r="N67">
            <v>2053.4896912195018</v>
          </cell>
          <cell r="O67">
            <v>1818.5962734845959</v>
          </cell>
        </row>
        <row r="68">
          <cell r="A68" t="str">
            <v>Equatorial Guinea</v>
          </cell>
          <cell r="B68">
            <v>3587.3410227922777</v>
          </cell>
          <cell r="C68">
            <v>2990.4923811484059</v>
          </cell>
          <cell r="D68">
            <v>1969.8748533675621</v>
          </cell>
          <cell r="E68">
            <v>422.19958060534771</v>
          </cell>
          <cell r="F68">
            <v>1614.1636700782101</v>
          </cell>
          <cell r="G68">
            <v>1260.6126879427388</v>
          </cell>
          <cell r="H68">
            <v>3144.6793146064601</v>
          </cell>
          <cell r="I68">
            <v>4826.7500669115652</v>
          </cell>
          <cell r="J68">
            <v>5704.8331793279267</v>
          </cell>
          <cell r="K68">
            <v>6593.2505040254564</v>
          </cell>
          <cell r="L68">
            <v>7730.0432598861962</v>
          </cell>
          <cell r="M68">
            <v>4970.5000387848177</v>
          </cell>
          <cell r="N68">
            <v>7306.8509925704466</v>
          </cell>
          <cell r="O68">
            <v>15181.539978234472</v>
          </cell>
        </row>
        <row r="69">
          <cell r="A69" t="str">
            <v>Eritrea</v>
          </cell>
          <cell r="B69">
            <v>2.529525768088742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</row>
        <row r="70">
          <cell r="A70" t="str">
            <v>Estonia</v>
          </cell>
          <cell r="B70">
            <v>16872.494428250888</v>
          </cell>
          <cell r="C70">
            <v>21918.464463366094</v>
          </cell>
          <cell r="D70">
            <v>5632.5818287834954</v>
          </cell>
          <cell r="E70">
            <v>18106.285059806265</v>
          </cell>
          <cell r="F70">
            <v>14818.265905244882</v>
          </cell>
          <cell r="G70">
            <v>21731.843563476745</v>
          </cell>
          <cell r="H70">
            <v>16188.652595511699</v>
          </cell>
          <cell r="I70">
            <v>18296.576551223214</v>
          </cell>
          <cell r="J70">
            <v>18822.807571912093</v>
          </cell>
          <cell r="K70">
            <v>21496.413474316785</v>
          </cell>
          <cell r="L70">
            <v>27199.38175915461</v>
          </cell>
          <cell r="M70">
            <v>17685.174210558249</v>
          </cell>
          <cell r="N70">
            <v>17088.561231770938</v>
          </cell>
          <cell r="O70">
            <v>19637.47779845585</v>
          </cell>
        </row>
        <row r="71">
          <cell r="A71" t="str">
            <v>Ethiopia</v>
          </cell>
          <cell r="B71">
            <v>11952.44139238658</v>
          </cell>
          <cell r="C71">
            <v>13077.279844664961</v>
          </cell>
          <cell r="D71">
            <v>13936.67410232208</v>
          </cell>
          <cell r="E71">
            <v>13396.95546687268</v>
          </cell>
          <cell r="F71">
            <v>15872.157455632008</v>
          </cell>
          <cell r="G71">
            <v>12077.23467701429</v>
          </cell>
          <cell r="H71">
            <v>25622.85997084737</v>
          </cell>
          <cell r="I71">
            <v>24010.70639062404</v>
          </cell>
          <cell r="J71">
            <v>29286.906402193534</v>
          </cell>
          <cell r="K71">
            <v>20185.072411603291</v>
          </cell>
          <cell r="L71">
            <v>15488.935775332131</v>
          </cell>
          <cell r="M71">
            <v>41632.634469069206</v>
          </cell>
          <cell r="N71">
            <v>30852.079041474779</v>
          </cell>
          <cell r="O71">
            <v>28219.478535102538</v>
          </cell>
        </row>
        <row r="72">
          <cell r="A72" t="str">
            <v>Falkland Islands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</row>
        <row r="73">
          <cell r="A73" t="str">
            <v>Faroe Islands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</row>
        <row r="74">
          <cell r="A74" t="str">
            <v>Fiji</v>
          </cell>
          <cell r="B74">
            <v>1097.7633077611119</v>
          </cell>
          <cell r="C74">
            <v>703.2094616249093</v>
          </cell>
          <cell r="D74">
            <v>1572.2348389578392</v>
          </cell>
          <cell r="E74">
            <v>2079.8122723040065</v>
          </cell>
          <cell r="F74">
            <v>1665.6361970173079</v>
          </cell>
          <cell r="G74">
            <v>1874.4175317187162</v>
          </cell>
          <cell r="H74">
            <v>2148.4656360902263</v>
          </cell>
          <cell r="I74">
            <v>2387.2554987244662</v>
          </cell>
          <cell r="J74">
            <v>1790.7386161472232</v>
          </cell>
          <cell r="K74">
            <v>2346.7627413269265</v>
          </cell>
          <cell r="L74">
            <v>552.80202088000237</v>
          </cell>
          <cell r="M74">
            <v>1219.7657287758475</v>
          </cell>
          <cell r="N74">
            <v>2699.4055127882452</v>
          </cell>
          <cell r="O74">
            <v>3140.2444389576403</v>
          </cell>
        </row>
        <row r="75">
          <cell r="A75" t="str">
            <v>Finland</v>
          </cell>
          <cell r="B75">
            <v>151009.56634261299</v>
          </cell>
          <cell r="C75">
            <v>142457.29319020317</v>
          </cell>
          <cell r="D75">
            <v>89525.04048203821</v>
          </cell>
          <cell r="E75">
            <v>146827.40302427209</v>
          </cell>
          <cell r="F75">
            <v>230487.37048987267</v>
          </cell>
          <cell r="G75">
            <v>182061.14103903514</v>
          </cell>
          <cell r="H75">
            <v>151748.63731807552</v>
          </cell>
          <cell r="I75">
            <v>200991.0311235415</v>
          </cell>
          <cell r="J75">
            <v>176546.41363258721</v>
          </cell>
          <cell r="K75">
            <v>167675.45464090255</v>
          </cell>
          <cell r="L75">
            <v>159539.4143870229</v>
          </cell>
          <cell r="M75">
            <v>160539.1137455932</v>
          </cell>
          <cell r="N75">
            <v>148857.53078431601</v>
          </cell>
          <cell r="O75">
            <v>157812.28124086277</v>
          </cell>
        </row>
        <row r="76">
          <cell r="A76" t="str">
            <v>France</v>
          </cell>
          <cell r="B76">
            <v>34420.785242932252</v>
          </cell>
          <cell r="C76">
            <v>33888.267995704984</v>
          </cell>
          <cell r="D76">
            <v>26393.34144987493</v>
          </cell>
          <cell r="E76">
            <v>76133.901116929759</v>
          </cell>
          <cell r="F76">
            <v>46389.926275864411</v>
          </cell>
          <cell r="G76">
            <v>55049.135786249666</v>
          </cell>
          <cell r="H76">
            <v>49244.710242545698</v>
          </cell>
          <cell r="I76">
            <v>86953.168002483231</v>
          </cell>
          <cell r="J76">
            <v>67053.488993313818</v>
          </cell>
          <cell r="K76">
            <v>143267.44608352461</v>
          </cell>
          <cell r="L76">
            <v>64074.200703092982</v>
          </cell>
          <cell r="M76">
            <v>67305.809108389702</v>
          </cell>
          <cell r="N76">
            <v>30351.90286771259</v>
          </cell>
          <cell r="O76">
            <v>35710.72763320923</v>
          </cell>
        </row>
        <row r="77">
          <cell r="A77" t="str">
            <v>French Guiana</v>
          </cell>
          <cell r="B77">
            <v>3033.2115247950233</v>
          </cell>
          <cell r="C77">
            <v>2496.7041772720404</v>
          </cell>
          <cell r="D77">
            <v>1889.0819368920475</v>
          </cell>
          <cell r="E77">
            <v>4805.026310254455</v>
          </cell>
          <cell r="F77">
            <v>2840.5002490965494</v>
          </cell>
          <cell r="G77">
            <v>2534.9711369539941</v>
          </cell>
          <cell r="H77">
            <v>3328.0327106068794</v>
          </cell>
          <cell r="I77">
            <v>5223.3195018959195</v>
          </cell>
          <cell r="J77">
            <v>2861.9544946842502</v>
          </cell>
          <cell r="K77">
            <v>3205.5589267941223</v>
          </cell>
          <cell r="L77">
            <v>2708.7973090940764</v>
          </cell>
          <cell r="M77">
            <v>9772.7164456251685</v>
          </cell>
          <cell r="N77">
            <v>2967.7977152467652</v>
          </cell>
          <cell r="O77">
            <v>3576.5278883870637</v>
          </cell>
        </row>
        <row r="78">
          <cell r="A78" t="str">
            <v>French Polynesia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</row>
        <row r="79">
          <cell r="A79" t="str">
            <v>French Southern Territories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6.3340663293571673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</row>
        <row r="80">
          <cell r="A80" t="str">
            <v>Gabon</v>
          </cell>
          <cell r="B80">
            <v>15087.250000167756</v>
          </cell>
          <cell r="C80">
            <v>13860.687064172555</v>
          </cell>
          <cell r="D80">
            <v>16850.908279141553</v>
          </cell>
          <cell r="E80">
            <v>9982.885052749727</v>
          </cell>
          <cell r="F80">
            <v>17702.169383988024</v>
          </cell>
          <cell r="G80">
            <v>19303.989321949208</v>
          </cell>
          <cell r="H80">
            <v>16503.243574008553</v>
          </cell>
          <cell r="I80">
            <v>17374.62218329003</v>
          </cell>
          <cell r="J80">
            <v>18256.757341159377</v>
          </cell>
          <cell r="K80">
            <v>10675.797863638607</v>
          </cell>
          <cell r="L80">
            <v>18170.187024190582</v>
          </cell>
          <cell r="M80">
            <v>17479.772290418918</v>
          </cell>
          <cell r="N80">
            <v>44460.535201023231</v>
          </cell>
          <cell r="O80">
            <v>41704.272879132361</v>
          </cell>
        </row>
        <row r="81">
          <cell r="A81" t="str">
            <v>Georgia</v>
          </cell>
          <cell r="B81">
            <v>666.55766302935956</v>
          </cell>
          <cell r="C81">
            <v>536.44323538823778</v>
          </cell>
          <cell r="D81">
            <v>292.00325202206506</v>
          </cell>
          <cell r="E81">
            <v>1967.0093987369012</v>
          </cell>
          <cell r="F81">
            <v>549.00056740466061</v>
          </cell>
          <cell r="G81">
            <v>531.35408448528915</v>
          </cell>
          <cell r="H81">
            <v>992.44792082069648</v>
          </cell>
          <cell r="I81">
            <v>745.619412641802</v>
          </cell>
          <cell r="J81">
            <v>448.36725095655618</v>
          </cell>
          <cell r="K81">
            <v>818.59341604922236</v>
          </cell>
          <cell r="L81">
            <v>539.71540495745671</v>
          </cell>
          <cell r="M81">
            <v>472.99985172328809</v>
          </cell>
          <cell r="N81">
            <v>252.25058164800498</v>
          </cell>
          <cell r="O81">
            <v>104.9613963875223</v>
          </cell>
        </row>
        <row r="82">
          <cell r="A82" t="str">
            <v>Germany</v>
          </cell>
          <cell r="B82">
            <v>15291.510105612128</v>
          </cell>
          <cell r="C82">
            <v>15308.853235642257</v>
          </cell>
          <cell r="D82">
            <v>6462.3799043888794</v>
          </cell>
          <cell r="E82">
            <v>45088.89871691593</v>
          </cell>
          <cell r="F82">
            <v>39773.249629680176</v>
          </cell>
          <cell r="G82">
            <v>42713.471356323353</v>
          </cell>
          <cell r="H82">
            <v>93408.823722341767</v>
          </cell>
          <cell r="I82">
            <v>61795.56816022392</v>
          </cell>
          <cell r="J82">
            <v>28850.435282866358</v>
          </cell>
          <cell r="K82">
            <v>75767.971132679158</v>
          </cell>
          <cell r="L82">
            <v>34368.0588783946</v>
          </cell>
          <cell r="M82">
            <v>26092.962727379709</v>
          </cell>
          <cell r="N82">
            <v>15521.462768298716</v>
          </cell>
          <cell r="O82">
            <v>15981.312292060855</v>
          </cell>
        </row>
        <row r="83">
          <cell r="A83" t="str">
            <v>Ghana</v>
          </cell>
          <cell r="B83">
            <v>43644.066110488449</v>
          </cell>
          <cell r="C83">
            <v>78394.840742223198</v>
          </cell>
          <cell r="D83">
            <v>24955.254725385908</v>
          </cell>
          <cell r="E83">
            <v>17625.24480690559</v>
          </cell>
          <cell r="F83">
            <v>41346.486556184173</v>
          </cell>
          <cell r="G83">
            <v>27136.647885967639</v>
          </cell>
          <cell r="H83">
            <v>40172.303120065517</v>
          </cell>
          <cell r="I83">
            <v>37848.826482704142</v>
          </cell>
          <cell r="J83">
            <v>38252.53381134435</v>
          </cell>
          <cell r="K83">
            <v>19500.084822894059</v>
          </cell>
          <cell r="L83">
            <v>36242.562491122735</v>
          </cell>
          <cell r="M83">
            <v>36625.952832585535</v>
          </cell>
          <cell r="N83">
            <v>81228.554093755563</v>
          </cell>
          <cell r="O83">
            <v>93511.006810787847</v>
          </cell>
        </row>
        <row r="84">
          <cell r="A84" t="str">
            <v>Gibraltar</v>
          </cell>
          <cell r="B84">
            <v>0.18728592996364871</v>
          </cell>
          <cell r="C84">
            <v>0.124829605763601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6.2418027432208603E-2</v>
          </cell>
          <cell r="N84">
            <v>0</v>
          </cell>
          <cell r="O84">
            <v>0</v>
          </cell>
        </row>
        <row r="85">
          <cell r="A85" t="str">
            <v>Greece</v>
          </cell>
          <cell r="B85">
            <v>12604.224776934308</v>
          </cell>
          <cell r="C85">
            <v>5123.3569474179549</v>
          </cell>
          <cell r="D85">
            <v>2561.4855832205731</v>
          </cell>
          <cell r="E85">
            <v>6800.2684001640864</v>
          </cell>
          <cell r="F85">
            <v>4174.6518013772748</v>
          </cell>
          <cell r="G85">
            <v>7340.0743935816899</v>
          </cell>
          <cell r="H85">
            <v>46038.650833810781</v>
          </cell>
          <cell r="I85">
            <v>21180.848299526591</v>
          </cell>
          <cell r="J85">
            <v>6559.5633378171324</v>
          </cell>
          <cell r="K85">
            <v>7780.6173873317002</v>
          </cell>
          <cell r="L85">
            <v>6195.1876855224109</v>
          </cell>
          <cell r="M85">
            <v>13239.319873201279</v>
          </cell>
          <cell r="N85">
            <v>5905.7524086501498</v>
          </cell>
          <cell r="O85">
            <v>2688.0387160484152</v>
          </cell>
        </row>
        <row r="86">
          <cell r="A86" t="str">
            <v>Greenland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</row>
        <row r="87">
          <cell r="A87" t="str">
            <v>Grenada</v>
          </cell>
          <cell r="B87">
            <v>32.81087387853028</v>
          </cell>
          <cell r="C87">
            <v>65.837777085919996</v>
          </cell>
          <cell r="D87">
            <v>71.346286274481713</v>
          </cell>
          <cell r="E87">
            <v>631.01786192102543</v>
          </cell>
          <cell r="F87">
            <v>47.487689064843615</v>
          </cell>
          <cell r="G87">
            <v>31.532034813470776</v>
          </cell>
          <cell r="H87">
            <v>67.812924302640454</v>
          </cell>
          <cell r="I87">
            <v>64.181176038031424</v>
          </cell>
          <cell r="J87">
            <v>93.769677009384935</v>
          </cell>
          <cell r="K87">
            <v>159.55614423992651</v>
          </cell>
          <cell r="L87">
            <v>40.186025203754525</v>
          </cell>
          <cell r="M87">
            <v>39.735976042402733</v>
          </cell>
          <cell r="N87">
            <v>25.356412998047499</v>
          </cell>
          <cell r="O87">
            <v>80.904505466416026</v>
          </cell>
        </row>
        <row r="88">
          <cell r="A88" t="str">
            <v>Guadeloupe</v>
          </cell>
          <cell r="B88">
            <v>320.70258348809671</v>
          </cell>
          <cell r="C88">
            <v>50.885450369151272</v>
          </cell>
          <cell r="D88">
            <v>76.877546535694492</v>
          </cell>
          <cell r="E88">
            <v>191.17013007868454</v>
          </cell>
          <cell r="F88">
            <v>223.08032323333509</v>
          </cell>
          <cell r="G88">
            <v>62.268494726388553</v>
          </cell>
          <cell r="H88">
            <v>158.30321641328868</v>
          </cell>
          <cell r="I88">
            <v>134.85944437790329</v>
          </cell>
          <cell r="J88">
            <v>118.32375705375398</v>
          </cell>
          <cell r="K88">
            <v>127.38597538318078</v>
          </cell>
          <cell r="L88">
            <v>73.906975550335261</v>
          </cell>
          <cell r="M88">
            <v>294.82259554858558</v>
          </cell>
          <cell r="N88">
            <v>169.93886871775538</v>
          </cell>
          <cell r="O88">
            <v>181.4805056455123</v>
          </cell>
        </row>
        <row r="89">
          <cell r="A89" t="str">
            <v>Guam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</row>
        <row r="90">
          <cell r="A90" t="str">
            <v>Guatemala</v>
          </cell>
          <cell r="B90">
            <v>53310.133798739887</v>
          </cell>
          <cell r="C90">
            <v>55601.336323600786</v>
          </cell>
          <cell r="D90">
            <v>98174.765879763319</v>
          </cell>
          <cell r="E90">
            <v>56449.745337054781</v>
          </cell>
          <cell r="F90">
            <v>100830.74865815273</v>
          </cell>
          <cell r="G90">
            <v>52558.657811886005</v>
          </cell>
          <cell r="H90">
            <v>126557.3920659612</v>
          </cell>
          <cell r="I90">
            <v>77173.375137393698</v>
          </cell>
          <cell r="J90">
            <v>86944.855440269879</v>
          </cell>
          <cell r="K90">
            <v>59668.704141708695</v>
          </cell>
          <cell r="L90">
            <v>40586.925650127916</v>
          </cell>
          <cell r="M90">
            <v>84045.59493281685</v>
          </cell>
          <cell r="N90">
            <v>55149.691354091701</v>
          </cell>
          <cell r="O90">
            <v>48654.644426262639</v>
          </cell>
        </row>
        <row r="91">
          <cell r="A91" t="str">
            <v>Guernsey</v>
          </cell>
          <cell r="B91">
            <v>0.95768044868032653</v>
          </cell>
          <cell r="C91">
            <v>5.0347744604436299E-2</v>
          </cell>
          <cell r="D91">
            <v>0</v>
          </cell>
          <cell r="E91">
            <v>0.10076210284987269</v>
          </cell>
          <cell r="F91">
            <v>0</v>
          </cell>
          <cell r="G91">
            <v>0.151252695254571</v>
          </cell>
          <cell r="H91">
            <v>0</v>
          </cell>
          <cell r="I91">
            <v>0.25204531015675202</v>
          </cell>
          <cell r="J91">
            <v>0.80614047243362097</v>
          </cell>
          <cell r="K91">
            <v>0.151174413230524</v>
          </cell>
          <cell r="L91">
            <v>0.50421028130267898</v>
          </cell>
          <cell r="M91">
            <v>0.60469031860989431</v>
          </cell>
          <cell r="N91">
            <v>0.10073668445631251</v>
          </cell>
          <cell r="O91">
            <v>5.0398338571558801E-2</v>
          </cell>
        </row>
        <row r="92">
          <cell r="A92" t="str">
            <v>Guinea</v>
          </cell>
          <cell r="B92">
            <v>18569.353484774438</v>
          </cell>
          <cell r="C92">
            <v>28933.183165101778</v>
          </cell>
          <cell r="D92">
            <v>9229.2356951882539</v>
          </cell>
          <cell r="E92">
            <v>17158.25703574935</v>
          </cell>
          <cell r="F92">
            <v>14580.941096855371</v>
          </cell>
          <cell r="G92">
            <v>15305.580277827432</v>
          </cell>
          <cell r="H92">
            <v>33819.479557505569</v>
          </cell>
          <cell r="I92">
            <v>21481.4459033038</v>
          </cell>
          <cell r="J92">
            <v>23386.735434900878</v>
          </cell>
          <cell r="K92">
            <v>16045.295373145815</v>
          </cell>
          <cell r="L92">
            <v>27637.971258942576</v>
          </cell>
          <cell r="M92">
            <v>24485.805479197708</v>
          </cell>
          <cell r="N92">
            <v>146183.94000509704</v>
          </cell>
          <cell r="O92">
            <v>86406.979891016483</v>
          </cell>
        </row>
        <row r="93">
          <cell r="A93" t="str">
            <v>Guinea-Bissau</v>
          </cell>
          <cell r="B93">
            <v>2362.0789093342632</v>
          </cell>
          <cell r="C93">
            <v>6073.1237914105905</v>
          </cell>
          <cell r="D93">
            <v>1020.5242503550737</v>
          </cell>
          <cell r="E93">
            <v>3536.9992470221696</v>
          </cell>
          <cell r="F93">
            <v>3926.5340264749584</v>
          </cell>
          <cell r="G93">
            <v>2017.9737967758849</v>
          </cell>
          <cell r="H93">
            <v>6043.5040318123993</v>
          </cell>
          <cell r="I93">
            <v>3245.1311802656528</v>
          </cell>
          <cell r="J93">
            <v>7960.5942338060586</v>
          </cell>
          <cell r="K93">
            <v>4898.8305371050383</v>
          </cell>
          <cell r="L93">
            <v>4282.7102576056932</v>
          </cell>
          <cell r="M93">
            <v>3509.9472855319473</v>
          </cell>
          <cell r="N93">
            <v>20689.500164943915</v>
          </cell>
          <cell r="O93">
            <v>10315.263884187025</v>
          </cell>
        </row>
        <row r="94">
          <cell r="A94" t="str">
            <v>Guyana</v>
          </cell>
          <cell r="B94">
            <v>10039.869855080869</v>
          </cell>
          <cell r="C94">
            <v>4827.3959543560222</v>
          </cell>
          <cell r="D94">
            <v>7418.6085072280703</v>
          </cell>
          <cell r="E94">
            <v>4062.3678495680856</v>
          </cell>
          <cell r="F94">
            <v>5832.1552642661054</v>
          </cell>
          <cell r="G94">
            <v>5933.7715260250325</v>
          </cell>
          <cell r="H94">
            <v>5249.6332025849506</v>
          </cell>
          <cell r="I94">
            <v>9460.2221623471396</v>
          </cell>
          <cell r="J94">
            <v>8267.0282945952185</v>
          </cell>
          <cell r="K94">
            <v>10098.888153703234</v>
          </cell>
          <cell r="L94">
            <v>8362.9900105026209</v>
          </cell>
          <cell r="M94">
            <v>13111.754080869807</v>
          </cell>
          <cell r="N94">
            <v>7117.3070845290349</v>
          </cell>
          <cell r="O94">
            <v>8083.9754040038852</v>
          </cell>
        </row>
        <row r="95">
          <cell r="A95" t="str">
            <v>Haiti</v>
          </cell>
          <cell r="B95">
            <v>2468.538493701556</v>
          </cell>
          <cell r="C95">
            <v>2120.1635588238209</v>
          </cell>
          <cell r="D95">
            <v>1070.089663339766</v>
          </cell>
          <cell r="E95">
            <v>2382.8023865234418</v>
          </cell>
          <cell r="F95">
            <v>2032.5137612448791</v>
          </cell>
          <cell r="G95">
            <v>1162.767820964001</v>
          </cell>
          <cell r="H95">
            <v>2077.1403849969593</v>
          </cell>
          <cell r="I95">
            <v>2191.5505312711739</v>
          </cell>
          <cell r="J95">
            <v>2464.6731147548689</v>
          </cell>
          <cell r="K95">
            <v>2084.3627051042367</v>
          </cell>
          <cell r="L95">
            <v>2564.1392497988163</v>
          </cell>
          <cell r="M95">
            <v>4272.4589098799515</v>
          </cell>
          <cell r="N95">
            <v>3181.2136512331763</v>
          </cell>
          <cell r="O95">
            <v>2998.0151185986929</v>
          </cell>
        </row>
        <row r="96">
          <cell r="A96" t="str">
            <v>Heard Island and McDonald Islands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7">
          <cell r="A97" t="str">
            <v>Honduras</v>
          </cell>
          <cell r="B97">
            <v>42380.198270591558</v>
          </cell>
          <cell r="C97">
            <v>31528.030261916549</v>
          </cell>
          <cell r="D97">
            <v>33624.792216778005</v>
          </cell>
          <cell r="E97">
            <v>26455.086146981892</v>
          </cell>
          <cell r="F97">
            <v>40471.462022437481</v>
          </cell>
          <cell r="G97">
            <v>41630.885642577763</v>
          </cell>
          <cell r="H97">
            <v>42412.483755997993</v>
          </cell>
          <cell r="I97">
            <v>43299.07418512131</v>
          </cell>
          <cell r="J97">
            <v>51514.158467079447</v>
          </cell>
          <cell r="K97">
            <v>46085.355771654271</v>
          </cell>
          <cell r="L97">
            <v>52571.582626769072</v>
          </cell>
          <cell r="M97">
            <v>32305.513690748543</v>
          </cell>
          <cell r="N97">
            <v>43631.868246543861</v>
          </cell>
          <cell r="O97">
            <v>44608.042680778235</v>
          </cell>
        </row>
        <row r="98">
          <cell r="A98" t="str">
            <v>Hong Kong</v>
          </cell>
          <cell r="B98">
            <v>7.9812982288862999</v>
          </cell>
          <cell r="C98">
            <v>15.611570096804831</v>
          </cell>
          <cell r="D98">
            <v>7.0572455430473706</v>
          </cell>
          <cell r="E98">
            <v>18.888923816792811</v>
          </cell>
          <cell r="F98">
            <v>8.7682689588284344</v>
          </cell>
          <cell r="G98">
            <v>20.818490586476209</v>
          </cell>
          <cell r="H98">
            <v>29.587762554610542</v>
          </cell>
          <cell r="I98">
            <v>26.51700377790208</v>
          </cell>
          <cell r="J98">
            <v>50.11000128164472</v>
          </cell>
          <cell r="K98">
            <v>12.899155807231121</v>
          </cell>
          <cell r="L98">
            <v>15.468653589468889</v>
          </cell>
          <cell r="M98">
            <v>14.188210319809926</v>
          </cell>
          <cell r="N98">
            <v>5.27433032427128</v>
          </cell>
          <cell r="O98">
            <v>17.390604230882701</v>
          </cell>
        </row>
        <row r="99">
          <cell r="A99" t="str">
            <v>Hungary</v>
          </cell>
          <cell r="B99">
            <v>7518.1375591810574</v>
          </cell>
          <cell r="C99">
            <v>7705.4007646132004</v>
          </cell>
          <cell r="D99">
            <v>5724.2188312218541</v>
          </cell>
          <cell r="E99">
            <v>12004.11276308442</v>
          </cell>
          <cell r="F99">
            <v>10393.326808267093</v>
          </cell>
          <cell r="G99">
            <v>7984.0369688874625</v>
          </cell>
          <cell r="H99">
            <v>9349.1426911526705</v>
          </cell>
          <cell r="I99">
            <v>8907.5961520362907</v>
          </cell>
          <cell r="J99">
            <v>10060.412339013523</v>
          </cell>
          <cell r="K99">
            <v>11254.517622477786</v>
          </cell>
          <cell r="L99">
            <v>8220.4239983430198</v>
          </cell>
          <cell r="M99">
            <v>11916.169760771027</v>
          </cell>
          <cell r="N99">
            <v>8946.9190536280257</v>
          </cell>
          <cell r="O99">
            <v>11098.689106278336</v>
          </cell>
        </row>
        <row r="100">
          <cell r="A100" t="str">
            <v>Iceland</v>
          </cell>
          <cell r="B100">
            <v>0</v>
          </cell>
          <cell r="C100">
            <v>0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</row>
        <row r="101">
          <cell r="A101" t="str">
            <v>India</v>
          </cell>
          <cell r="B101">
            <v>62342.661914515891</v>
          </cell>
          <cell r="C101">
            <v>53005.418341993507</v>
          </cell>
          <cell r="D101">
            <v>47741.509495412633</v>
          </cell>
          <cell r="E101">
            <v>74107.42400308582</v>
          </cell>
          <cell r="F101">
            <v>62485.505115100794</v>
          </cell>
          <cell r="G101">
            <v>67350.850076138435</v>
          </cell>
          <cell r="H101">
            <v>73871.038912777716</v>
          </cell>
          <cell r="I101">
            <v>85903.14921561419</v>
          </cell>
          <cell r="J101">
            <v>79155.417629720294</v>
          </cell>
          <cell r="K101">
            <v>51196.845727941196</v>
          </cell>
          <cell r="L101">
            <v>88380.367861442704</v>
          </cell>
          <cell r="M101">
            <v>95010.437607108499</v>
          </cell>
          <cell r="N101">
            <v>80806.478083162307</v>
          </cell>
          <cell r="O101">
            <v>112653.33354357761</v>
          </cell>
        </row>
        <row r="102">
          <cell r="A102" t="str">
            <v>Indonesia</v>
          </cell>
          <cell r="B102">
            <v>745239.85313616053</v>
          </cell>
          <cell r="C102">
            <v>856936.07627456996</v>
          </cell>
          <cell r="D102">
            <v>545404.95424839878</v>
          </cell>
          <cell r="E102">
            <v>1290537.2768419972</v>
          </cell>
          <cell r="F102">
            <v>1184009.175833737</v>
          </cell>
          <cell r="G102">
            <v>1434927.436563527</v>
          </cell>
          <cell r="H102">
            <v>1388842.3844082365</v>
          </cell>
          <cell r="I102">
            <v>1397191.0856641585</v>
          </cell>
          <cell r="J102">
            <v>1946569.7298143096</v>
          </cell>
          <cell r="K102">
            <v>1280668.6477122616</v>
          </cell>
          <cell r="L102">
            <v>1544771.6776883604</v>
          </cell>
          <cell r="M102">
            <v>2262188.8277926417</v>
          </cell>
          <cell r="N102">
            <v>1140026.4058078476</v>
          </cell>
          <cell r="O102">
            <v>1490457.4747661566</v>
          </cell>
        </row>
        <row r="103">
          <cell r="A103" t="str">
            <v>Iran</v>
          </cell>
          <cell r="B103">
            <v>332.4842425842794</v>
          </cell>
          <cell r="C103">
            <v>557.75327055540697</v>
          </cell>
          <cell r="D103">
            <v>326.67556177500387</v>
          </cell>
          <cell r="E103">
            <v>276.0032678173481</v>
          </cell>
          <cell r="F103">
            <v>173.02223049700331</v>
          </cell>
          <cell r="G103">
            <v>140.78907550172471</v>
          </cell>
          <cell r="H103">
            <v>131.05948771661909</v>
          </cell>
          <cell r="I103">
            <v>374.2019454074898</v>
          </cell>
          <cell r="J103">
            <v>191.2879255866755</v>
          </cell>
          <cell r="K103">
            <v>195.790383247775</v>
          </cell>
          <cell r="L103">
            <v>238.91253304708889</v>
          </cell>
          <cell r="M103">
            <v>407.3919218722188</v>
          </cell>
          <cell r="N103">
            <v>72.231046782339206</v>
          </cell>
          <cell r="O103">
            <v>77.403591839898596</v>
          </cell>
        </row>
        <row r="104">
          <cell r="A104" t="str">
            <v>Iraq</v>
          </cell>
          <cell r="B104">
            <v>16.026659744367841</v>
          </cell>
          <cell r="C104">
            <v>10.620076875892771</v>
          </cell>
          <cell r="D104">
            <v>19.616751906850283</v>
          </cell>
          <cell r="E104">
            <v>4.4214925342336606</v>
          </cell>
          <cell r="F104">
            <v>4.5564121203244747</v>
          </cell>
          <cell r="G104">
            <v>6.24005306430014</v>
          </cell>
          <cell r="H104">
            <v>10.32855996079283</v>
          </cell>
          <cell r="I104">
            <v>17.80294172118467</v>
          </cell>
          <cell r="J104">
            <v>15.796655503824061</v>
          </cell>
          <cell r="K104">
            <v>13.41546122473426</v>
          </cell>
          <cell r="L104">
            <v>3.2901407635319098</v>
          </cell>
          <cell r="M104">
            <v>9.1320387605285109</v>
          </cell>
          <cell r="N104">
            <v>2.5319061312524749</v>
          </cell>
          <cell r="O104">
            <v>1.494317582388607</v>
          </cell>
        </row>
        <row r="105">
          <cell r="A105" t="str">
            <v>Ireland</v>
          </cell>
          <cell r="B105">
            <v>9559.5016452614564</v>
          </cell>
          <cell r="C105">
            <v>5298.2962671392634</v>
          </cell>
          <cell r="D105">
            <v>2262.8716430234831</v>
          </cell>
          <cell r="E105">
            <v>6865.7925239028937</v>
          </cell>
          <cell r="F105">
            <v>8093.5707753133456</v>
          </cell>
          <cell r="G105">
            <v>5248.2903980691099</v>
          </cell>
          <cell r="H105">
            <v>11681.935580889356</v>
          </cell>
          <cell r="I105">
            <v>6923.8060159027182</v>
          </cell>
          <cell r="J105">
            <v>7230.7444041437511</v>
          </cell>
          <cell r="K105">
            <v>3854.6897683093039</v>
          </cell>
          <cell r="L105">
            <v>3108.8371773562267</v>
          </cell>
          <cell r="M105">
            <v>5825.8740890785484</v>
          </cell>
          <cell r="N105">
            <v>4772.8405385595115</v>
          </cell>
          <cell r="O105">
            <v>4248.901681274624</v>
          </cell>
        </row>
        <row r="106">
          <cell r="A106" t="str">
            <v>Isle of Man</v>
          </cell>
          <cell r="B106">
            <v>15.97548549279986</v>
          </cell>
          <cell r="C106">
            <v>13.6649007321118</v>
          </cell>
          <cell r="D106">
            <v>1.817303470323435</v>
          </cell>
          <cell r="E106">
            <v>8.5789425244928665</v>
          </cell>
          <cell r="F106">
            <v>10.69352279973392</v>
          </cell>
          <cell r="G106">
            <v>26.24455362743619</v>
          </cell>
          <cell r="H106">
            <v>30.388475571444488</v>
          </cell>
          <cell r="I106">
            <v>0</v>
          </cell>
          <cell r="J106">
            <v>47.11877872577135</v>
          </cell>
          <cell r="K106">
            <v>49.956545981412049</v>
          </cell>
          <cell r="L106">
            <v>12.039497407607712</v>
          </cell>
          <cell r="M106">
            <v>31.303132578188929</v>
          </cell>
          <cell r="N106">
            <v>16.832377976330331</v>
          </cell>
          <cell r="O106">
            <v>36.988249385540684</v>
          </cell>
        </row>
        <row r="107">
          <cell r="A107" t="str">
            <v>Israel</v>
          </cell>
          <cell r="B107">
            <v>145.6418835399335</v>
          </cell>
          <cell r="C107">
            <v>112.3118904895117</v>
          </cell>
          <cell r="D107">
            <v>30.107068030300077</v>
          </cell>
          <cell r="E107">
            <v>67.433492559946316</v>
          </cell>
          <cell r="F107">
            <v>137.1570777301518</v>
          </cell>
          <cell r="G107">
            <v>123.6968399004614</v>
          </cell>
          <cell r="H107">
            <v>47.960535714394993</v>
          </cell>
          <cell r="I107">
            <v>64.797340249718701</v>
          </cell>
          <cell r="J107">
            <v>93.160483546814703</v>
          </cell>
          <cell r="K107">
            <v>89.079695686201802</v>
          </cell>
          <cell r="L107">
            <v>1065.393815552075</v>
          </cell>
          <cell r="M107">
            <v>49.295111796014304</v>
          </cell>
          <cell r="N107">
            <v>45.472109298792503</v>
          </cell>
          <cell r="O107">
            <v>112.12452096474429</v>
          </cell>
        </row>
        <row r="108">
          <cell r="A108" t="str">
            <v>Italy</v>
          </cell>
          <cell r="B108">
            <v>9871.5157517436328</v>
          </cell>
          <cell r="C108">
            <v>10931.248956330046</v>
          </cell>
          <cell r="D108">
            <v>3613.1982354718298</v>
          </cell>
          <cell r="E108">
            <v>17224.911163553348</v>
          </cell>
          <cell r="F108">
            <v>10896.082927448821</v>
          </cell>
          <cell r="G108">
            <v>8901.8825602238248</v>
          </cell>
          <cell r="H108">
            <v>11590.077876491752</v>
          </cell>
          <cell r="I108">
            <v>15153.64435814973</v>
          </cell>
          <cell r="J108">
            <v>14792.729563737121</v>
          </cell>
          <cell r="K108">
            <v>15806.408203506666</v>
          </cell>
          <cell r="L108">
            <v>11450.648977217184</v>
          </cell>
          <cell r="M108">
            <v>21489.555275745221</v>
          </cell>
          <cell r="N108">
            <v>15524.753358909229</v>
          </cell>
          <cell r="O108">
            <v>14386.643648424841</v>
          </cell>
        </row>
        <row r="109">
          <cell r="A109" t="str">
            <v>Jamaica</v>
          </cell>
          <cell r="B109">
            <v>1246.2423906095103</v>
          </cell>
          <cell r="C109">
            <v>1647.5717899920992</v>
          </cell>
          <cell r="D109">
            <v>1029.2747519006894</v>
          </cell>
          <cell r="E109">
            <v>3901.1552398455924</v>
          </cell>
          <cell r="F109">
            <v>7597.8620308723002</v>
          </cell>
          <cell r="G109">
            <v>2797.6856133121278</v>
          </cell>
          <cell r="H109">
            <v>1269.9161482966908</v>
          </cell>
          <cell r="I109">
            <v>2026.9223602333323</v>
          </cell>
          <cell r="J109">
            <v>3538.284250173529</v>
          </cell>
          <cell r="K109">
            <v>2364.9497151994383</v>
          </cell>
          <cell r="L109">
            <v>2385.2240853173366</v>
          </cell>
          <cell r="M109">
            <v>2603.6876152150585</v>
          </cell>
          <cell r="N109">
            <v>1327.6699554477073</v>
          </cell>
          <cell r="O109">
            <v>2320.2191236545291</v>
          </cell>
        </row>
        <row r="110">
          <cell r="A110" t="str">
            <v>Japan</v>
          </cell>
          <cell r="B110">
            <v>23977.435027903863</v>
          </cell>
          <cell r="C110">
            <v>26154.082127723836</v>
          </cell>
          <cell r="D110">
            <v>19747.395835448071</v>
          </cell>
          <cell r="E110">
            <v>37312.596262451414</v>
          </cell>
          <cell r="F110">
            <v>36385.951007708733</v>
          </cell>
          <cell r="G110">
            <v>38974.519117157855</v>
          </cell>
          <cell r="H110">
            <v>45585.854926168162</v>
          </cell>
          <cell r="I110">
            <v>40839.383282560178</v>
          </cell>
          <cell r="J110">
            <v>40895.058006671214</v>
          </cell>
          <cell r="K110">
            <v>35745.38366248981</v>
          </cell>
          <cell r="L110">
            <v>35955.453528406753</v>
          </cell>
          <cell r="M110">
            <v>45672.140525755567</v>
          </cell>
          <cell r="N110">
            <v>23234.116339043645</v>
          </cell>
          <cell r="O110">
            <v>22316.989417082917</v>
          </cell>
        </row>
        <row r="111">
          <cell r="A111" t="str">
            <v>Jersey</v>
          </cell>
          <cell r="B111">
            <v>3.6963481088251187</v>
          </cell>
          <cell r="C111">
            <v>0.810375918372371</v>
          </cell>
          <cell r="D111">
            <v>0</v>
          </cell>
          <cell r="E111">
            <v>1.1644896656510861</v>
          </cell>
          <cell r="F111">
            <v>0</v>
          </cell>
          <cell r="G111">
            <v>0.20268841175242208</v>
          </cell>
          <cell r="H111">
            <v>0</v>
          </cell>
          <cell r="I111">
            <v>2.0760387100635951</v>
          </cell>
          <cell r="J111">
            <v>1.2654388668971028</v>
          </cell>
          <cell r="K111">
            <v>7.3404407084053744</v>
          </cell>
          <cell r="L111">
            <v>3.1887302507367483</v>
          </cell>
          <cell r="M111">
            <v>6.6816562940429609</v>
          </cell>
          <cell r="N111">
            <v>0.50645219576753497</v>
          </cell>
          <cell r="O111">
            <v>0.30387466527231616</v>
          </cell>
        </row>
        <row r="112">
          <cell r="A112" t="str">
            <v>Jordan</v>
          </cell>
          <cell r="B112">
            <v>0.52202873812936901</v>
          </cell>
          <cell r="C112">
            <v>0.19610782222676251</v>
          </cell>
          <cell r="D112">
            <v>6.5259691444484402E-2</v>
          </cell>
          <cell r="E112">
            <v>2.2851519274057104</v>
          </cell>
          <cell r="F112">
            <v>6.5404188002066002E-2</v>
          </cell>
          <cell r="G112">
            <v>0.78358020023137898</v>
          </cell>
          <cell r="H112">
            <v>0.39192622560324308</v>
          </cell>
          <cell r="I112">
            <v>0</v>
          </cell>
          <cell r="J112">
            <v>0</v>
          </cell>
          <cell r="K112">
            <v>6.5306480274427606E-2</v>
          </cell>
          <cell r="L112">
            <v>0</v>
          </cell>
          <cell r="M112">
            <v>0.13055345929032602</v>
          </cell>
          <cell r="N112">
            <v>0</v>
          </cell>
          <cell r="O112">
            <v>0.84782178940223885</v>
          </cell>
        </row>
        <row r="113">
          <cell r="A113" t="str">
            <v>Kazakhstan</v>
          </cell>
          <cell r="B113">
            <v>4534.5445033465503</v>
          </cell>
          <cell r="C113">
            <v>2951.8032905893742</v>
          </cell>
          <cell r="D113">
            <v>3351.8677698302331</v>
          </cell>
          <cell r="E113">
            <v>5513.1164794005963</v>
          </cell>
          <cell r="F113">
            <v>3166.4947858510477</v>
          </cell>
          <cell r="G113">
            <v>3141.7074932636619</v>
          </cell>
          <cell r="H113">
            <v>4605.4982574138103</v>
          </cell>
          <cell r="I113">
            <v>4548.5902745534204</v>
          </cell>
          <cell r="J113">
            <v>6432.6643318923307</v>
          </cell>
          <cell r="K113">
            <v>3108.9241514290088</v>
          </cell>
          <cell r="L113">
            <v>4852.3518216652501</v>
          </cell>
          <cell r="M113">
            <v>3741.5240574338632</v>
          </cell>
          <cell r="N113">
            <v>2863.6468207046159</v>
          </cell>
          <cell r="O113">
            <v>488.38887215778703</v>
          </cell>
        </row>
        <row r="114">
          <cell r="A114" t="str">
            <v>Kenya</v>
          </cell>
          <cell r="B114">
            <v>19024.234225564309</v>
          </cell>
          <cell r="C114">
            <v>20284.60777232179</v>
          </cell>
          <cell r="D114">
            <v>13557.19122442333</v>
          </cell>
          <cell r="E114">
            <v>16984.185766366769</v>
          </cell>
          <cell r="F114">
            <v>12744.741417931731</v>
          </cell>
          <cell r="G114">
            <v>20653.140339253958</v>
          </cell>
          <cell r="H114">
            <v>26100.65886222613</v>
          </cell>
          <cell r="I114">
            <v>19217.991687047721</v>
          </cell>
          <cell r="J114">
            <v>17690.291844167019</v>
          </cell>
          <cell r="K114">
            <v>22692.70347691562</v>
          </cell>
          <cell r="L114">
            <v>17300.22102010962</v>
          </cell>
          <cell r="M114">
            <v>17880.617194295082</v>
          </cell>
          <cell r="N114">
            <v>13558.310640038031</v>
          </cell>
          <cell r="O114">
            <v>12617.318261829711</v>
          </cell>
        </row>
        <row r="115">
          <cell r="A115" t="str">
            <v>Kiribati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</row>
        <row r="116">
          <cell r="A116" t="str">
            <v>Kosovo</v>
          </cell>
          <cell r="B116">
            <v>1122.2076452381671</v>
          </cell>
          <cell r="C116">
            <v>214.90830681941006</v>
          </cell>
          <cell r="D116">
            <v>261.32469335633795</v>
          </cell>
          <cell r="E116">
            <v>572.84077949505308</v>
          </cell>
          <cell r="F116">
            <v>313.83232327190768</v>
          </cell>
          <cell r="G116">
            <v>519.98807092497748</v>
          </cell>
          <cell r="H116">
            <v>811.02541762918702</v>
          </cell>
          <cell r="I116">
            <v>1143.164055619744</v>
          </cell>
          <cell r="J116">
            <v>777.01273874413744</v>
          </cell>
          <cell r="K116">
            <v>468.27815170180531</v>
          </cell>
          <cell r="L116">
            <v>802.00546752301193</v>
          </cell>
          <cell r="M116">
            <v>1738.468615340026</v>
          </cell>
          <cell r="N116">
            <v>767.74276975304565</v>
          </cell>
          <cell r="O116">
            <v>572.40809812361204</v>
          </cell>
        </row>
        <row r="117">
          <cell r="A117" t="str">
            <v>Kuwait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</row>
        <row r="118">
          <cell r="A118" t="str">
            <v>Kyrgyzstan</v>
          </cell>
          <cell r="B118">
            <v>590.2273383398757</v>
          </cell>
          <cell r="C118">
            <v>307.39205345546191</v>
          </cell>
          <cell r="D118">
            <v>110.96762639891371</v>
          </cell>
          <cell r="E118">
            <v>192.32866467541629</v>
          </cell>
          <cell r="F118">
            <v>82.285574831234896</v>
          </cell>
          <cell r="G118">
            <v>111.09970979199889</v>
          </cell>
          <cell r="H118">
            <v>107.4295428559692</v>
          </cell>
          <cell r="I118">
            <v>106.86501293962021</v>
          </cell>
          <cell r="J118">
            <v>201.21637998392691</v>
          </cell>
          <cell r="K118">
            <v>260.97432615605533</v>
          </cell>
          <cell r="L118">
            <v>111.982500760183</v>
          </cell>
          <cell r="M118">
            <v>84.716086872202595</v>
          </cell>
          <cell r="N118">
            <v>26.814031719583681</v>
          </cell>
          <cell r="O118">
            <v>13.509718211196979</v>
          </cell>
        </row>
        <row r="119">
          <cell r="A119" t="str">
            <v>Laos</v>
          </cell>
          <cell r="B119">
            <v>36474.936097473968</v>
          </cell>
          <cell r="C119">
            <v>55929.895428165662</v>
          </cell>
          <cell r="D119">
            <v>87056.152531248823</v>
          </cell>
          <cell r="E119">
            <v>64239.54760350188</v>
          </cell>
          <cell r="F119">
            <v>68296.178943920255</v>
          </cell>
          <cell r="G119">
            <v>122650.15643739278</v>
          </cell>
          <cell r="H119">
            <v>132976.26429116313</v>
          </cell>
          <cell r="I119">
            <v>80543.14341301794</v>
          </cell>
          <cell r="J119">
            <v>145536.25385717663</v>
          </cell>
          <cell r="K119">
            <v>167054.60055316813</v>
          </cell>
          <cell r="L119">
            <v>130920.92571624542</v>
          </cell>
          <cell r="M119">
            <v>147520.14220060303</v>
          </cell>
          <cell r="N119">
            <v>205582.95904688339</v>
          </cell>
          <cell r="O119">
            <v>191031.72775315261</v>
          </cell>
        </row>
        <row r="120">
          <cell r="A120" t="str">
            <v>Latvia</v>
          </cell>
          <cell r="B120">
            <v>24907.703832661849</v>
          </cell>
          <cell r="C120">
            <v>29176.085354625262</v>
          </cell>
          <cell r="D120">
            <v>21321.486888916374</v>
          </cell>
          <cell r="E120">
            <v>30639.008598978267</v>
          </cell>
          <cell r="F120">
            <v>40712.395888192113</v>
          </cell>
          <cell r="G120">
            <v>38893.588940377427</v>
          </cell>
          <cell r="H120">
            <v>36128.873768888108</v>
          </cell>
          <cell r="I120">
            <v>29308.452238700906</v>
          </cell>
          <cell r="J120">
            <v>34916.296431756884</v>
          </cell>
          <cell r="K120">
            <v>48507.312609405191</v>
          </cell>
          <cell r="L120">
            <v>44737.752579421882</v>
          </cell>
          <cell r="M120">
            <v>34285.572026648792</v>
          </cell>
          <cell r="N120">
            <v>27766.531197071527</v>
          </cell>
          <cell r="O120">
            <v>26996.985327865048</v>
          </cell>
        </row>
        <row r="121">
          <cell r="A121" t="str">
            <v>Lebanon</v>
          </cell>
          <cell r="B121">
            <v>299.47372394291574</v>
          </cell>
          <cell r="C121">
            <v>80.619516279118102</v>
          </cell>
          <cell r="D121">
            <v>83.89445156265549</v>
          </cell>
          <cell r="E121">
            <v>109.53841555185581</v>
          </cell>
          <cell r="F121">
            <v>300.26483721880913</v>
          </cell>
          <cell r="G121">
            <v>157.34914167018761</v>
          </cell>
          <cell r="H121">
            <v>273.1578201630478</v>
          </cell>
          <cell r="I121">
            <v>394.05600820376014</v>
          </cell>
          <cell r="J121">
            <v>340.44626531799167</v>
          </cell>
          <cell r="K121">
            <v>115.49863296519399</v>
          </cell>
          <cell r="L121">
            <v>139.4092481516453</v>
          </cell>
          <cell r="M121">
            <v>169.49493170774929</v>
          </cell>
          <cell r="N121">
            <v>159.32129546551479</v>
          </cell>
          <cell r="O121">
            <v>100.98751461417089</v>
          </cell>
        </row>
        <row r="122">
          <cell r="A122" t="str">
            <v>Lesotho</v>
          </cell>
          <cell r="B122">
            <v>1.1400507424421107</v>
          </cell>
          <cell r="C122">
            <v>2.6871363147230918</v>
          </cell>
          <cell r="D122">
            <v>2.4846895751403331</v>
          </cell>
          <cell r="E122">
            <v>4.4453660460239055</v>
          </cell>
          <cell r="F122">
            <v>1.7451855398315437</v>
          </cell>
          <cell r="G122">
            <v>2.3591766739521121</v>
          </cell>
          <cell r="H122">
            <v>2.81840112965669</v>
          </cell>
          <cell r="I122">
            <v>5.51715197664294</v>
          </cell>
          <cell r="J122">
            <v>4.8898900707324922</v>
          </cell>
          <cell r="K122">
            <v>3.7727090342970899</v>
          </cell>
          <cell r="L122">
            <v>3.9565552508824329</v>
          </cell>
          <cell r="M122">
            <v>3.30015752671392</v>
          </cell>
          <cell r="N122">
            <v>7.948578248141775</v>
          </cell>
          <cell r="O122">
            <v>16.734567777033853</v>
          </cell>
        </row>
        <row r="123">
          <cell r="A123" t="str">
            <v>Liberia</v>
          </cell>
          <cell r="B123">
            <v>29185.601323683732</v>
          </cell>
          <cell r="C123">
            <v>56984.1325096613</v>
          </cell>
          <cell r="D123">
            <v>21604.818639548474</v>
          </cell>
          <cell r="E123">
            <v>6233.4850332916412</v>
          </cell>
          <cell r="F123">
            <v>11323.733295841994</v>
          </cell>
          <cell r="G123">
            <v>36221.251948172219</v>
          </cell>
          <cell r="H123">
            <v>44282.017035499564</v>
          </cell>
          <cell r="I123">
            <v>36172.393836021147</v>
          </cell>
          <cell r="J123">
            <v>75135.609108602293</v>
          </cell>
          <cell r="K123">
            <v>20357.594475740851</v>
          </cell>
          <cell r="L123">
            <v>34444.267875098449</v>
          </cell>
          <cell r="M123">
            <v>72113.729034822143</v>
          </cell>
          <cell r="N123">
            <v>155535.19892274484</v>
          </cell>
          <cell r="O123">
            <v>111882.78418002781</v>
          </cell>
        </row>
        <row r="124">
          <cell r="A124" t="str">
            <v>Libya</v>
          </cell>
          <cell r="B124">
            <v>17.152725108830968</v>
          </cell>
          <cell r="C124">
            <v>40.245719068789796</v>
          </cell>
          <cell r="D124">
            <v>25.26575216177719</v>
          </cell>
          <cell r="E124">
            <v>10.26317788437164</v>
          </cell>
          <cell r="F124">
            <v>21.825783557631979</v>
          </cell>
          <cell r="G124">
            <v>16.302487961403461</v>
          </cell>
          <cell r="H124">
            <v>4.2909211866181884</v>
          </cell>
          <cell r="I124">
            <v>5.7195849720514316</v>
          </cell>
          <cell r="J124">
            <v>5.523112789508092</v>
          </cell>
          <cell r="K124">
            <v>9.4142984142458079</v>
          </cell>
          <cell r="L124">
            <v>9.4876242383492997</v>
          </cell>
          <cell r="M124">
            <v>4.9346533834206197</v>
          </cell>
          <cell r="N124">
            <v>81.298699671994456</v>
          </cell>
          <cell r="O124">
            <v>3.5700090864454341</v>
          </cell>
        </row>
        <row r="125">
          <cell r="A125" t="str">
            <v>Liechtenstein</v>
          </cell>
          <cell r="B125">
            <v>3.4239511679769041</v>
          </cell>
          <cell r="C125">
            <v>0</v>
          </cell>
          <cell r="D125">
            <v>0</v>
          </cell>
          <cell r="E125">
            <v>9.4308801210856181</v>
          </cell>
          <cell r="F125">
            <v>5.5322627073882042</v>
          </cell>
          <cell r="G125">
            <v>11.598132276368789</v>
          </cell>
          <cell r="H125">
            <v>8.4339515886504461</v>
          </cell>
          <cell r="I125">
            <v>8.8516943435863542</v>
          </cell>
          <cell r="J125">
            <v>4.6880099520438847</v>
          </cell>
          <cell r="K125">
            <v>2.7919278703843697</v>
          </cell>
          <cell r="L125">
            <v>1.8429409660229099</v>
          </cell>
          <cell r="M125">
            <v>3.8458048456310809</v>
          </cell>
          <cell r="N125">
            <v>1.9491215776603559</v>
          </cell>
          <cell r="O125">
            <v>1.1059796162747479</v>
          </cell>
        </row>
        <row r="126">
          <cell r="A126" t="str">
            <v>Lithuania</v>
          </cell>
          <cell r="B126">
            <v>7952.8090941502487</v>
          </cell>
          <cell r="C126">
            <v>10340.843383083624</v>
          </cell>
          <cell r="D126">
            <v>8909.1794336122111</v>
          </cell>
          <cell r="E126">
            <v>13090.082561957573</v>
          </cell>
          <cell r="F126">
            <v>20375.460497230637</v>
          </cell>
          <cell r="G126">
            <v>17446.526273973483</v>
          </cell>
          <cell r="H126">
            <v>16026.19864057288</v>
          </cell>
          <cell r="I126">
            <v>15195.540789966504</v>
          </cell>
          <cell r="J126">
            <v>14395.894357468862</v>
          </cell>
          <cell r="K126">
            <v>21655.356000581665</v>
          </cell>
          <cell r="L126">
            <v>21731.684459535627</v>
          </cell>
          <cell r="M126">
            <v>17597.826140544927</v>
          </cell>
          <cell r="N126">
            <v>13917.787933892039</v>
          </cell>
          <cell r="O126">
            <v>12710.133155112113</v>
          </cell>
        </row>
        <row r="127">
          <cell r="A127" t="str">
            <v>Luxembourg</v>
          </cell>
          <cell r="B127">
            <v>67.216116539615513</v>
          </cell>
          <cell r="C127">
            <v>89.562593421183209</v>
          </cell>
          <cell r="D127">
            <v>99.485079408865289</v>
          </cell>
          <cell r="E127">
            <v>305.96276198436556</v>
          </cell>
          <cell r="F127">
            <v>68.298796125026698</v>
          </cell>
          <cell r="G127">
            <v>359.4710019772217</v>
          </cell>
          <cell r="H127">
            <v>500.34128034208317</v>
          </cell>
          <cell r="I127">
            <v>959.20812348856168</v>
          </cell>
          <cell r="J127">
            <v>214.06153009034398</v>
          </cell>
          <cell r="K127">
            <v>864.70820575963114</v>
          </cell>
          <cell r="L127">
            <v>436.64363798005297</v>
          </cell>
          <cell r="M127">
            <v>434.63186214968823</v>
          </cell>
          <cell r="N127">
            <v>347.69586268441094</v>
          </cell>
          <cell r="O127">
            <v>330.57359829978088</v>
          </cell>
        </row>
        <row r="128">
          <cell r="A128" t="str">
            <v>Macau</v>
          </cell>
          <cell r="B128">
            <v>1.428071576709627</v>
          </cell>
          <cell r="C128">
            <v>0.92820818552044582</v>
          </cell>
          <cell r="D128">
            <v>0</v>
          </cell>
          <cell r="E128">
            <v>0</v>
          </cell>
          <cell r="F128">
            <v>0</v>
          </cell>
          <cell r="G128">
            <v>3.4983279742874358</v>
          </cell>
          <cell r="H128">
            <v>3.5700412925013314</v>
          </cell>
          <cell r="I128">
            <v>0.28561426390492678</v>
          </cell>
          <cell r="J128">
            <v>1.784992020055419</v>
          </cell>
          <cell r="K128">
            <v>0</v>
          </cell>
          <cell r="L128">
            <v>0.71397585509575046</v>
          </cell>
          <cell r="M128">
            <v>0.71398795262483095</v>
          </cell>
          <cell r="N128">
            <v>7.1398058731978797E-2</v>
          </cell>
          <cell r="O128">
            <v>1.49946283085585</v>
          </cell>
        </row>
        <row r="129">
          <cell r="A129" t="str">
            <v>Macedonia</v>
          </cell>
          <cell r="B129">
            <v>2059.8680676717981</v>
          </cell>
          <cell r="C129">
            <v>890.18545909157433</v>
          </cell>
          <cell r="D129">
            <v>895.2297991337233</v>
          </cell>
          <cell r="E129">
            <v>2200.4565395428899</v>
          </cell>
          <cell r="F129">
            <v>1306.6808058535971</v>
          </cell>
          <cell r="G129">
            <v>2042.1364775695888</v>
          </cell>
          <cell r="H129">
            <v>3862.351077193312</v>
          </cell>
          <cell r="I129">
            <v>3960.2947868076649</v>
          </cell>
          <cell r="J129">
            <v>4300.7465005368485</v>
          </cell>
          <cell r="K129">
            <v>2223.2192827773929</v>
          </cell>
          <cell r="L129">
            <v>2156.6950274596397</v>
          </cell>
          <cell r="M129">
            <v>2938.7483676715592</v>
          </cell>
          <cell r="N129">
            <v>1149.020066111246</v>
          </cell>
          <cell r="O129">
            <v>1563.6797426188109</v>
          </cell>
        </row>
        <row r="130">
          <cell r="A130" t="str">
            <v>Madagascar</v>
          </cell>
          <cell r="B130">
            <v>86956.772681766102</v>
          </cell>
          <cell r="C130">
            <v>89317.451936653597</v>
          </cell>
          <cell r="D130">
            <v>84247.899004063205</v>
          </cell>
          <cell r="E130">
            <v>81845.196139327396</v>
          </cell>
          <cell r="F130">
            <v>93628.084752240393</v>
          </cell>
          <cell r="G130">
            <v>71033.985809788297</v>
          </cell>
          <cell r="H130">
            <v>188579.95511323219</v>
          </cell>
          <cell r="I130">
            <v>123502.1814385207</v>
          </cell>
          <cell r="J130">
            <v>136536.67653176381</v>
          </cell>
          <cell r="K130">
            <v>107218.81348093701</v>
          </cell>
          <cell r="L130">
            <v>162323.3690201932</v>
          </cell>
          <cell r="M130">
            <v>128468.0709332829</v>
          </cell>
          <cell r="N130">
            <v>299350.11644888832</v>
          </cell>
          <cell r="O130">
            <v>318464.56270068849</v>
          </cell>
        </row>
        <row r="131">
          <cell r="A131" t="str">
            <v>Malawi</v>
          </cell>
          <cell r="B131">
            <v>2488.2795785460244</v>
          </cell>
          <cell r="C131">
            <v>4189.4958838147077</v>
          </cell>
          <cell r="D131">
            <v>7112.9186839557187</v>
          </cell>
          <cell r="E131">
            <v>5712.5217806348664</v>
          </cell>
          <cell r="F131">
            <v>9445.0785849465501</v>
          </cell>
          <cell r="G131">
            <v>5563.046277332609</v>
          </cell>
          <cell r="H131">
            <v>7494.4575309665533</v>
          </cell>
          <cell r="I131">
            <v>9724.3534003784443</v>
          </cell>
          <cell r="J131">
            <v>4030.3859192658651</v>
          </cell>
          <cell r="K131">
            <v>3981.9535561753955</v>
          </cell>
          <cell r="L131">
            <v>8216.2061761039586</v>
          </cell>
          <cell r="M131">
            <v>12173.041057763881</v>
          </cell>
          <cell r="N131">
            <v>10562.316444661361</v>
          </cell>
          <cell r="O131">
            <v>15899.275018553477</v>
          </cell>
        </row>
        <row r="132">
          <cell r="A132" t="str">
            <v>Malaysia</v>
          </cell>
          <cell r="B132">
            <v>332368.97120663436</v>
          </cell>
          <cell r="C132">
            <v>312170.13056575553</v>
          </cell>
          <cell r="D132">
            <v>183891.31519883237</v>
          </cell>
          <cell r="E132">
            <v>351766.89296765276</v>
          </cell>
          <cell r="F132">
            <v>375376.13132750656</v>
          </cell>
          <cell r="G132">
            <v>333850.72408054798</v>
          </cell>
          <cell r="H132">
            <v>405097.60158539494</v>
          </cell>
          <cell r="I132">
            <v>367929.21994496026</v>
          </cell>
          <cell r="J132">
            <v>622709.72353753308</v>
          </cell>
          <cell r="K132">
            <v>430306.54993293399</v>
          </cell>
          <cell r="L132">
            <v>462936.47152646008</v>
          </cell>
          <cell r="M132">
            <v>627858.60931115248</v>
          </cell>
          <cell r="N132">
            <v>333066.77937688108</v>
          </cell>
          <cell r="O132">
            <v>493384.9865887601</v>
          </cell>
        </row>
        <row r="133">
          <cell r="A133" t="str">
            <v>Maldives</v>
          </cell>
          <cell r="B133">
            <v>4.743488297367608</v>
          </cell>
          <cell r="C133">
            <v>4.5881560334292626</v>
          </cell>
          <cell r="D133">
            <v>2.142708743933937</v>
          </cell>
          <cell r="E133">
            <v>2.3720109793553248</v>
          </cell>
          <cell r="F133">
            <v>3.5974201873594351</v>
          </cell>
          <cell r="G133">
            <v>3.9063787837176038</v>
          </cell>
          <cell r="H133">
            <v>6.1934690665260286</v>
          </cell>
          <cell r="I133">
            <v>6.6529267142293902</v>
          </cell>
          <cell r="J133">
            <v>5.1251717959684706</v>
          </cell>
          <cell r="K133">
            <v>3.1357268767773814</v>
          </cell>
          <cell r="L133">
            <v>10.562161039842653</v>
          </cell>
          <cell r="M133">
            <v>2.4507436507270297</v>
          </cell>
          <cell r="N133">
            <v>3.975831649650134</v>
          </cell>
          <cell r="O133">
            <v>3.1335831883366145</v>
          </cell>
        </row>
        <row r="134">
          <cell r="A134" t="str">
            <v>Mali</v>
          </cell>
          <cell r="B134">
            <v>347.94568487089884</v>
          </cell>
          <cell r="C134">
            <v>175.29052648254759</v>
          </cell>
          <cell r="D134">
            <v>34.24352707043883</v>
          </cell>
          <cell r="E134">
            <v>153.31270226754953</v>
          </cell>
          <cell r="F134">
            <v>83.218040600902611</v>
          </cell>
          <cell r="G134">
            <v>103.70897872948542</v>
          </cell>
          <cell r="H134">
            <v>125.08527902534378</v>
          </cell>
          <cell r="I134">
            <v>105.64492263204585</v>
          </cell>
          <cell r="J134">
            <v>157.69527521219726</v>
          </cell>
          <cell r="K134">
            <v>53.890585147676333</v>
          </cell>
          <cell r="L134">
            <v>165.78573342986067</v>
          </cell>
          <cell r="M134">
            <v>78.921282969063526</v>
          </cell>
          <cell r="N134">
            <v>409.78133217554796</v>
          </cell>
          <cell r="O134">
            <v>214.770978678007</v>
          </cell>
        </row>
        <row r="135">
          <cell r="A135" t="str">
            <v>Malta</v>
          </cell>
          <cell r="B135">
            <v>1.2519144806261697</v>
          </cell>
          <cell r="C135">
            <v>1.7529641179028679</v>
          </cell>
          <cell r="D135">
            <v>0.12510866123246001</v>
          </cell>
          <cell r="E135">
            <v>2.5040541643225631</v>
          </cell>
          <cell r="F135">
            <v>0.37524548548842818</v>
          </cell>
          <cell r="G135">
            <v>0.62588628470083507</v>
          </cell>
          <cell r="H135">
            <v>0.81383890718194096</v>
          </cell>
          <cell r="I135">
            <v>0.93920880865056366</v>
          </cell>
          <cell r="J135">
            <v>1.6894628605309561</v>
          </cell>
          <cell r="K135">
            <v>0.68849579390317706</v>
          </cell>
          <cell r="L135">
            <v>1.438828109869235</v>
          </cell>
          <cell r="M135">
            <v>0.31300184759226968</v>
          </cell>
          <cell r="N135">
            <v>0.25046262200580499</v>
          </cell>
          <cell r="O135">
            <v>0</v>
          </cell>
        </row>
        <row r="136">
          <cell r="A136" t="str">
            <v>Marshall Is.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</row>
        <row r="137">
          <cell r="A137" t="str">
            <v>Martinique</v>
          </cell>
          <cell r="B137">
            <v>192.96535532315096</v>
          </cell>
          <cell r="C137">
            <v>48.862275930024836</v>
          </cell>
          <cell r="D137">
            <v>288.46968992301839</v>
          </cell>
          <cell r="E137">
            <v>166.99446115018804</v>
          </cell>
          <cell r="F137">
            <v>204.77396294737574</v>
          </cell>
          <cell r="G137">
            <v>91.178283499802816</v>
          </cell>
          <cell r="H137">
            <v>155.6752297558026</v>
          </cell>
          <cell r="I137">
            <v>278.12307032870137</v>
          </cell>
          <cell r="J137">
            <v>199.24551674639207</v>
          </cell>
          <cell r="K137">
            <v>75.366755669203741</v>
          </cell>
          <cell r="L137">
            <v>152.99282496543572</v>
          </cell>
          <cell r="M137">
            <v>308.42523598552418</v>
          </cell>
          <cell r="N137">
            <v>146.35948276689109</v>
          </cell>
          <cell r="O137">
            <v>140.48969018482808</v>
          </cell>
        </row>
        <row r="138">
          <cell r="A138" t="str">
            <v>Mauritania</v>
          </cell>
          <cell r="B138">
            <v>31.838455927822299</v>
          </cell>
          <cell r="C138">
            <v>0</v>
          </cell>
          <cell r="D138">
            <v>1.256267082885987</v>
          </cell>
          <cell r="E138">
            <v>7.3707454302672407E-2</v>
          </cell>
          <cell r="F138">
            <v>7.3900950775857593E-2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</row>
        <row r="139">
          <cell r="A139" t="str">
            <v>Mauritius</v>
          </cell>
          <cell r="B139">
            <v>156.58125995378018</v>
          </cell>
          <cell r="C139">
            <v>154.42983876701021</v>
          </cell>
          <cell r="D139">
            <v>119.63016800372431</v>
          </cell>
          <cell r="E139">
            <v>328.82751650310206</v>
          </cell>
          <cell r="F139">
            <v>174.21108488054989</v>
          </cell>
          <cell r="G139">
            <v>142.48730985392939</v>
          </cell>
          <cell r="H139">
            <v>131.71037702346621</v>
          </cell>
          <cell r="I139">
            <v>188.63558617348841</v>
          </cell>
          <cell r="J139">
            <v>241.85698982121158</v>
          </cell>
          <cell r="K139">
            <v>23.26745047927556</v>
          </cell>
          <cell r="L139">
            <v>487.31911148791494</v>
          </cell>
          <cell r="M139">
            <v>152.47008532956102</v>
          </cell>
          <cell r="N139">
            <v>219.27021053788451</v>
          </cell>
          <cell r="O139">
            <v>531.75155640267701</v>
          </cell>
        </row>
        <row r="140">
          <cell r="A140" t="str">
            <v>Mayotte</v>
          </cell>
          <cell r="B140">
            <v>31.302678534306036</v>
          </cell>
          <cell r="C140">
            <v>20.869180281389621</v>
          </cell>
          <cell r="D140">
            <v>30.925834466563941</v>
          </cell>
          <cell r="E140">
            <v>5.1048113439437302</v>
          </cell>
          <cell r="F140">
            <v>34.307734726635147</v>
          </cell>
          <cell r="G140">
            <v>41.586732632361191</v>
          </cell>
          <cell r="H140">
            <v>20.04482635371556</v>
          </cell>
          <cell r="I140">
            <v>42.791213243398559</v>
          </cell>
          <cell r="J140">
            <v>5.7046615229115396</v>
          </cell>
          <cell r="K140">
            <v>31.905114107552109</v>
          </cell>
          <cell r="L140">
            <v>2.3272963909984941</v>
          </cell>
          <cell r="M140">
            <v>131.05111724323555</v>
          </cell>
          <cell r="N140">
            <v>327.56555835535914</v>
          </cell>
          <cell r="O140">
            <v>635.31573018442509</v>
          </cell>
        </row>
        <row r="141">
          <cell r="A141" t="str">
            <v>Mexico</v>
          </cell>
          <cell r="B141">
            <v>158303.2566383511</v>
          </cell>
          <cell r="C141">
            <v>158833.95265030369</v>
          </cell>
          <cell r="D141">
            <v>152558.38190187179</v>
          </cell>
          <cell r="E141">
            <v>169840.4787663793</v>
          </cell>
          <cell r="F141">
            <v>206854.55037599872</v>
          </cell>
          <cell r="G141">
            <v>179043.58332406549</v>
          </cell>
          <cell r="H141">
            <v>218600.4027662648</v>
          </cell>
          <cell r="I141">
            <v>184377.16644674359</v>
          </cell>
          <cell r="J141">
            <v>281232.44338864996</v>
          </cell>
          <cell r="K141">
            <v>166728.74665106431</v>
          </cell>
          <cell r="L141">
            <v>186771.44270793188</v>
          </cell>
          <cell r="M141">
            <v>174752.83512226539</v>
          </cell>
          <cell r="N141">
            <v>219047.25464743201</v>
          </cell>
          <cell r="O141">
            <v>130716.60949696365</v>
          </cell>
        </row>
        <row r="142">
          <cell r="A142" t="str">
            <v>Micronesia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76.662364795545216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</row>
        <row r="143">
          <cell r="A143" t="str">
            <v>Moldova</v>
          </cell>
          <cell r="B143">
            <v>151.48853641288719</v>
          </cell>
          <cell r="C143">
            <v>217.46098562329257</v>
          </cell>
          <cell r="D143">
            <v>99.305698412639202</v>
          </cell>
          <cell r="E143">
            <v>261.79610279755678</v>
          </cell>
          <cell r="F143">
            <v>109.0742839270261</v>
          </cell>
          <cell r="G143">
            <v>170.66768616149648</v>
          </cell>
          <cell r="H143">
            <v>227.20122316866082</v>
          </cell>
          <cell r="I143">
            <v>123.722253199039</v>
          </cell>
          <cell r="J143">
            <v>185.97948971415619</v>
          </cell>
          <cell r="K143">
            <v>178.6069269534355</v>
          </cell>
          <cell r="L143">
            <v>189.18075778107317</v>
          </cell>
          <cell r="M143">
            <v>1767.5962894531899</v>
          </cell>
          <cell r="N143">
            <v>164.3519181846163</v>
          </cell>
          <cell r="O143">
            <v>189.17604171183069</v>
          </cell>
        </row>
        <row r="144">
          <cell r="A144" t="str">
            <v>Monaco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</row>
        <row r="145">
          <cell r="A145" t="str">
            <v>Mongolia</v>
          </cell>
          <cell r="B145">
            <v>21056.77378735031</v>
          </cell>
          <cell r="C145">
            <v>18728.066077283878</v>
          </cell>
          <cell r="D145">
            <v>38433.924455130749</v>
          </cell>
          <cell r="E145">
            <v>53303.004949490605</v>
          </cell>
          <cell r="F145">
            <v>7466.7944094016702</v>
          </cell>
          <cell r="G145">
            <v>13249.297105650821</v>
          </cell>
          <cell r="H145">
            <v>48081.823733829253</v>
          </cell>
          <cell r="I145">
            <v>56001.350307483808</v>
          </cell>
          <cell r="J145">
            <v>81792.754577635002</v>
          </cell>
          <cell r="K145">
            <v>8764.4256034245991</v>
          </cell>
          <cell r="L145">
            <v>3550.518084285442</v>
          </cell>
          <cell r="M145">
            <v>34640.383427760273</v>
          </cell>
          <cell r="N145">
            <v>628.80048471190059</v>
          </cell>
          <cell r="O145">
            <v>470.01337785811023</v>
          </cell>
        </row>
        <row r="146">
          <cell r="A146" t="str">
            <v>Montenegro</v>
          </cell>
          <cell r="B146">
            <v>858.49378860227966</v>
          </cell>
          <cell r="C146">
            <v>179.62112837691558</v>
          </cell>
          <cell r="D146">
            <v>203.6863685112977</v>
          </cell>
          <cell r="E146">
            <v>915.27429744137692</v>
          </cell>
          <cell r="F146">
            <v>172.28660210692374</v>
          </cell>
          <cell r="G146">
            <v>175.54652117648772</v>
          </cell>
          <cell r="H146">
            <v>1051.426471572604</v>
          </cell>
          <cell r="I146">
            <v>1429.1932216713956</v>
          </cell>
          <cell r="J146">
            <v>565.1710539637179</v>
          </cell>
          <cell r="K146">
            <v>210.9397518434142</v>
          </cell>
          <cell r="L146">
            <v>494.31657833060353</v>
          </cell>
          <cell r="M146">
            <v>1258.6613995769981</v>
          </cell>
          <cell r="N146">
            <v>2401.1184605810968</v>
          </cell>
          <cell r="O146">
            <v>1161.8770973615599</v>
          </cell>
        </row>
        <row r="147">
          <cell r="A147" t="str">
            <v>Montserrat</v>
          </cell>
          <cell r="B147">
            <v>7.0785598501648144</v>
          </cell>
          <cell r="C147">
            <v>1.6227309077471901</v>
          </cell>
          <cell r="D147">
            <v>2.2860597789061421</v>
          </cell>
          <cell r="E147">
            <v>7.6700877300864496</v>
          </cell>
          <cell r="F147">
            <v>24.342403775336834</v>
          </cell>
          <cell r="G147">
            <v>12.612612648744296</v>
          </cell>
          <cell r="H147">
            <v>10.473872725411397</v>
          </cell>
          <cell r="I147">
            <v>6.5639152519224799</v>
          </cell>
          <cell r="J147">
            <v>4.8675537887317279</v>
          </cell>
          <cell r="K147">
            <v>109.30211095425568</v>
          </cell>
          <cell r="L147">
            <v>6.3431166073654275</v>
          </cell>
          <cell r="M147">
            <v>2.2123335827351123</v>
          </cell>
          <cell r="N147">
            <v>0.88513383307658167</v>
          </cell>
          <cell r="O147">
            <v>0.29503047840848451</v>
          </cell>
        </row>
        <row r="148">
          <cell r="A148" t="str">
            <v>Morocco</v>
          </cell>
          <cell r="B148">
            <v>1868.291320953547</v>
          </cell>
          <cell r="C148">
            <v>3923.5236561145111</v>
          </cell>
          <cell r="D148">
            <v>2042.5294570988981</v>
          </cell>
          <cell r="E148">
            <v>1440.5798406904069</v>
          </cell>
          <cell r="F148">
            <v>1526.3822901222588</v>
          </cell>
          <cell r="G148">
            <v>2221.780174945196</v>
          </cell>
          <cell r="H148">
            <v>2513.074275791595</v>
          </cell>
          <cell r="I148">
            <v>3409.4710467518325</v>
          </cell>
          <cell r="J148">
            <v>1197.39933753579</v>
          </cell>
          <cell r="K148">
            <v>988.07853013650004</v>
          </cell>
          <cell r="L148">
            <v>3392.4667897274276</v>
          </cell>
          <cell r="M148">
            <v>1689.8927081121631</v>
          </cell>
          <cell r="N148">
            <v>835.83924776465392</v>
          </cell>
          <cell r="O148">
            <v>1417.4723525233949</v>
          </cell>
        </row>
        <row r="149">
          <cell r="A149" t="str">
            <v>Mozambique</v>
          </cell>
          <cell r="B149">
            <v>60750.744829527801</v>
          </cell>
          <cell r="C149">
            <v>106607.98293824831</v>
          </cell>
          <cell r="D149">
            <v>79594.304133940517</v>
          </cell>
          <cell r="E149">
            <v>107692.53569571018</v>
          </cell>
          <cell r="F149">
            <v>150483.36643736099</v>
          </cell>
          <cell r="G149">
            <v>172219.23030963365</v>
          </cell>
          <cell r="H149">
            <v>138459.3808876648</v>
          </cell>
          <cell r="I149">
            <v>204714.32730313519</v>
          </cell>
          <cell r="J149">
            <v>217464.88227273594</v>
          </cell>
          <cell r="K149">
            <v>194530.73920892971</v>
          </cell>
          <cell r="L149">
            <v>150235.87972962172</v>
          </cell>
          <cell r="M149">
            <v>139928.17651655365</v>
          </cell>
          <cell r="N149">
            <v>162651.81243754737</v>
          </cell>
          <cell r="O149">
            <v>163345.29959624092</v>
          </cell>
        </row>
        <row r="150">
          <cell r="A150" t="str">
            <v>Myanmar</v>
          </cell>
          <cell r="B150">
            <v>44796.883718946912</v>
          </cell>
          <cell r="C150">
            <v>66115.211174529861</v>
          </cell>
          <cell r="D150">
            <v>77221.805245036958</v>
          </cell>
          <cell r="E150">
            <v>102185.18332456272</v>
          </cell>
          <cell r="F150">
            <v>91843.604409348249</v>
          </cell>
          <cell r="G150">
            <v>127459.07639855292</v>
          </cell>
          <cell r="H150">
            <v>146592.54842408642</v>
          </cell>
          <cell r="I150">
            <v>119206.25452772286</v>
          </cell>
          <cell r="J150">
            <v>216295.9800965524</v>
          </cell>
          <cell r="K150">
            <v>169906.09266771076</v>
          </cell>
          <cell r="L150">
            <v>135701.25319224078</v>
          </cell>
          <cell r="M150">
            <v>225177.83935181831</v>
          </cell>
          <cell r="N150">
            <v>248156.29421890591</v>
          </cell>
          <cell r="O150">
            <v>259443.35764999068</v>
          </cell>
        </row>
        <row r="151">
          <cell r="A151" t="str">
            <v>Namibia</v>
          </cell>
          <cell r="B151">
            <v>417.57985763015762</v>
          </cell>
          <cell r="C151">
            <v>108.00714482766455</v>
          </cell>
          <cell r="D151">
            <v>209.15740408139519</v>
          </cell>
          <cell r="E151">
            <v>61.46316450939625</v>
          </cell>
          <cell r="F151">
            <v>64.594997359028682</v>
          </cell>
          <cell r="G151">
            <v>17.108578885258307</v>
          </cell>
          <cell r="H151">
            <v>80.277633587280945</v>
          </cell>
          <cell r="I151">
            <v>33.711560265085453</v>
          </cell>
          <cell r="J151">
            <v>85.984115951070194</v>
          </cell>
          <cell r="K151">
            <v>27.236607072040041</v>
          </cell>
          <cell r="L151">
            <v>71.648709352998367</v>
          </cell>
          <cell r="M151">
            <v>26.643759025014649</v>
          </cell>
          <cell r="N151">
            <v>2.6753747758717159</v>
          </cell>
          <cell r="O151">
            <v>4.1599980068342628</v>
          </cell>
        </row>
        <row r="152">
          <cell r="A152" t="str">
            <v>Nauru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</row>
        <row r="153">
          <cell r="A153" t="str">
            <v>Nepal</v>
          </cell>
          <cell r="B153">
            <v>1523.1964877485671</v>
          </cell>
          <cell r="C153">
            <v>2128.6457785888911</v>
          </cell>
          <cell r="D153">
            <v>2291.9401421252451</v>
          </cell>
          <cell r="E153">
            <v>2479.5919574770851</v>
          </cell>
          <cell r="F153">
            <v>2758.3226391663779</v>
          </cell>
          <cell r="G153">
            <v>3255.0137626393398</v>
          </cell>
          <cell r="H153">
            <v>3465.4379047574448</v>
          </cell>
          <cell r="I153">
            <v>2991.8849248430388</v>
          </cell>
          <cell r="J153">
            <v>5524.1444280497544</v>
          </cell>
          <cell r="K153">
            <v>2347.701263121372</v>
          </cell>
          <cell r="L153">
            <v>2816.463159989567</v>
          </cell>
          <cell r="M153">
            <v>5045.0510011664737</v>
          </cell>
          <cell r="N153">
            <v>835.4701989373541</v>
          </cell>
          <cell r="O153">
            <v>1041.9852640358679</v>
          </cell>
        </row>
        <row r="154">
          <cell r="A154" t="str">
            <v>Netherlands</v>
          </cell>
          <cell r="B154">
            <v>743.88257298862777</v>
          </cell>
          <cell r="C154">
            <v>829.90285100022118</v>
          </cell>
          <cell r="D154">
            <v>315.31518577324857</v>
          </cell>
          <cell r="E154">
            <v>1302.4733307654092</v>
          </cell>
          <cell r="F154">
            <v>1475.3229953362738</v>
          </cell>
          <cell r="G154">
            <v>1489.4959544301751</v>
          </cell>
          <cell r="H154">
            <v>1662.0301841526334</v>
          </cell>
          <cell r="I154">
            <v>1140.0150195283597</v>
          </cell>
          <cell r="J154">
            <v>1560.2060630828068</v>
          </cell>
          <cell r="K154">
            <v>3407.6596424093241</v>
          </cell>
          <cell r="L154">
            <v>1156.4180506384569</v>
          </cell>
          <cell r="M154">
            <v>952.23629563745533</v>
          </cell>
          <cell r="N154">
            <v>512.16343286159713</v>
          </cell>
          <cell r="O154">
            <v>587.07313255692929</v>
          </cell>
        </row>
        <row r="155">
          <cell r="A155" t="str">
            <v>New Caledonia</v>
          </cell>
          <cell r="B155">
            <v>697.92051047322798</v>
          </cell>
          <cell r="C155">
            <v>626.86753279016705</v>
          </cell>
          <cell r="D155">
            <v>883.91512161466699</v>
          </cell>
          <cell r="E155">
            <v>1510.201715562104</v>
          </cell>
          <cell r="F155">
            <v>1471.6856840965199</v>
          </cell>
          <cell r="G155">
            <v>2134.5307305366609</v>
          </cell>
          <cell r="H155">
            <v>975.11264649374402</v>
          </cell>
          <cell r="I155">
            <v>521.77976786057559</v>
          </cell>
          <cell r="J155">
            <v>975.78968512920392</v>
          </cell>
          <cell r="K155">
            <v>550.42117941313995</v>
          </cell>
          <cell r="L155">
            <v>709.15627523989201</v>
          </cell>
          <cell r="M155">
            <v>838.32729051881995</v>
          </cell>
          <cell r="N155">
            <v>2281.632851150559</v>
          </cell>
          <cell r="O155">
            <v>1831.8855963225201</v>
          </cell>
        </row>
        <row r="156">
          <cell r="A156" t="str">
            <v>New Zealand</v>
          </cell>
          <cell r="B156">
            <v>50532.801567792143</v>
          </cell>
          <cell r="C156">
            <v>63243.187407681835</v>
          </cell>
          <cell r="D156">
            <v>44806.031387379968</v>
          </cell>
          <cell r="E156">
            <v>60690.346803648492</v>
          </cell>
          <cell r="F156">
            <v>52528.342510926617</v>
          </cell>
          <cell r="G156">
            <v>61681.756783073208</v>
          </cell>
          <cell r="H156">
            <v>62657.183003705723</v>
          </cell>
          <cell r="I156">
            <v>61385.691709647421</v>
          </cell>
          <cell r="J156">
            <v>59623.134382631382</v>
          </cell>
          <cell r="K156">
            <v>56135.605474675685</v>
          </cell>
          <cell r="L156">
            <v>59953.706806669579</v>
          </cell>
          <cell r="M156">
            <v>69512.093694727446</v>
          </cell>
          <cell r="N156">
            <v>77550.005863769184</v>
          </cell>
          <cell r="O156">
            <v>69830.147467854142</v>
          </cell>
        </row>
        <row r="157">
          <cell r="A157" t="str">
            <v>Nicaragua</v>
          </cell>
          <cell r="B157">
            <v>44109.813476595431</v>
          </cell>
          <cell r="C157">
            <v>54194.596283130668</v>
          </cell>
          <cell r="D157">
            <v>46963.713576697919</v>
          </cell>
          <cell r="E157">
            <v>21064.762782726684</v>
          </cell>
          <cell r="F157">
            <v>95150.47282763719</v>
          </cell>
          <cell r="G157">
            <v>38875.47758563752</v>
          </cell>
          <cell r="H157">
            <v>88499.881628943011</v>
          </cell>
          <cell r="I157">
            <v>53814.371629873895</v>
          </cell>
          <cell r="J157">
            <v>83097.276202256122</v>
          </cell>
          <cell r="K157">
            <v>212519.54217776793</v>
          </cell>
          <cell r="L157">
            <v>43289.779031407001</v>
          </cell>
          <cell r="M157">
            <v>33723.454049445769</v>
          </cell>
          <cell r="N157">
            <v>44038.081668796978</v>
          </cell>
          <cell r="O157">
            <v>61052.183564385807</v>
          </cell>
        </row>
        <row r="158">
          <cell r="A158" t="str">
            <v>Niger</v>
          </cell>
          <cell r="B158">
            <v>0.150195736766183</v>
          </cell>
          <cell r="C158">
            <v>0.67641676217135605</v>
          </cell>
          <cell r="D158">
            <v>0.22459627912840299</v>
          </cell>
          <cell r="E158">
            <v>7.51773834829772E-2</v>
          </cell>
          <cell r="F158">
            <v>0</v>
          </cell>
          <cell r="G158">
            <v>0</v>
          </cell>
          <cell r="H158">
            <v>7.5170970863787406E-2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7.4763465224027104E-2</v>
          </cell>
          <cell r="N158">
            <v>0</v>
          </cell>
          <cell r="O158">
            <v>0</v>
          </cell>
        </row>
        <row r="159">
          <cell r="A159" t="str">
            <v>Nigeria</v>
          </cell>
          <cell r="B159">
            <v>43385.971582771563</v>
          </cell>
          <cell r="C159">
            <v>32356.496029397698</v>
          </cell>
          <cell r="D159">
            <v>13386.360138499178</v>
          </cell>
          <cell r="E159">
            <v>14651.130977371191</v>
          </cell>
          <cell r="F159">
            <v>13276.389455485722</v>
          </cell>
          <cell r="G159">
            <v>26170.013240054399</v>
          </cell>
          <cell r="H159">
            <v>24573.379644138142</v>
          </cell>
          <cell r="I159">
            <v>27469.980247990035</v>
          </cell>
          <cell r="J159">
            <v>25295.930578325551</v>
          </cell>
          <cell r="K159">
            <v>32779.390721073483</v>
          </cell>
          <cell r="L159">
            <v>53910.605753933094</v>
          </cell>
          <cell r="M159">
            <v>34972.074368533853</v>
          </cell>
          <cell r="N159">
            <v>43424.74367805948</v>
          </cell>
          <cell r="O159">
            <v>53379.97880855127</v>
          </cell>
        </row>
        <row r="160">
          <cell r="A160" t="str">
            <v>Niue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</row>
        <row r="161">
          <cell r="A161" t="str">
            <v>Norfolk Island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</row>
        <row r="162">
          <cell r="A162" t="str">
            <v>North Korea</v>
          </cell>
          <cell r="B162">
            <v>11945.574251785662</v>
          </cell>
          <cell r="C162">
            <v>5358.2370601476086</v>
          </cell>
          <cell r="D162">
            <v>7348.8907287894308</v>
          </cell>
          <cell r="E162">
            <v>11358.58792588371</v>
          </cell>
          <cell r="F162">
            <v>16528.544751578433</v>
          </cell>
          <cell r="G162">
            <v>12580.274295298641</v>
          </cell>
          <cell r="H162">
            <v>13289.32572883051</v>
          </cell>
          <cell r="I162">
            <v>18783.03031296574</v>
          </cell>
          <cell r="J162">
            <v>13113.724664663681</v>
          </cell>
          <cell r="K162">
            <v>19020.655006306959</v>
          </cell>
          <cell r="L162">
            <v>5431.4776240867241</v>
          </cell>
          <cell r="M162">
            <v>16681.70937442375</v>
          </cell>
          <cell r="N162">
            <v>5030.9915247302815</v>
          </cell>
          <cell r="O162">
            <v>8424.1875796122204</v>
          </cell>
        </row>
        <row r="163">
          <cell r="A163" t="str">
            <v>Northern Mariana Islands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</row>
        <row r="164">
          <cell r="A164" t="str">
            <v>Norway</v>
          </cell>
          <cell r="B164">
            <v>22413.093779496856</v>
          </cell>
          <cell r="C164">
            <v>26550.587223837323</v>
          </cell>
          <cell r="D164">
            <v>14782.618431580288</v>
          </cell>
          <cell r="E164">
            <v>33695.997956573417</v>
          </cell>
          <cell r="F164">
            <v>24894.310582763886</v>
          </cell>
          <cell r="G164">
            <v>40576.201866228956</v>
          </cell>
          <cell r="H164">
            <v>31802.200851395588</v>
          </cell>
          <cell r="I164">
            <v>33733.936495365902</v>
          </cell>
          <cell r="J164">
            <v>23277.085858183938</v>
          </cell>
          <cell r="K164">
            <v>40025.217064663986</v>
          </cell>
          <cell r="L164">
            <v>32724.165718579832</v>
          </cell>
          <cell r="M164">
            <v>29870.022169191332</v>
          </cell>
          <cell r="N164">
            <v>33003.880775640493</v>
          </cell>
          <cell r="O164">
            <v>31107.471272492992</v>
          </cell>
        </row>
        <row r="165">
          <cell r="A165" t="str">
            <v>Oman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6.92375295382609E-2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</row>
        <row r="166">
          <cell r="A166" t="str">
            <v>Pakistan</v>
          </cell>
          <cell r="B166">
            <v>217.77070169935951</v>
          </cell>
          <cell r="C166">
            <v>325.0122302506565</v>
          </cell>
          <cell r="D166">
            <v>641.698711084671</v>
          </cell>
          <cell r="E166">
            <v>1168.057869223167</v>
          </cell>
          <cell r="F166">
            <v>948.18413031510704</v>
          </cell>
          <cell r="G166">
            <v>1345.3220275101389</v>
          </cell>
          <cell r="H166">
            <v>1123.464701605184</v>
          </cell>
          <cell r="I166">
            <v>1054.1740512929441</v>
          </cell>
          <cell r="J166">
            <v>920.76599962182297</v>
          </cell>
          <cell r="K166">
            <v>720.22188210196543</v>
          </cell>
          <cell r="L166">
            <v>463.38512300649472</v>
          </cell>
          <cell r="M166">
            <v>238.8372773564939</v>
          </cell>
          <cell r="N166">
            <v>60.010587734944203</v>
          </cell>
          <cell r="O166">
            <v>38.488372257849768</v>
          </cell>
        </row>
        <row r="167">
          <cell r="A167" t="str">
            <v>Palau</v>
          </cell>
          <cell r="B167">
            <v>52.112075596936457</v>
          </cell>
          <cell r="C167">
            <v>75.300792065677982</v>
          </cell>
          <cell r="D167">
            <v>17.625281540186357</v>
          </cell>
          <cell r="E167">
            <v>29.829717391810131</v>
          </cell>
          <cell r="F167">
            <v>43.409857373791105</v>
          </cell>
          <cell r="G167">
            <v>34.867149401624602</v>
          </cell>
          <cell r="H167">
            <v>90.63739410001962</v>
          </cell>
          <cell r="I167">
            <v>64.544871647592188</v>
          </cell>
          <cell r="J167">
            <v>30.212991168734412</v>
          </cell>
          <cell r="K167">
            <v>32.729621776421546</v>
          </cell>
          <cell r="L167">
            <v>30.591893344850536</v>
          </cell>
          <cell r="M167">
            <v>28.001645077315569</v>
          </cell>
          <cell r="N167">
            <v>21.29419153959293</v>
          </cell>
          <cell r="O167">
            <v>93.850282504902395</v>
          </cell>
        </row>
        <row r="168">
          <cell r="A168" t="str">
            <v>Palestina</v>
          </cell>
          <cell r="B168">
            <v>2.2193052800172839</v>
          </cell>
          <cell r="C168">
            <v>1.8302895777671648</v>
          </cell>
          <cell r="D168">
            <v>1.4387654661914231</v>
          </cell>
          <cell r="E168">
            <v>1.1804196768933202</v>
          </cell>
          <cell r="F168">
            <v>0.45677396420140598</v>
          </cell>
          <cell r="G168">
            <v>0.72341648041721096</v>
          </cell>
          <cell r="H168">
            <v>1.1798837431983111</v>
          </cell>
          <cell r="I168">
            <v>2.5462679991201171</v>
          </cell>
          <cell r="J168">
            <v>1.2448318852044731</v>
          </cell>
          <cell r="K168">
            <v>1.3106615593934015</v>
          </cell>
          <cell r="L168">
            <v>0.26135767039132296</v>
          </cell>
          <cell r="M168">
            <v>0.4577796519559113</v>
          </cell>
          <cell r="N168">
            <v>0.39444389751337372</v>
          </cell>
          <cell r="O168">
            <v>0.72059547058819262</v>
          </cell>
        </row>
        <row r="169">
          <cell r="A169" t="str">
            <v>Panama</v>
          </cell>
          <cell r="B169">
            <v>18264.113309338281</v>
          </cell>
          <cell r="C169">
            <v>19200.143281220295</v>
          </cell>
          <cell r="D169">
            <v>11283.214538381937</v>
          </cell>
          <cell r="E169">
            <v>16835.998329315255</v>
          </cell>
          <cell r="F169">
            <v>12349.227346761429</v>
          </cell>
          <cell r="G169">
            <v>34322.722497993265</v>
          </cell>
          <cell r="H169">
            <v>20644.534043373067</v>
          </cell>
          <cell r="I169">
            <v>39945.227540138614</v>
          </cell>
          <cell r="J169">
            <v>36946.848682173011</v>
          </cell>
          <cell r="K169">
            <v>15402.510898247776</v>
          </cell>
          <cell r="L169">
            <v>23104.100953730958</v>
          </cell>
          <cell r="M169">
            <v>17044.275020082383</v>
          </cell>
          <cell r="N169">
            <v>14041.091488939224</v>
          </cell>
          <cell r="O169">
            <v>10557.766338795689</v>
          </cell>
        </row>
        <row r="170">
          <cell r="A170" t="str">
            <v>Papua New Guinea</v>
          </cell>
          <cell r="B170">
            <v>36009.92744139408</v>
          </cell>
          <cell r="C170">
            <v>54606.243947284784</v>
          </cell>
          <cell r="D170">
            <v>31805.682430227484</v>
          </cell>
          <cell r="E170">
            <v>58361.684620937885</v>
          </cell>
          <cell r="F170">
            <v>39021.433010044755</v>
          </cell>
          <cell r="G170">
            <v>56395.411013459379</v>
          </cell>
          <cell r="H170">
            <v>49181.692743389998</v>
          </cell>
          <cell r="I170">
            <v>71052.678288181472</v>
          </cell>
          <cell r="J170">
            <v>49238.729551206088</v>
          </cell>
          <cell r="K170">
            <v>68761.864735784606</v>
          </cell>
          <cell r="L170">
            <v>53061.935445368836</v>
          </cell>
          <cell r="M170">
            <v>73341.634893263312</v>
          </cell>
          <cell r="N170">
            <v>56669.312798431041</v>
          </cell>
          <cell r="O170">
            <v>83573.367953928086</v>
          </cell>
        </row>
        <row r="171">
          <cell r="A171" t="str">
            <v>Paraguay</v>
          </cell>
          <cell r="B171">
            <v>150238.5973314023</v>
          </cell>
          <cell r="C171">
            <v>195124.39580588852</v>
          </cell>
          <cell r="D171">
            <v>267308.9165369728</v>
          </cell>
          <cell r="E171">
            <v>247347.71515033371</v>
          </cell>
          <cell r="F171">
            <v>262650.45565438812</v>
          </cell>
          <cell r="G171">
            <v>148256.2279573323</v>
          </cell>
          <cell r="H171">
            <v>426215.75318818499</v>
          </cell>
          <cell r="I171">
            <v>376342.429992227</v>
          </cell>
          <cell r="J171">
            <v>353183.37364725524</v>
          </cell>
          <cell r="K171">
            <v>442300.03360037098</v>
          </cell>
          <cell r="L171">
            <v>457195.26491675503</v>
          </cell>
          <cell r="M171">
            <v>510219.277618789</v>
          </cell>
          <cell r="N171">
            <v>318562.96472982853</v>
          </cell>
          <cell r="O171">
            <v>305649.95144604158</v>
          </cell>
        </row>
        <row r="172">
          <cell r="A172" t="str">
            <v>Peru</v>
          </cell>
          <cell r="B172">
            <v>86013.45767667469</v>
          </cell>
          <cell r="C172">
            <v>80456.673883180003</v>
          </cell>
          <cell r="D172">
            <v>73870.212303371431</v>
          </cell>
          <cell r="E172">
            <v>101323.73739852138</v>
          </cell>
          <cell r="F172">
            <v>163024.08613859111</v>
          </cell>
          <cell r="G172">
            <v>88925.766766497385</v>
          </cell>
          <cell r="H172">
            <v>115752.96879353077</v>
          </cell>
          <cell r="I172">
            <v>126618.34740853473</v>
          </cell>
          <cell r="J172">
            <v>177919.72962663905</v>
          </cell>
          <cell r="K172">
            <v>142330.47844193201</v>
          </cell>
          <cell r="L172">
            <v>125284.87772821517</v>
          </cell>
          <cell r="M172">
            <v>275468.95239226229</v>
          </cell>
          <cell r="N172">
            <v>209353.14127609733</v>
          </cell>
          <cell r="O172">
            <v>183543.52990938796</v>
          </cell>
        </row>
        <row r="173">
          <cell r="A173" t="str">
            <v>Philippines</v>
          </cell>
          <cell r="B173">
            <v>35165.206419515642</v>
          </cell>
          <cell r="C173">
            <v>32309.202766105944</v>
          </cell>
          <cell r="D173">
            <v>35154.221510916133</v>
          </cell>
          <cell r="E173">
            <v>48579.08211228552</v>
          </cell>
          <cell r="F173">
            <v>49781.605838425341</v>
          </cell>
          <cell r="G173">
            <v>57428.550333072912</v>
          </cell>
          <cell r="H173">
            <v>66498.053090744928</v>
          </cell>
          <cell r="I173">
            <v>38702.796383592489</v>
          </cell>
          <cell r="J173">
            <v>60889.645845559273</v>
          </cell>
          <cell r="K173">
            <v>102649.39855261747</v>
          </cell>
          <cell r="L173">
            <v>33252.875239757559</v>
          </cell>
          <cell r="M173">
            <v>59586.56594066375</v>
          </cell>
          <cell r="N173">
            <v>58871.16397685447</v>
          </cell>
          <cell r="O173">
            <v>82306.138709137056</v>
          </cell>
        </row>
        <row r="174">
          <cell r="A174" t="str">
            <v>Pitcairn Islands</v>
          </cell>
          <cell r="B174">
            <v>0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</row>
        <row r="175">
          <cell r="A175" t="str">
            <v>Poland</v>
          </cell>
          <cell r="B175">
            <v>19100.430235166445</v>
          </cell>
          <cell r="C175">
            <v>31087.152103450589</v>
          </cell>
          <cell r="D175">
            <v>33322.562676562498</v>
          </cell>
          <cell r="E175">
            <v>41941.820967900429</v>
          </cell>
          <cell r="F175">
            <v>82453.131046133654</v>
          </cell>
          <cell r="G175">
            <v>37704.806324318859</v>
          </cell>
          <cell r="H175">
            <v>57409.685629799118</v>
          </cell>
          <cell r="I175">
            <v>47978.829337746974</v>
          </cell>
          <cell r="J175">
            <v>46977.164495727469</v>
          </cell>
          <cell r="K175">
            <v>71865.837426670696</v>
          </cell>
          <cell r="L175">
            <v>56697.664608052277</v>
          </cell>
          <cell r="M175">
            <v>54948.157087367559</v>
          </cell>
          <cell r="N175">
            <v>35052.421144866297</v>
          </cell>
          <cell r="O175">
            <v>46340.364293477869</v>
          </cell>
        </row>
        <row r="176">
          <cell r="A176" t="str">
            <v>Portugal</v>
          </cell>
          <cell r="B176">
            <v>24405.42356503701</v>
          </cell>
          <cell r="C176">
            <v>34903.411731666092</v>
          </cell>
          <cell r="D176">
            <v>26840.383336235151</v>
          </cell>
          <cell r="E176">
            <v>55314.657111821798</v>
          </cell>
          <cell r="F176">
            <v>38934.49528369512</v>
          </cell>
          <cell r="G176">
            <v>42566.378066198624</v>
          </cell>
          <cell r="H176">
            <v>36322.004145137267</v>
          </cell>
          <cell r="I176">
            <v>33615.017230821832</v>
          </cell>
          <cell r="J176">
            <v>39859.902614733015</v>
          </cell>
          <cell r="K176">
            <v>48401.240398714341</v>
          </cell>
          <cell r="L176">
            <v>26672.812249667229</v>
          </cell>
          <cell r="M176">
            <v>58236.240235260295</v>
          </cell>
          <cell r="N176">
            <v>51884.290510105697</v>
          </cell>
          <cell r="O176">
            <v>48714.8257559997</v>
          </cell>
        </row>
        <row r="177">
          <cell r="A177" t="str">
            <v>Puerto Rico</v>
          </cell>
          <cell r="B177">
            <v>1252.3631088648551</v>
          </cell>
          <cell r="C177">
            <v>1168.0965954595113</v>
          </cell>
          <cell r="D177">
            <v>1194.0902929136496</v>
          </cell>
          <cell r="E177">
            <v>1323.6852599028387</v>
          </cell>
          <cell r="F177">
            <v>1288.0082171358408</v>
          </cell>
          <cell r="G177">
            <v>1242.9992592255514</v>
          </cell>
          <cell r="H177">
            <v>1037.4517830530781</v>
          </cell>
          <cell r="I177">
            <v>1215.5060147476088</v>
          </cell>
          <cell r="J177">
            <v>952.68185999187256</v>
          </cell>
          <cell r="K177">
            <v>595.28024358629341</v>
          </cell>
          <cell r="L177">
            <v>1227.7633588831152</v>
          </cell>
          <cell r="M177">
            <v>653.75585208969665</v>
          </cell>
          <cell r="N177">
            <v>701.64205669555656</v>
          </cell>
          <cell r="O177">
            <v>707.2527059310064</v>
          </cell>
        </row>
        <row r="178">
          <cell r="A178" t="str">
            <v>Qatar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</row>
        <row r="179">
          <cell r="A179" t="str">
            <v>Republic of Congo</v>
          </cell>
          <cell r="B179">
            <v>27022.856596777801</v>
          </cell>
          <cell r="C179">
            <v>24300.4606179072</v>
          </cell>
          <cell r="D179">
            <v>18510.16713664286</v>
          </cell>
          <cell r="E179">
            <v>13828.780874987209</v>
          </cell>
          <cell r="F179">
            <v>18845.707545033103</v>
          </cell>
          <cell r="G179">
            <v>22151.00326319626</v>
          </cell>
          <cell r="H179">
            <v>29765.46912219343</v>
          </cell>
          <cell r="I179">
            <v>17363.971846528082</v>
          </cell>
          <cell r="J179">
            <v>19066.022303321981</v>
          </cell>
          <cell r="K179">
            <v>44640.98001627755</v>
          </cell>
          <cell r="L179">
            <v>28355.011789701439</v>
          </cell>
          <cell r="M179">
            <v>32131.107033117551</v>
          </cell>
          <cell r="N179">
            <v>54639.178246208379</v>
          </cell>
          <cell r="O179">
            <v>58905.434267182136</v>
          </cell>
        </row>
        <row r="180">
          <cell r="A180" t="str">
            <v>Reunion</v>
          </cell>
          <cell r="B180">
            <v>28.617190613444539</v>
          </cell>
          <cell r="C180">
            <v>502.66795976951357</v>
          </cell>
          <cell r="D180">
            <v>142.62747874688841</v>
          </cell>
          <cell r="E180">
            <v>0</v>
          </cell>
          <cell r="F180">
            <v>225.32377083409767</v>
          </cell>
          <cell r="G180">
            <v>628.89596962938549</v>
          </cell>
          <cell r="H180">
            <v>0</v>
          </cell>
          <cell r="I180">
            <v>15.100343871006629</v>
          </cell>
          <cell r="J180">
            <v>187.18686292952219</v>
          </cell>
          <cell r="K180">
            <v>223.36676154962072</v>
          </cell>
          <cell r="L180">
            <v>562.41580601205851</v>
          </cell>
          <cell r="M180">
            <v>852.32443152057908</v>
          </cell>
          <cell r="N180">
            <v>1652.9405208966371</v>
          </cell>
          <cell r="O180">
            <v>622.72007219086197</v>
          </cell>
        </row>
        <row r="181">
          <cell r="A181" t="str">
            <v>Romania</v>
          </cell>
          <cell r="B181">
            <v>17484.972844182961</v>
          </cell>
          <cell r="C181">
            <v>16359.678675407766</v>
          </cell>
          <cell r="D181">
            <v>9374.2554315193374</v>
          </cell>
          <cell r="E181">
            <v>18808.594269972989</v>
          </cell>
          <cell r="F181">
            <v>19362.203867289525</v>
          </cell>
          <cell r="G181">
            <v>13034.645755479996</v>
          </cell>
          <cell r="H181">
            <v>38034.75680886097</v>
          </cell>
          <cell r="I181">
            <v>17494.349701170591</v>
          </cell>
          <cell r="J181">
            <v>16130.303856876304</v>
          </cell>
          <cell r="K181">
            <v>17696.365048038879</v>
          </cell>
          <cell r="L181">
            <v>16860.63482255191</v>
          </cell>
          <cell r="M181">
            <v>30574.778916133713</v>
          </cell>
          <cell r="N181">
            <v>12887.933251601702</v>
          </cell>
          <cell r="O181">
            <v>14444.445681171388</v>
          </cell>
        </row>
        <row r="182">
          <cell r="A182" t="str">
            <v>Russia</v>
          </cell>
          <cell r="B182">
            <v>1826532.6693849</v>
          </cell>
          <cell r="C182">
            <v>2700319.1635698806</v>
          </cell>
          <cell r="D182">
            <v>3030060.8690122212</v>
          </cell>
          <cell r="E182">
            <v>3520920.5607515648</v>
          </cell>
          <cell r="F182">
            <v>1589953.5121175181</v>
          </cell>
          <cell r="G182">
            <v>2233425.7909593009</v>
          </cell>
          <cell r="H182">
            <v>2338980.0743555762</v>
          </cell>
          <cell r="I182">
            <v>3047943.0716663948</v>
          </cell>
          <cell r="J182">
            <v>2111626.4139680341</v>
          </cell>
          <cell r="K182">
            <v>1859565.5284478231</v>
          </cell>
          <cell r="L182">
            <v>3021443.2328183749</v>
          </cell>
          <cell r="M182">
            <v>5391209.0424169675</v>
          </cell>
          <cell r="N182">
            <v>4965527.9203142179</v>
          </cell>
          <cell r="O182">
            <v>3302085.3485395443</v>
          </cell>
        </row>
        <row r="183">
          <cell r="A183" t="str">
            <v>Rwanda</v>
          </cell>
          <cell r="B183">
            <v>1506.9968991369949</v>
          </cell>
          <cell r="C183">
            <v>942.33712290623805</v>
          </cell>
          <cell r="D183">
            <v>1059.7739632161749</v>
          </cell>
          <cell r="E183">
            <v>1120.6099183148249</v>
          </cell>
          <cell r="F183">
            <v>820.92137992165499</v>
          </cell>
          <cell r="G183">
            <v>745.53293749626403</v>
          </cell>
          <cell r="H183">
            <v>1429.9003024667272</v>
          </cell>
          <cell r="I183">
            <v>1096.4765839004131</v>
          </cell>
          <cell r="J183">
            <v>1381.3501146292019</v>
          </cell>
          <cell r="K183">
            <v>2399.1576435071947</v>
          </cell>
          <cell r="L183">
            <v>924.85807107177095</v>
          </cell>
          <cell r="M183">
            <v>1086.451882283355</v>
          </cell>
          <cell r="N183">
            <v>2441.7053464510009</v>
          </cell>
          <cell r="O183">
            <v>2401.3229509131093</v>
          </cell>
        </row>
        <row r="184">
          <cell r="A184" t="str">
            <v>Saint-Barthelemy</v>
          </cell>
          <cell r="B184">
            <v>0</v>
          </cell>
          <cell r="C184">
            <v>0</v>
          </cell>
          <cell r="D184">
            <v>0</v>
          </cell>
          <cell r="E184">
            <v>0.14659809251789299</v>
          </cell>
          <cell r="F184">
            <v>7.3298895032553393E-2</v>
          </cell>
          <cell r="G184">
            <v>0</v>
          </cell>
          <cell r="H184">
            <v>0</v>
          </cell>
          <cell r="I184">
            <v>0.14661038698550749</v>
          </cell>
          <cell r="J184">
            <v>0</v>
          </cell>
          <cell r="K184">
            <v>0.29320303883561988</v>
          </cell>
          <cell r="L184">
            <v>0</v>
          </cell>
          <cell r="M184">
            <v>0.14661340864956701</v>
          </cell>
          <cell r="N184">
            <v>0.36651412750677392</v>
          </cell>
          <cell r="O184">
            <v>0.21991150043645569</v>
          </cell>
        </row>
        <row r="185">
          <cell r="A185" t="str">
            <v>Saint-Martin</v>
          </cell>
          <cell r="B185">
            <v>2.1236574601527489</v>
          </cell>
          <cell r="C185">
            <v>5.4188504400554809</v>
          </cell>
          <cell r="D185">
            <v>3.2954387601762067</v>
          </cell>
          <cell r="E185">
            <v>1.6110708375283544</v>
          </cell>
          <cell r="F185">
            <v>4.9065474237454865</v>
          </cell>
          <cell r="G185">
            <v>2.6363214420902916</v>
          </cell>
          <cell r="H185">
            <v>2.7095468945772838</v>
          </cell>
          <cell r="I185">
            <v>2.929330099006441</v>
          </cell>
          <cell r="J185">
            <v>0.659095205264978</v>
          </cell>
          <cell r="K185">
            <v>0.51261737122198903</v>
          </cell>
          <cell r="L185">
            <v>9.5201616537820222</v>
          </cell>
          <cell r="M185">
            <v>3.4417846431520642</v>
          </cell>
          <cell r="N185">
            <v>1.830771545437466</v>
          </cell>
          <cell r="O185">
            <v>1.2449188846841188</v>
          </cell>
        </row>
        <row r="186">
          <cell r="A186" t="str">
            <v>Samoa</v>
          </cell>
          <cell r="B186">
            <v>0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  <cell r="G186">
            <v>0</v>
          </cell>
          <cell r="H186">
            <v>0</v>
          </cell>
          <cell r="I186">
            <v>0</v>
          </cell>
          <cell r="J186">
            <v>0</v>
          </cell>
          <cell r="K186">
            <v>0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</row>
        <row r="187">
          <cell r="A187" t="str">
            <v>San Marino</v>
          </cell>
          <cell r="B187">
            <v>0</v>
          </cell>
          <cell r="C187">
            <v>0.11147936012681819</v>
          </cell>
          <cell r="D187">
            <v>5.5779207260568502E-2</v>
          </cell>
          <cell r="E187">
            <v>0.61328835217724298</v>
          </cell>
          <cell r="F187">
            <v>0.167247942689702</v>
          </cell>
          <cell r="G187">
            <v>0</v>
          </cell>
          <cell r="H187">
            <v>0.94795452284415704</v>
          </cell>
          <cell r="I187">
            <v>0.39037401901287938</v>
          </cell>
          <cell r="J187">
            <v>0.111559800854258</v>
          </cell>
          <cell r="K187">
            <v>0</v>
          </cell>
          <cell r="L187">
            <v>0</v>
          </cell>
          <cell r="M187">
            <v>0.44593591867123583</v>
          </cell>
          <cell r="N187">
            <v>0.1672722178794214</v>
          </cell>
          <cell r="O187">
            <v>5.5779207260568502E-2</v>
          </cell>
        </row>
        <row r="188">
          <cell r="A188" t="str">
            <v>Sao Tome and Principe</v>
          </cell>
          <cell r="B188">
            <v>77.221907899675273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  <cell r="G188">
            <v>0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</row>
        <row r="189">
          <cell r="A189" t="str">
            <v>Saudi Arabia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</row>
        <row r="190">
          <cell r="A190" t="str">
            <v>Senegal</v>
          </cell>
          <cell r="B190">
            <v>72.623763764298459</v>
          </cell>
          <cell r="C190">
            <v>163.60931304564238</v>
          </cell>
          <cell r="D190">
            <v>39.143119708106681</v>
          </cell>
          <cell r="E190">
            <v>127.82827988410961</v>
          </cell>
          <cell r="F190">
            <v>72.786260530953896</v>
          </cell>
          <cell r="G190">
            <v>41.549735976410744</v>
          </cell>
          <cell r="H190">
            <v>174.12582244201147</v>
          </cell>
          <cell r="I190">
            <v>277.78247749822287</v>
          </cell>
          <cell r="J190">
            <v>165.30826300380716</v>
          </cell>
          <cell r="K190">
            <v>155.62927082197862</v>
          </cell>
          <cell r="L190">
            <v>117.14537510975696</v>
          </cell>
          <cell r="M190">
            <v>85.632309081865174</v>
          </cell>
          <cell r="N190">
            <v>389.62511445219667</v>
          </cell>
          <cell r="O190">
            <v>293.0559535471416</v>
          </cell>
        </row>
        <row r="191">
          <cell r="A191" t="str">
            <v>Serbia</v>
          </cell>
          <cell r="B191">
            <v>2375.0177462097654</v>
          </cell>
          <cell r="C191">
            <v>1134.7698755274882</v>
          </cell>
          <cell r="D191">
            <v>863.28984337845975</v>
          </cell>
          <cell r="E191">
            <v>2635.5509613636141</v>
          </cell>
          <cell r="F191">
            <v>1549.6517086386862</v>
          </cell>
          <cell r="G191">
            <v>1886.7706372137588</v>
          </cell>
          <cell r="H191">
            <v>2253.4543259996376</v>
          </cell>
          <cell r="I191">
            <v>3258.4105399468199</v>
          </cell>
          <cell r="J191">
            <v>2505.5950658879501</v>
          </cell>
          <cell r="K191">
            <v>2448.2471119698753</v>
          </cell>
          <cell r="L191">
            <v>2204.239504629295</v>
          </cell>
          <cell r="M191">
            <v>3465.3674587227861</v>
          </cell>
          <cell r="N191">
            <v>2798.7747334719447</v>
          </cell>
          <cell r="O191">
            <v>2843.960090368691</v>
          </cell>
        </row>
        <row r="192">
          <cell r="A192" t="str">
            <v>Seychelles</v>
          </cell>
          <cell r="B192">
            <v>0.3795746337797653</v>
          </cell>
          <cell r="C192">
            <v>0.22777525404362531</v>
          </cell>
          <cell r="D192">
            <v>0</v>
          </cell>
          <cell r="E192">
            <v>0</v>
          </cell>
          <cell r="F192">
            <v>0.15184403583996831</v>
          </cell>
          <cell r="G192">
            <v>0.151818162746402</v>
          </cell>
          <cell r="H192">
            <v>0</v>
          </cell>
          <cell r="I192">
            <v>0</v>
          </cell>
          <cell r="J192">
            <v>0.15181993840837749</v>
          </cell>
          <cell r="K192">
            <v>0</v>
          </cell>
          <cell r="L192">
            <v>0</v>
          </cell>
          <cell r="M192">
            <v>0.60739726880589828</v>
          </cell>
          <cell r="N192">
            <v>1.2147484481316149</v>
          </cell>
          <cell r="O192">
            <v>2.0498322531874291</v>
          </cell>
        </row>
        <row r="193">
          <cell r="A193" t="str">
            <v>Sierra Leone</v>
          </cell>
          <cell r="B193">
            <v>18596.583487889053</v>
          </cell>
          <cell r="C193">
            <v>15310.551353114501</v>
          </cell>
          <cell r="D193">
            <v>9098.9495584435299</v>
          </cell>
          <cell r="E193">
            <v>4019.9169572149362</v>
          </cell>
          <cell r="F193">
            <v>6872.4831716069402</v>
          </cell>
          <cell r="G193">
            <v>28525.861151527402</v>
          </cell>
          <cell r="H193">
            <v>21878.560561721479</v>
          </cell>
          <cell r="I193">
            <v>20924.639705717691</v>
          </cell>
          <cell r="J193">
            <v>30546.799462611671</v>
          </cell>
          <cell r="K193">
            <v>8782.2934449245677</v>
          </cell>
          <cell r="L193">
            <v>33929.471791932468</v>
          </cell>
          <cell r="M193">
            <v>16356.220664659631</v>
          </cell>
          <cell r="N193">
            <v>170278.01540293352</v>
          </cell>
          <cell r="O193">
            <v>113303.67591841461</v>
          </cell>
        </row>
        <row r="194">
          <cell r="A194" t="str">
            <v>Singapore</v>
          </cell>
          <cell r="B194">
            <v>43.376983106136464</v>
          </cell>
          <cell r="C194">
            <v>123.51700534855433</v>
          </cell>
          <cell r="D194">
            <v>18.842759658606809</v>
          </cell>
          <cell r="E194">
            <v>34.99393203526482</v>
          </cell>
          <cell r="F194">
            <v>82.294768860386327</v>
          </cell>
          <cell r="G194">
            <v>56.068067843885629</v>
          </cell>
          <cell r="H194">
            <v>74.449072215068526</v>
          </cell>
          <cell r="I194">
            <v>35.456510932589524</v>
          </cell>
          <cell r="J194">
            <v>177.04732409697741</v>
          </cell>
          <cell r="K194">
            <v>43.992599106774939</v>
          </cell>
          <cell r="L194">
            <v>73.911157619710664</v>
          </cell>
          <cell r="M194">
            <v>92.138259687072804</v>
          </cell>
          <cell r="N194">
            <v>25.918482539521662</v>
          </cell>
          <cell r="O194">
            <v>39.608516020520398</v>
          </cell>
        </row>
        <row r="195">
          <cell r="A195" t="str">
            <v>Sint Maarten</v>
          </cell>
          <cell r="B195">
            <v>1.3182845913375951</v>
          </cell>
          <cell r="C195">
            <v>0.4394280275683306</v>
          </cell>
          <cell r="D195">
            <v>2.1241060625618711</v>
          </cell>
          <cell r="E195">
            <v>1.0985725513450659</v>
          </cell>
          <cell r="F195">
            <v>3.5888142512143761</v>
          </cell>
          <cell r="G195">
            <v>2.270718018879788</v>
          </cell>
          <cell r="H195">
            <v>5.4203990335632799</v>
          </cell>
          <cell r="I195">
            <v>1.611255096830055</v>
          </cell>
          <cell r="J195">
            <v>2.9297124697579582</v>
          </cell>
          <cell r="K195">
            <v>0.21973082367371599</v>
          </cell>
          <cell r="L195">
            <v>2.5635252008662412</v>
          </cell>
          <cell r="M195">
            <v>0.29298045192591449</v>
          </cell>
          <cell r="N195">
            <v>2.5634735680614691</v>
          </cell>
          <cell r="O195">
            <v>0.21972219492834499</v>
          </cell>
        </row>
        <row r="196">
          <cell r="A196" t="str">
            <v>Slovakia</v>
          </cell>
          <cell r="B196">
            <v>3897.0974545432591</v>
          </cell>
          <cell r="C196">
            <v>4015.0871203750671</v>
          </cell>
          <cell r="D196">
            <v>3748.7492008406234</v>
          </cell>
          <cell r="E196">
            <v>4624.6239954362754</v>
          </cell>
          <cell r="F196">
            <v>27675.224627001629</v>
          </cell>
          <cell r="G196">
            <v>8021.0181585718565</v>
          </cell>
          <cell r="H196">
            <v>9481.5047682885124</v>
          </cell>
          <cell r="I196">
            <v>13463.079456080684</v>
          </cell>
          <cell r="J196">
            <v>11230.545597784941</v>
          </cell>
          <cell r="K196">
            <v>17089.898348450697</v>
          </cell>
          <cell r="L196">
            <v>11539.238431227339</v>
          </cell>
          <cell r="M196">
            <v>9164.1053935474665</v>
          </cell>
          <cell r="N196">
            <v>5075.7720595600831</v>
          </cell>
          <cell r="O196">
            <v>12763.278223973328</v>
          </cell>
        </row>
        <row r="197">
          <cell r="A197" t="str">
            <v>Slovenia</v>
          </cell>
          <cell r="B197">
            <v>615.46168718312481</v>
          </cell>
          <cell r="C197">
            <v>723.87412483572768</v>
          </cell>
          <cell r="D197">
            <v>528.35092241427299</v>
          </cell>
          <cell r="E197">
            <v>1271.7903405043412</v>
          </cell>
          <cell r="F197">
            <v>1950.9586281284396</v>
          </cell>
          <cell r="G197">
            <v>1246.1217326079739</v>
          </cell>
          <cell r="H197">
            <v>2106.6631836348029</v>
          </cell>
          <cell r="I197">
            <v>1856.8768809533774</v>
          </cell>
          <cell r="J197">
            <v>1951.308594339991</v>
          </cell>
          <cell r="K197">
            <v>1433.9545639133507</v>
          </cell>
          <cell r="L197">
            <v>1436.1377965449224</v>
          </cell>
          <cell r="M197">
            <v>906.48369905740697</v>
          </cell>
          <cell r="N197">
            <v>638.88946063528851</v>
          </cell>
          <cell r="O197">
            <v>3394.6265832709682</v>
          </cell>
        </row>
        <row r="198">
          <cell r="A198" t="str">
            <v>Solomon Is.</v>
          </cell>
          <cell r="B198">
            <v>2175.816995604584</v>
          </cell>
          <cell r="C198">
            <v>3862.6924830149624</v>
          </cell>
          <cell r="D198">
            <v>2373.0094127060993</v>
          </cell>
          <cell r="E198">
            <v>3540.2217541756231</v>
          </cell>
          <cell r="F198">
            <v>6541.1569668903085</v>
          </cell>
          <cell r="G198">
            <v>5067.1286871869806</v>
          </cell>
          <cell r="H198">
            <v>5662.6571825695082</v>
          </cell>
          <cell r="I198">
            <v>8160.6263308743828</v>
          </cell>
          <cell r="J198">
            <v>6032.1091413331451</v>
          </cell>
          <cell r="K198">
            <v>6405.3496277521035</v>
          </cell>
          <cell r="L198">
            <v>5856.1535211062483</v>
          </cell>
          <cell r="M198">
            <v>8789.9628741678298</v>
          </cell>
          <cell r="N198">
            <v>9455.8181988004471</v>
          </cell>
          <cell r="O198">
            <v>11694.568218608983</v>
          </cell>
        </row>
        <row r="199">
          <cell r="A199" t="str">
            <v>Somalia</v>
          </cell>
          <cell r="B199">
            <v>339.3039578256537</v>
          </cell>
          <cell r="C199">
            <v>250.89133489819102</v>
          </cell>
          <cell r="D199">
            <v>105.37201818974071</v>
          </cell>
          <cell r="E199">
            <v>215.01120170262206</v>
          </cell>
          <cell r="F199">
            <v>271.91124385182979</v>
          </cell>
          <cell r="G199">
            <v>118.51670030672973</v>
          </cell>
          <cell r="H199">
            <v>270.5877689992007</v>
          </cell>
          <cell r="I199">
            <v>250.20504526658075</v>
          </cell>
          <cell r="J199">
            <v>307.1147457392691</v>
          </cell>
          <cell r="K199">
            <v>139.64643232344091</v>
          </cell>
          <cell r="L199">
            <v>184.50804663739001</v>
          </cell>
          <cell r="M199">
            <v>194.90067796422795</v>
          </cell>
          <cell r="N199">
            <v>315.84219436138176</v>
          </cell>
          <cell r="O199">
            <v>103.37405392209789</v>
          </cell>
        </row>
        <row r="200">
          <cell r="A200" t="str">
            <v>South Africa</v>
          </cell>
          <cell r="B200">
            <v>77688.176083885584</v>
          </cell>
          <cell r="C200">
            <v>47774.917365831199</v>
          </cell>
          <cell r="D200">
            <v>92590.980547619867</v>
          </cell>
          <cell r="E200">
            <v>72628.960834429075</v>
          </cell>
          <cell r="F200">
            <v>104636.93264629584</v>
          </cell>
          <cell r="G200">
            <v>104990.032289515</v>
          </cell>
          <cell r="H200">
            <v>47140.784001641558</v>
          </cell>
          <cell r="I200">
            <v>81392.084954716032</v>
          </cell>
          <cell r="J200">
            <v>67342.936113131145</v>
          </cell>
          <cell r="K200">
            <v>61823.381259188769</v>
          </cell>
          <cell r="L200">
            <v>69655.347244691977</v>
          </cell>
          <cell r="M200">
            <v>84915.412556320502</v>
          </cell>
          <cell r="N200">
            <v>56401.518918010595</v>
          </cell>
          <cell r="O200">
            <v>58902.857579435797</v>
          </cell>
        </row>
        <row r="201">
          <cell r="A201" t="str">
            <v>South Georgia and the South Sandwich Islands</v>
          </cell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</row>
        <row r="202">
          <cell r="A202" t="str">
            <v>South Korea</v>
          </cell>
          <cell r="B202">
            <v>5503.4540922733304</v>
          </cell>
          <cell r="C202">
            <v>4705.3342951352297</v>
          </cell>
          <cell r="D202">
            <v>3611.3386452115033</v>
          </cell>
          <cell r="E202">
            <v>11406.252720162531</v>
          </cell>
          <cell r="F202">
            <v>8922.2353218787102</v>
          </cell>
          <cell r="G202">
            <v>10148.51126796306</v>
          </cell>
          <cell r="H202">
            <v>8096.1793022296206</v>
          </cell>
          <cell r="I202">
            <v>14022.054000768479</v>
          </cell>
          <cell r="J202">
            <v>16415.88585748092</v>
          </cell>
          <cell r="K202">
            <v>14425.17442907684</v>
          </cell>
          <cell r="L202">
            <v>11709.69769431217</v>
          </cell>
          <cell r="M202">
            <v>15941.10078528944</v>
          </cell>
          <cell r="N202">
            <v>9469.9278352765905</v>
          </cell>
          <cell r="O202">
            <v>9853.9615840499391</v>
          </cell>
        </row>
        <row r="203">
          <cell r="A203" t="str">
            <v>South Sudan</v>
          </cell>
          <cell r="B203">
            <v>4891.5540679443648</v>
          </cell>
          <cell r="C203">
            <v>8134.9513289736678</v>
          </cell>
          <cell r="D203">
            <v>2060.8888499418999</v>
          </cell>
          <cell r="E203">
            <v>10395.228694556119</v>
          </cell>
          <cell r="F203">
            <v>10526.692152505189</v>
          </cell>
          <cell r="G203">
            <v>8941.200612603001</v>
          </cell>
          <cell r="H203">
            <v>9502.6556615086629</v>
          </cell>
          <cell r="I203">
            <v>8988.3539797863814</v>
          </cell>
          <cell r="J203">
            <v>8036.8707911154042</v>
          </cell>
          <cell r="K203">
            <v>3872.9730620287187</v>
          </cell>
          <cell r="L203">
            <v>8972.6370520021992</v>
          </cell>
          <cell r="M203">
            <v>6696.3218189037743</v>
          </cell>
          <cell r="N203">
            <v>4911.1279951496499</v>
          </cell>
          <cell r="O203">
            <v>5881.520907796611</v>
          </cell>
        </row>
        <row r="204">
          <cell r="A204" t="str">
            <v>Spain</v>
          </cell>
          <cell r="B204">
            <v>32811.116059845415</v>
          </cell>
          <cell r="C204">
            <v>37699.090112790975</v>
          </cell>
          <cell r="D204">
            <v>23315.43682403666</v>
          </cell>
          <cell r="E204">
            <v>67274.00259082811</v>
          </cell>
          <cell r="F204">
            <v>48955.093096974815</v>
          </cell>
          <cell r="G204">
            <v>72719.214886657326</v>
          </cell>
          <cell r="H204">
            <v>60256.430993466063</v>
          </cell>
          <cell r="I204">
            <v>44288.059590536956</v>
          </cell>
          <cell r="J204">
            <v>67544.909023546221</v>
          </cell>
          <cell r="K204">
            <v>56093.529533412766</v>
          </cell>
          <cell r="L204">
            <v>39325.644815038308</v>
          </cell>
          <cell r="M204">
            <v>80495.983693710004</v>
          </cell>
          <cell r="N204">
            <v>63955.9926906451</v>
          </cell>
          <cell r="O204">
            <v>58671.263692142005</v>
          </cell>
        </row>
        <row r="205">
          <cell r="A205" t="str">
            <v>Spratly islands</v>
          </cell>
          <cell r="B205">
            <v>0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</row>
        <row r="206">
          <cell r="A206" t="str">
            <v>Sri Lanka</v>
          </cell>
          <cell r="B206">
            <v>3759.5113917957624</v>
          </cell>
          <cell r="C206">
            <v>3427.6813304904699</v>
          </cell>
          <cell r="D206">
            <v>3149.4956637280447</v>
          </cell>
          <cell r="E206">
            <v>5599.4493826649932</v>
          </cell>
          <cell r="F206">
            <v>4682.1546290480273</v>
          </cell>
          <cell r="G206">
            <v>7730.4755950901481</v>
          </cell>
          <cell r="H206">
            <v>10241.822924139429</v>
          </cell>
          <cell r="I206">
            <v>6499.7204602476777</v>
          </cell>
          <cell r="J206">
            <v>13974.774187446201</v>
          </cell>
          <cell r="K206">
            <v>7230.7582758342323</v>
          </cell>
          <cell r="L206">
            <v>14736.926454108121</v>
          </cell>
          <cell r="M206">
            <v>14427.638757502231</v>
          </cell>
          <cell r="N206">
            <v>7952.9984426563942</v>
          </cell>
          <cell r="O206">
            <v>9470.8967081105093</v>
          </cell>
        </row>
        <row r="207">
          <cell r="A207" t="str">
            <v>St. Helena</v>
          </cell>
          <cell r="B207">
            <v>0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</row>
        <row r="208">
          <cell r="A208" t="str">
            <v>St. Kitts &amp; Nevis</v>
          </cell>
          <cell r="B208">
            <v>45.609688787719037</v>
          </cell>
          <cell r="C208">
            <v>19.790763626884718</v>
          </cell>
          <cell r="D208">
            <v>32.147405643671128</v>
          </cell>
          <cell r="E208">
            <v>25.076356027470119</v>
          </cell>
          <cell r="F208">
            <v>18.903266179712048</v>
          </cell>
          <cell r="G208">
            <v>20.454458777204394</v>
          </cell>
          <cell r="H208">
            <v>12.286902947682414</v>
          </cell>
          <cell r="I208">
            <v>22.808180838925558</v>
          </cell>
          <cell r="J208">
            <v>33.768087227101788</v>
          </cell>
          <cell r="K208">
            <v>18.538424146854858</v>
          </cell>
          <cell r="L208">
            <v>12.358813915766614</v>
          </cell>
          <cell r="M208">
            <v>10.741178320201779</v>
          </cell>
          <cell r="N208">
            <v>5.1476531398585399</v>
          </cell>
          <cell r="O208">
            <v>3.6781239731765458</v>
          </cell>
        </row>
        <row r="209">
          <cell r="A209" t="str">
            <v>St. Lucia</v>
          </cell>
          <cell r="B209">
            <v>31.080479657677913</v>
          </cell>
          <cell r="C209">
            <v>10.910973840543823</v>
          </cell>
          <cell r="D209">
            <v>19.426696471240117</v>
          </cell>
          <cell r="E209">
            <v>40.203037399531524</v>
          </cell>
          <cell r="F209">
            <v>53.96008884150578</v>
          </cell>
          <cell r="G209">
            <v>98.117004087363995</v>
          </cell>
          <cell r="H209">
            <v>48.575721593600498</v>
          </cell>
          <cell r="I209">
            <v>56.112597337584496</v>
          </cell>
          <cell r="J209">
            <v>54.922913182829006</v>
          </cell>
          <cell r="K209">
            <v>99.842065275501994</v>
          </cell>
          <cell r="L209">
            <v>61.578460568710575</v>
          </cell>
          <cell r="M209">
            <v>67.108091039515529</v>
          </cell>
          <cell r="N209">
            <v>36.093750203360258</v>
          </cell>
          <cell r="O209">
            <v>40.946529690023397</v>
          </cell>
        </row>
        <row r="210">
          <cell r="A210" t="str">
            <v>St. Pierre &amp; Miquelon</v>
          </cell>
          <cell r="B210">
            <v>0</v>
          </cell>
          <cell r="C210">
            <v>0.105856806617905</v>
          </cell>
          <cell r="D210">
            <v>0</v>
          </cell>
          <cell r="E210">
            <v>0</v>
          </cell>
          <cell r="F210">
            <v>0</v>
          </cell>
          <cell r="G210">
            <v>0</v>
          </cell>
          <cell r="H210">
            <v>0.105908933889951</v>
          </cell>
          <cell r="I210">
            <v>0</v>
          </cell>
          <cell r="J210">
            <v>0</v>
          </cell>
          <cell r="K210">
            <v>0</v>
          </cell>
          <cell r="L210">
            <v>5.3029237190159E-2</v>
          </cell>
          <cell r="M210">
            <v>0</v>
          </cell>
          <cell r="N210">
            <v>4.5062070876846292</v>
          </cell>
          <cell r="O210">
            <v>0.5826358668524505</v>
          </cell>
        </row>
        <row r="211">
          <cell r="A211" t="str">
            <v>St. Vincent &amp; the Grenadines</v>
          </cell>
          <cell r="B211">
            <v>6.8965492083088442</v>
          </cell>
          <cell r="C211">
            <v>7.946002899717528</v>
          </cell>
          <cell r="D211">
            <v>9.6685927407597347</v>
          </cell>
          <cell r="E211">
            <v>21.283287187629764</v>
          </cell>
          <cell r="F211">
            <v>16.635071967709116</v>
          </cell>
          <cell r="G211">
            <v>10.494111987499021</v>
          </cell>
          <cell r="H211">
            <v>23.156955240977819</v>
          </cell>
          <cell r="I211">
            <v>41.899665568786673</v>
          </cell>
          <cell r="J211">
            <v>29.898499590559112</v>
          </cell>
          <cell r="K211">
            <v>65.791974828973096</v>
          </cell>
          <cell r="L211">
            <v>30.421092740119242</v>
          </cell>
          <cell r="M211">
            <v>24.654505169026201</v>
          </cell>
          <cell r="N211">
            <v>13.415122737027726</v>
          </cell>
          <cell r="O211">
            <v>10.793537316233747</v>
          </cell>
        </row>
        <row r="212">
          <cell r="A212" t="str">
            <v>Sudan</v>
          </cell>
          <cell r="B212">
            <v>26.79184764168517</v>
          </cell>
          <cell r="C212">
            <v>74.437183717936961</v>
          </cell>
          <cell r="D212">
            <v>20.558967236160079</v>
          </cell>
          <cell r="E212">
            <v>13.433622181216197</v>
          </cell>
          <cell r="F212">
            <v>101.09650354245254</v>
          </cell>
          <cell r="G212">
            <v>3.69538364877558</v>
          </cell>
          <cell r="H212">
            <v>185.14768890245099</v>
          </cell>
          <cell r="I212">
            <v>56.611216709453288</v>
          </cell>
          <cell r="J212">
            <v>82.379173012898505</v>
          </cell>
          <cell r="K212">
            <v>41.763306963378994</v>
          </cell>
          <cell r="L212">
            <v>205.31593581934223</v>
          </cell>
          <cell r="M212">
            <v>13.204757687170289</v>
          </cell>
          <cell r="N212">
            <v>9.3283558689846071</v>
          </cell>
          <cell r="O212">
            <v>4.6293540111325999</v>
          </cell>
        </row>
        <row r="213">
          <cell r="A213" t="str">
            <v>Suriname</v>
          </cell>
          <cell r="B213">
            <v>3689.0244452278448</v>
          </cell>
          <cell r="C213">
            <v>3717.4782160953832</v>
          </cell>
          <cell r="D213">
            <v>4545.8280901124972</v>
          </cell>
          <cell r="E213">
            <v>5423.3127753706221</v>
          </cell>
          <cell r="F213">
            <v>3512.2987304108237</v>
          </cell>
          <cell r="G213">
            <v>3404.3508420133235</v>
          </cell>
          <cell r="H213">
            <v>3625.9052649119581</v>
          </cell>
          <cell r="I213">
            <v>7510.7319128344388</v>
          </cell>
          <cell r="J213">
            <v>7362.4765696898494</v>
          </cell>
          <cell r="K213">
            <v>7000.4753906911747</v>
          </cell>
          <cell r="L213">
            <v>5696.7555809668647</v>
          </cell>
          <cell r="M213">
            <v>19502.099493634181</v>
          </cell>
          <cell r="N213">
            <v>10203.272758067647</v>
          </cell>
          <cell r="O213">
            <v>12699.008622907044</v>
          </cell>
        </row>
        <row r="214">
          <cell r="A214" t="str">
            <v>Svalbard and Jan Mayen</v>
          </cell>
          <cell r="B214">
            <v>0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A215" t="str">
            <v>Swaziland</v>
          </cell>
          <cell r="B215">
            <v>6691.6110611536624</v>
          </cell>
          <cell r="C215">
            <v>3705.791655309798</v>
          </cell>
          <cell r="D215">
            <v>5741.4027568002311</v>
          </cell>
          <cell r="E215">
            <v>5337.500688501259</v>
          </cell>
          <cell r="F215">
            <v>4550.8655037565741</v>
          </cell>
          <cell r="G215">
            <v>9384.9859001923505</v>
          </cell>
          <cell r="H215">
            <v>6435.5981370313912</v>
          </cell>
          <cell r="I215">
            <v>4566.399218770448</v>
          </cell>
          <cell r="J215">
            <v>10588.270516210101</v>
          </cell>
          <cell r="K215">
            <v>6596.4621674756927</v>
          </cell>
          <cell r="L215">
            <v>2584.2097301107619</v>
          </cell>
          <cell r="M215">
            <v>3508.8717170456798</v>
          </cell>
          <cell r="N215">
            <v>3093.4654578241939</v>
          </cell>
          <cell r="O215">
            <v>3923.5514776769505</v>
          </cell>
        </row>
        <row r="216">
          <cell r="A216" t="str">
            <v>Sweden</v>
          </cell>
          <cell r="B216">
            <v>144708.42395739819</v>
          </cell>
          <cell r="C216">
            <v>178093.8188869998</v>
          </cell>
          <cell r="D216">
            <v>92521.766000485208</v>
          </cell>
          <cell r="E216">
            <v>271297.22672284138</v>
          </cell>
          <cell r="F216">
            <v>248352.89973754762</v>
          </cell>
          <cell r="G216">
            <v>248872.03341953771</v>
          </cell>
          <cell r="H216">
            <v>182611.66074352592</v>
          </cell>
          <cell r="I216">
            <v>293429.73178648134</v>
          </cell>
          <cell r="J216">
            <v>207927.36992098743</v>
          </cell>
          <cell r="K216">
            <v>263496.50865509541</v>
          </cell>
          <cell r="L216">
            <v>205151.42543210855</v>
          </cell>
          <cell r="M216">
            <v>234512.68619367862</v>
          </cell>
          <cell r="N216">
            <v>197454.08139224537</v>
          </cell>
          <cell r="O216">
            <v>200260.05878116976</v>
          </cell>
        </row>
        <row r="217">
          <cell r="A217" t="str">
            <v>Switzerland</v>
          </cell>
          <cell r="B217">
            <v>1168.6613179238734</v>
          </cell>
          <cell r="C217">
            <v>882.71426306451258</v>
          </cell>
          <cell r="D217">
            <v>434.79654347653627</v>
          </cell>
          <cell r="E217">
            <v>3841.3067725257251</v>
          </cell>
          <cell r="F217">
            <v>2326.3972227068261</v>
          </cell>
          <cell r="G217">
            <v>2054.3418046030502</v>
          </cell>
          <cell r="H217">
            <v>1861.4445739237308</v>
          </cell>
          <cell r="I217">
            <v>2430.298357248711</v>
          </cell>
          <cell r="J217">
            <v>2284.2550986491306</v>
          </cell>
          <cell r="K217">
            <v>1746.4021992706387</v>
          </cell>
          <cell r="L217">
            <v>1945.3912440149536</v>
          </cell>
          <cell r="M217">
            <v>1523.8038397256937</v>
          </cell>
          <cell r="N217">
            <v>798.00783403213154</v>
          </cell>
          <cell r="O217">
            <v>833.41646114243918</v>
          </cell>
        </row>
        <row r="218">
          <cell r="A218" t="str">
            <v>Syria</v>
          </cell>
          <cell r="B218">
            <v>267.55284909890412</v>
          </cell>
          <cell r="C218">
            <v>147.9994213183509</v>
          </cell>
          <cell r="D218">
            <v>114.5522433830659</v>
          </cell>
          <cell r="E218">
            <v>107.022510339243</v>
          </cell>
          <cell r="F218">
            <v>791.80885255776002</v>
          </cell>
          <cell r="G218">
            <v>280.75198805816206</v>
          </cell>
          <cell r="H218">
            <v>1577.1122186786147</v>
          </cell>
          <cell r="I218">
            <v>834.15903345799802</v>
          </cell>
          <cell r="J218">
            <v>130.8434055138363</v>
          </cell>
          <cell r="K218">
            <v>240.21551051464368</v>
          </cell>
          <cell r="L218">
            <v>155.89859195848481</v>
          </cell>
          <cell r="M218">
            <v>5370.9706301728129</v>
          </cell>
          <cell r="N218">
            <v>1271.38980288992</v>
          </cell>
          <cell r="O218">
            <v>626.62159202133489</v>
          </cell>
        </row>
        <row r="219">
          <cell r="A219" t="str">
            <v>Taiwan</v>
          </cell>
          <cell r="B219">
            <v>1156.3382817095303</v>
          </cell>
          <cell r="C219">
            <v>1000.048464813774</v>
          </cell>
          <cell r="D219">
            <v>1119.6768247668665</v>
          </cell>
          <cell r="E219">
            <v>1847.8949814353898</v>
          </cell>
          <cell r="F219">
            <v>1516.6423576789264</v>
          </cell>
          <cell r="G219">
            <v>2071.8410623365762</v>
          </cell>
          <cell r="H219">
            <v>1717.6809899080811</v>
          </cell>
          <cell r="I219">
            <v>2302.0774331188427</v>
          </cell>
          <cell r="J219">
            <v>8152.3544846440636</v>
          </cell>
          <cell r="K219">
            <v>2448.1252552725523</v>
          </cell>
          <cell r="L219">
            <v>1456.099853419639</v>
          </cell>
          <cell r="M219">
            <v>1455.117893177817</v>
          </cell>
          <cell r="N219">
            <v>947.4792031796328</v>
          </cell>
          <cell r="O219">
            <v>881.8023261553584</v>
          </cell>
        </row>
        <row r="220">
          <cell r="A220" t="str">
            <v>Tajikistan</v>
          </cell>
          <cell r="B220">
            <v>61.537832055830293</v>
          </cell>
          <cell r="C220">
            <v>36.6391826118697</v>
          </cell>
          <cell r="D220">
            <v>31.868747821898118</v>
          </cell>
          <cell r="E220">
            <v>20.004685212322602</v>
          </cell>
          <cell r="F220">
            <v>28.53931309965424</v>
          </cell>
          <cell r="G220">
            <v>19.43310976472733</v>
          </cell>
          <cell r="H220">
            <v>14.040017082301169</v>
          </cell>
          <cell r="I220">
            <v>33.114191910199366</v>
          </cell>
          <cell r="J220">
            <v>34.041082984693695</v>
          </cell>
          <cell r="K220">
            <v>10.857908058750201</v>
          </cell>
          <cell r="L220">
            <v>20.20174048488304</v>
          </cell>
          <cell r="M220">
            <v>26.041322752169251</v>
          </cell>
          <cell r="N220">
            <v>1.319038562423936</v>
          </cell>
          <cell r="O220">
            <v>0.78304434137684986</v>
          </cell>
        </row>
        <row r="221">
          <cell r="A221" t="str">
            <v>Tanzania</v>
          </cell>
          <cell r="B221">
            <v>82415.634861273807</v>
          </cell>
          <cell r="C221">
            <v>85137.006448220942</v>
          </cell>
          <cell r="D221">
            <v>84117.180486779864</v>
          </cell>
          <cell r="E221">
            <v>66936.065516254283</v>
          </cell>
          <cell r="F221">
            <v>91672.50361553581</v>
          </cell>
          <cell r="G221">
            <v>85305.647800101084</v>
          </cell>
          <cell r="H221">
            <v>121722.23605317474</v>
          </cell>
          <cell r="I221">
            <v>164309.45942764057</v>
          </cell>
          <cell r="J221">
            <v>143388.75944564946</v>
          </cell>
          <cell r="K221">
            <v>138556.78076633939</v>
          </cell>
          <cell r="L221">
            <v>137814.90589615272</v>
          </cell>
          <cell r="M221">
            <v>154474.88170549599</v>
          </cell>
          <cell r="N221">
            <v>181555.54194067203</v>
          </cell>
          <cell r="O221">
            <v>161898.76763961581</v>
          </cell>
        </row>
        <row r="222">
          <cell r="A222" t="str">
            <v>Thailand</v>
          </cell>
          <cell r="B222">
            <v>36101.958710702151</v>
          </cell>
          <cell r="C222">
            <v>60882.290696384604</v>
          </cell>
          <cell r="D222">
            <v>58447.894289193908</v>
          </cell>
          <cell r="E222">
            <v>91835.335173757747</v>
          </cell>
          <cell r="F222">
            <v>84287.092939693204</v>
          </cell>
          <cell r="G222">
            <v>99820.62512090549</v>
          </cell>
          <cell r="H222">
            <v>92628.675268783118</v>
          </cell>
          <cell r="I222">
            <v>80143.353648777993</v>
          </cell>
          <cell r="J222">
            <v>132690.25212471539</v>
          </cell>
          <cell r="K222">
            <v>134984.37106822399</v>
          </cell>
          <cell r="L222">
            <v>94544.590523503226</v>
          </cell>
          <cell r="M222">
            <v>114508.18098417</v>
          </cell>
          <cell r="N222">
            <v>84754.452400067661</v>
          </cell>
          <cell r="O222">
            <v>102205.5402075296</v>
          </cell>
        </row>
        <row r="223">
          <cell r="A223" t="str">
            <v>The Bahamas</v>
          </cell>
          <cell r="B223">
            <v>432.99983107598325</v>
          </cell>
          <cell r="C223">
            <v>700.97684884013302</v>
          </cell>
          <cell r="D223">
            <v>274.23114704553183</v>
          </cell>
          <cell r="E223">
            <v>588.09995533928213</v>
          </cell>
          <cell r="F223">
            <v>1450.0920020859553</v>
          </cell>
          <cell r="G223">
            <v>1015.774966067115</v>
          </cell>
          <cell r="H223">
            <v>604.80827853380174</v>
          </cell>
          <cell r="I223">
            <v>1949.2377425192979</v>
          </cell>
          <cell r="J223">
            <v>823.97277086091276</v>
          </cell>
          <cell r="K223">
            <v>400.64439211659817</v>
          </cell>
          <cell r="L223">
            <v>624.7944603266227</v>
          </cell>
          <cell r="M223">
            <v>370.59433834746682</v>
          </cell>
          <cell r="N223">
            <v>1572.7092381538591</v>
          </cell>
          <cell r="O223">
            <v>486.691876175076</v>
          </cell>
        </row>
        <row r="224">
          <cell r="A224" t="str">
            <v>The Gambia</v>
          </cell>
          <cell r="B224">
            <v>3.4473472134434986</v>
          </cell>
          <cell r="C224">
            <v>41.956294698273084</v>
          </cell>
          <cell r="D224">
            <v>10.790326263053105</v>
          </cell>
          <cell r="E224">
            <v>65.483479971165863</v>
          </cell>
          <cell r="F224">
            <v>5.9945100681952175</v>
          </cell>
          <cell r="G224">
            <v>6.5190079943823278</v>
          </cell>
          <cell r="H224">
            <v>50.055265804505609</v>
          </cell>
          <cell r="I224">
            <v>307.93258046309876</v>
          </cell>
          <cell r="J224">
            <v>9.1417062958563804</v>
          </cell>
          <cell r="K224">
            <v>23.902236876086587</v>
          </cell>
          <cell r="L224">
            <v>31.322176323722193</v>
          </cell>
          <cell r="M224">
            <v>41.065102997762615</v>
          </cell>
          <cell r="N224">
            <v>12.216748398407027</v>
          </cell>
          <cell r="O224">
            <v>11.76689989421077</v>
          </cell>
        </row>
        <row r="225">
          <cell r="A225" t="str">
            <v>Timor Leste</v>
          </cell>
          <cell r="B225">
            <v>677.50189349585332</v>
          </cell>
          <cell r="C225">
            <v>1604.2187450081049</v>
          </cell>
          <cell r="D225">
            <v>690.663359425463</v>
          </cell>
          <cell r="E225">
            <v>2061.834089378302</v>
          </cell>
          <cell r="F225">
            <v>1311.3836977480519</v>
          </cell>
          <cell r="G225">
            <v>2929.0912263271402</v>
          </cell>
          <cell r="H225">
            <v>1555.5215526772197</v>
          </cell>
          <cell r="I225">
            <v>832.72886345806444</v>
          </cell>
          <cell r="J225">
            <v>2633.9632065917663</v>
          </cell>
          <cell r="K225">
            <v>646.88454382903308</v>
          </cell>
          <cell r="L225">
            <v>1463.4003020882315</v>
          </cell>
          <cell r="M225">
            <v>1887.1540654202593</v>
          </cell>
          <cell r="N225">
            <v>462.70792698856877</v>
          </cell>
          <cell r="O225">
            <v>1417.3526112846412</v>
          </cell>
        </row>
        <row r="226">
          <cell r="A226" t="str">
            <v>Togo</v>
          </cell>
          <cell r="B226">
            <v>2776.231381648794</v>
          </cell>
          <cell r="C226">
            <v>2020.7860506600202</v>
          </cell>
          <cell r="D226">
            <v>2054.0571634798844</v>
          </cell>
          <cell r="E226">
            <v>2761.0389693499478</v>
          </cell>
          <cell r="F226">
            <v>2047.9662047125194</v>
          </cell>
          <cell r="G226">
            <v>1687.8069029195001</v>
          </cell>
          <cell r="H226">
            <v>3187.4708852789927</v>
          </cell>
          <cell r="I226">
            <v>1177.751160197374</v>
          </cell>
          <cell r="J226">
            <v>5579.9992259672326</v>
          </cell>
          <cell r="K226">
            <v>514.10527905229299</v>
          </cell>
          <cell r="L226">
            <v>1255.7793338690246</v>
          </cell>
          <cell r="M226">
            <v>1746.8682465113927</v>
          </cell>
          <cell r="N226">
            <v>2952.617076723242</v>
          </cell>
          <cell r="O226">
            <v>1992.3920140081591</v>
          </cell>
        </row>
        <row r="227">
          <cell r="A227" t="str">
            <v>Tokelau</v>
          </cell>
          <cell r="B227">
            <v>0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A228" t="str">
            <v>Tonga</v>
          </cell>
          <cell r="B228">
            <v>0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O228">
            <v>0</v>
          </cell>
        </row>
        <row r="229">
          <cell r="A229" t="str">
            <v>Trinidad &amp; Tobago</v>
          </cell>
          <cell r="B229">
            <v>1829.0967434587349</v>
          </cell>
          <cell r="C229">
            <v>726.07729019512942</v>
          </cell>
          <cell r="D229">
            <v>726.43709027272337</v>
          </cell>
          <cell r="E229">
            <v>734.05071006465482</v>
          </cell>
          <cell r="F229">
            <v>1228.8644327993281</v>
          </cell>
          <cell r="G229">
            <v>1755.8259127600891</v>
          </cell>
          <cell r="H229">
            <v>1108.5870479733721</v>
          </cell>
          <cell r="I229">
            <v>1269.8986448557882</v>
          </cell>
          <cell r="J229">
            <v>1377.1564371197449</v>
          </cell>
          <cell r="K229">
            <v>3406.8347139619718</v>
          </cell>
          <cell r="L229">
            <v>374.71962675191952</v>
          </cell>
          <cell r="M229">
            <v>713.53967835431081</v>
          </cell>
          <cell r="N229">
            <v>759.22794764090963</v>
          </cell>
          <cell r="O229">
            <v>1348.5052293641704</v>
          </cell>
        </row>
        <row r="230">
          <cell r="A230" t="str">
            <v>Tunisia</v>
          </cell>
          <cell r="B230">
            <v>230.67080615635098</v>
          </cell>
          <cell r="C230">
            <v>243.87213153005459</v>
          </cell>
          <cell r="D230">
            <v>1539.0861685176169</v>
          </cell>
          <cell r="E230">
            <v>318.56585941881889</v>
          </cell>
          <cell r="F230">
            <v>632.97396399103764</v>
          </cell>
          <cell r="G230">
            <v>353.7358207277972</v>
          </cell>
          <cell r="H230">
            <v>878.48174197643732</v>
          </cell>
          <cell r="I230">
            <v>718.28312168647199</v>
          </cell>
          <cell r="J230">
            <v>981.75490712265696</v>
          </cell>
          <cell r="K230">
            <v>398.04035765138445</v>
          </cell>
          <cell r="L230">
            <v>2203.8935643082</v>
          </cell>
          <cell r="M230">
            <v>1414.719493859996</v>
          </cell>
          <cell r="N230">
            <v>1300.3355481238618</v>
          </cell>
          <cell r="O230">
            <v>1806.4122820715511</v>
          </cell>
        </row>
        <row r="231">
          <cell r="A231" t="str">
            <v>Turkey</v>
          </cell>
          <cell r="B231">
            <v>22910.09964769135</v>
          </cell>
          <cell r="C231">
            <v>25722.558227547648</v>
          </cell>
          <cell r="D231">
            <v>17744.14588290051</v>
          </cell>
          <cell r="E231">
            <v>28978.157179674738</v>
          </cell>
          <cell r="F231">
            <v>20410.763597974339</v>
          </cell>
          <cell r="G231">
            <v>25885.217190662202</v>
          </cell>
          <cell r="H231">
            <v>25344.36440816816</v>
          </cell>
          <cell r="I231">
            <v>28891.423138874721</v>
          </cell>
          <cell r="J231">
            <v>28108.301960662291</v>
          </cell>
          <cell r="K231">
            <v>17008.169209734271</v>
          </cell>
          <cell r="L231">
            <v>23887.968606328868</v>
          </cell>
          <cell r="M231">
            <v>28468.192871554831</v>
          </cell>
          <cell r="N231">
            <v>22543.636549638049</v>
          </cell>
          <cell r="O231">
            <v>17808.219969486898</v>
          </cell>
        </row>
        <row r="232">
          <cell r="A232" t="str">
            <v>Turkmenistan</v>
          </cell>
          <cell r="B232">
            <v>46.212868839097126</v>
          </cell>
          <cell r="C232">
            <v>105.1789128920523</v>
          </cell>
          <cell r="D232">
            <v>84.862909734270701</v>
          </cell>
          <cell r="E232">
            <v>28.849767527601408</v>
          </cell>
          <cell r="F232">
            <v>30.532830092098017</v>
          </cell>
          <cell r="G232">
            <v>13.62917546951973</v>
          </cell>
          <cell r="H232">
            <v>37.807749584535415</v>
          </cell>
          <cell r="I232">
            <v>74.740341451088696</v>
          </cell>
          <cell r="J232">
            <v>12.98586463408639</v>
          </cell>
          <cell r="K232">
            <v>8.8732363292902896</v>
          </cell>
          <cell r="L232">
            <v>16.51526056554005</v>
          </cell>
          <cell r="M232">
            <v>8.9869235618951286</v>
          </cell>
          <cell r="N232">
            <v>0.37151277305616198</v>
          </cell>
          <cell r="O232">
            <v>0.90408566264041501</v>
          </cell>
        </row>
        <row r="233">
          <cell r="A233" t="str">
            <v>Turks &amp; Caicos Is.</v>
          </cell>
          <cell r="B233">
            <v>7.7272096459479398</v>
          </cell>
          <cell r="C233">
            <v>4.6520304798017422</v>
          </cell>
          <cell r="D233">
            <v>10.37611003032008</v>
          </cell>
          <cell r="E233">
            <v>10.44455714795723</v>
          </cell>
          <cell r="F233">
            <v>22.250323433598478</v>
          </cell>
          <cell r="G233">
            <v>4.5779497812566001</v>
          </cell>
          <cell r="H233">
            <v>73.540538444367911</v>
          </cell>
          <cell r="I233">
            <v>61.238466741408601</v>
          </cell>
          <cell r="J233">
            <v>105.59501142037399</v>
          </cell>
          <cell r="K233">
            <v>38.41872161806684</v>
          </cell>
          <cell r="L233">
            <v>14.599117869736709</v>
          </cell>
          <cell r="M233">
            <v>7.6564794325739527</v>
          </cell>
          <cell r="N233">
            <v>10.516326988887</v>
          </cell>
          <cell r="O233">
            <v>22.967549414122928</v>
          </cell>
        </row>
        <row r="234">
          <cell r="A234" t="str">
            <v>Tuvalu</v>
          </cell>
          <cell r="B234">
            <v>0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A235" t="str">
            <v>Uganda</v>
          </cell>
          <cell r="B235">
            <v>29665.871703366101</v>
          </cell>
          <cell r="C235">
            <v>10851.464605683941</v>
          </cell>
          <cell r="D235">
            <v>11989.25074077906</v>
          </cell>
          <cell r="E235">
            <v>18079.06850177138</v>
          </cell>
          <cell r="F235">
            <v>29168.538430914858</v>
          </cell>
          <cell r="G235">
            <v>28454.966302781751</v>
          </cell>
          <cell r="H235">
            <v>36627.801851842261</v>
          </cell>
          <cell r="I235">
            <v>36928.288825399861</v>
          </cell>
          <cell r="J235">
            <v>23306.539370831182</v>
          </cell>
          <cell r="K235">
            <v>34162.882470172299</v>
          </cell>
          <cell r="L235">
            <v>65078.628556251897</v>
          </cell>
          <cell r="M235">
            <v>29146.22994087993</v>
          </cell>
          <cell r="N235">
            <v>47770.655398039431</v>
          </cell>
          <cell r="O235">
            <v>38738.180857078412</v>
          </cell>
        </row>
        <row r="236">
          <cell r="A236" t="str">
            <v>Ukraine</v>
          </cell>
          <cell r="B236">
            <v>28696.049864575089</v>
          </cell>
          <cell r="C236">
            <v>27025.8864358541</v>
          </cell>
          <cell r="D236">
            <v>38922.489252946471</v>
          </cell>
          <cell r="E236">
            <v>49473.087597887497</v>
          </cell>
          <cell r="F236">
            <v>36550.517124832222</v>
          </cell>
          <cell r="G236">
            <v>42100.425557688279</v>
          </cell>
          <cell r="H236">
            <v>64217.662817512915</v>
          </cell>
          <cell r="I236">
            <v>52986.135563166856</v>
          </cell>
          <cell r="J236">
            <v>48314.238153445142</v>
          </cell>
          <cell r="K236">
            <v>52434.429812315691</v>
          </cell>
          <cell r="L236">
            <v>60312.166432320599</v>
          </cell>
          <cell r="M236">
            <v>55488.940215771952</v>
          </cell>
          <cell r="N236">
            <v>37690.993275431625</v>
          </cell>
          <cell r="O236">
            <v>39788.332427551642</v>
          </cell>
        </row>
        <row r="237">
          <cell r="A237" t="str">
            <v>United Arab Emirates</v>
          </cell>
          <cell r="B237">
            <v>0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</row>
        <row r="238">
          <cell r="A238" t="str">
            <v>United Kingdom</v>
          </cell>
          <cell r="B238">
            <v>23244.19898491705</v>
          </cell>
          <cell r="C238">
            <v>20112.412639052782</v>
          </cell>
          <cell r="D238">
            <v>1875.173370291946</v>
          </cell>
          <cell r="E238">
            <v>24846.88889595426</v>
          </cell>
          <cell r="F238">
            <v>8872.5578434707131</v>
          </cell>
          <cell r="G238">
            <v>21053.827367417398</v>
          </cell>
          <cell r="H238">
            <v>31222.5179700068</v>
          </cell>
          <cell r="I238">
            <v>12505.215532724917</v>
          </cell>
          <cell r="J238">
            <v>37709.81915806482</v>
          </cell>
          <cell r="K238">
            <v>28469.313198478492</v>
          </cell>
          <cell r="L238">
            <v>22657.343041999469</v>
          </cell>
          <cell r="M238">
            <v>35668.825285716703</v>
          </cell>
          <cell r="N238">
            <v>28596.23517476394</v>
          </cell>
          <cell r="O238">
            <v>25523.235731712128</v>
          </cell>
        </row>
        <row r="239">
          <cell r="A239" t="str">
            <v>United States</v>
          </cell>
          <cell r="B239">
            <v>1943322.501775376</v>
          </cell>
          <cell r="C239">
            <v>2038439.902646919</v>
          </cell>
          <cell r="D239">
            <v>1649390.1917829679</v>
          </cell>
          <cell r="E239">
            <v>2746262.8910797099</v>
          </cell>
          <cell r="F239">
            <v>2691556.9198797531</v>
          </cell>
          <cell r="G239">
            <v>2605863.127612378</v>
          </cell>
          <cell r="H239">
            <v>2435142.8553701742</v>
          </cell>
          <cell r="I239">
            <v>2213729.2587954649</v>
          </cell>
          <cell r="J239">
            <v>1608986.6003556892</v>
          </cell>
          <cell r="K239">
            <v>2167665.6719521191</v>
          </cell>
          <cell r="L239">
            <v>1663699.5718604052</v>
          </cell>
          <cell r="M239">
            <v>1964099.6524696879</v>
          </cell>
          <cell r="N239">
            <v>1736437.320205325</v>
          </cell>
          <cell r="O239">
            <v>1479837.5439715558</v>
          </cell>
        </row>
        <row r="240">
          <cell r="A240" t="str">
            <v>United States Minor Outlying Islands</v>
          </cell>
          <cell r="B240">
            <v>2.1197121819799811</v>
          </cell>
          <cell r="C240">
            <v>6.5055376657918611</v>
          </cell>
          <cell r="D240">
            <v>0</v>
          </cell>
          <cell r="E240">
            <v>0</v>
          </cell>
          <cell r="F240">
            <v>84.497751980765074</v>
          </cell>
          <cell r="G240">
            <v>7.3094827039668103E-2</v>
          </cell>
          <cell r="H240">
            <v>0</v>
          </cell>
          <cell r="I240">
            <v>0</v>
          </cell>
          <cell r="J240">
            <v>7.3094723483879201E-2</v>
          </cell>
          <cell r="K240">
            <v>0</v>
          </cell>
          <cell r="L240">
            <v>0.146197729312874</v>
          </cell>
          <cell r="M240">
            <v>10.452946843948201</v>
          </cell>
          <cell r="N240">
            <v>0</v>
          </cell>
          <cell r="O240">
            <v>0</v>
          </cell>
        </row>
        <row r="241">
          <cell r="A241" t="str">
            <v>Uruguay</v>
          </cell>
          <cell r="B241">
            <v>7647.442075570827</v>
          </cell>
          <cell r="C241">
            <v>6870.1090964963714</v>
          </cell>
          <cell r="D241">
            <v>10611.495592969497</v>
          </cell>
          <cell r="E241">
            <v>15126.304918651767</v>
          </cell>
          <cell r="F241">
            <v>15919.024453154465</v>
          </cell>
          <cell r="G241">
            <v>21029.250128790973</v>
          </cell>
          <cell r="H241">
            <v>21529.669702461237</v>
          </cell>
          <cell r="I241">
            <v>23597.231336120742</v>
          </cell>
          <cell r="J241">
            <v>19279.756720007863</v>
          </cell>
          <cell r="K241">
            <v>17826.179809278648</v>
          </cell>
          <cell r="L241">
            <v>28001.37435983248</v>
          </cell>
          <cell r="M241">
            <v>31387.487190563363</v>
          </cell>
          <cell r="N241">
            <v>19263.188001261431</v>
          </cell>
          <cell r="O241">
            <v>23180.59635939146</v>
          </cell>
        </row>
        <row r="242">
          <cell r="A242" t="str">
            <v>Uzbekistan</v>
          </cell>
          <cell r="B242">
            <v>293.9914804835451</v>
          </cell>
          <cell r="C242">
            <v>263.80900149990453</v>
          </cell>
          <cell r="D242">
            <v>52.621139310372001</v>
          </cell>
          <cell r="E242">
            <v>48.597175740870803</v>
          </cell>
          <cell r="F242">
            <v>21.007974580172871</v>
          </cell>
          <cell r="G242">
            <v>52.9018700824398</v>
          </cell>
          <cell r="H242">
            <v>43.113972684056606</v>
          </cell>
          <cell r="I242">
            <v>43.34265729480633</v>
          </cell>
          <cell r="J242">
            <v>96.402789620286597</v>
          </cell>
          <cell r="K242">
            <v>31.92430114667917</v>
          </cell>
          <cell r="L242">
            <v>33.416322128780081</v>
          </cell>
          <cell r="M242">
            <v>55.316991352318503</v>
          </cell>
          <cell r="N242">
            <v>24.686543822082342</v>
          </cell>
          <cell r="O242">
            <v>82.831011773116302</v>
          </cell>
        </row>
        <row r="243">
          <cell r="A243" t="str">
            <v>Vanuatu</v>
          </cell>
          <cell r="B243">
            <v>124.85016171614275</v>
          </cell>
          <cell r="C243">
            <v>108.38727076747203</v>
          </cell>
          <cell r="D243">
            <v>530.00099789298179</v>
          </cell>
          <cell r="E243">
            <v>378.37242061628484</v>
          </cell>
          <cell r="F243">
            <v>254.85230666261748</v>
          </cell>
          <cell r="G243">
            <v>224.29028143378761</v>
          </cell>
          <cell r="H243">
            <v>113.15349326744519</v>
          </cell>
          <cell r="I243">
            <v>195.31367419571092</v>
          </cell>
          <cell r="J243">
            <v>1096.8568671369862</v>
          </cell>
          <cell r="K243">
            <v>307.850197498824</v>
          </cell>
          <cell r="L243">
            <v>608.06386725175014</v>
          </cell>
          <cell r="M243">
            <v>199.22010123002428</v>
          </cell>
          <cell r="N243">
            <v>1111.058917934123</v>
          </cell>
          <cell r="O243">
            <v>578.22240043226543</v>
          </cell>
        </row>
        <row r="244">
          <cell r="A244" t="str">
            <v>Vatican City</v>
          </cell>
          <cell r="B244">
            <v>0</v>
          </cell>
          <cell r="C244">
            <v>0</v>
          </cell>
          <cell r="D244">
            <v>0</v>
          </cell>
          <cell r="E244">
            <v>0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A245" t="str">
            <v>Venezuela</v>
          </cell>
          <cell r="B245">
            <v>123881.03325682312</v>
          </cell>
          <cell r="C245">
            <v>90372.406113973469</v>
          </cell>
          <cell r="D245">
            <v>87228.900180857876</v>
          </cell>
          <cell r="E245">
            <v>90986.809634600286</v>
          </cell>
          <cell r="F245">
            <v>94967.037905019737</v>
          </cell>
          <cell r="G245">
            <v>85490.786211244471</v>
          </cell>
          <cell r="H245">
            <v>114347.24426785689</v>
          </cell>
          <cell r="I245">
            <v>120575.580643143</v>
          </cell>
          <cell r="J245">
            <v>142405.81576754869</v>
          </cell>
          <cell r="K245">
            <v>101285.68888676574</v>
          </cell>
          <cell r="L245">
            <v>74441.395572520545</v>
          </cell>
          <cell r="M245">
            <v>105961.11889518346</v>
          </cell>
          <cell r="N245">
            <v>64519.841586800881</v>
          </cell>
          <cell r="O245">
            <v>80245.656448940179</v>
          </cell>
        </row>
        <row r="246">
          <cell r="A246" t="str">
            <v>Vietnam</v>
          </cell>
          <cell r="B246">
            <v>47445.37718492053</v>
          </cell>
          <cell r="C246">
            <v>49643.084732443735</v>
          </cell>
          <cell r="D246">
            <v>43042.839639932783</v>
          </cell>
          <cell r="E246">
            <v>73931.417997452372</v>
          </cell>
          <cell r="F246">
            <v>102257.25155164441</v>
          </cell>
          <cell r="G246">
            <v>78821.712715200381</v>
          </cell>
          <cell r="H246">
            <v>80277.778950930864</v>
          </cell>
          <cell r="I246">
            <v>108432.89255275283</v>
          </cell>
          <cell r="J246">
            <v>137770.78150351398</v>
          </cell>
          <cell r="K246">
            <v>174356.20325237553</v>
          </cell>
          <cell r="L246">
            <v>130845.03873639241</v>
          </cell>
          <cell r="M246">
            <v>181327.7880620397</v>
          </cell>
          <cell r="N246">
            <v>132472.09132109192</v>
          </cell>
          <cell r="O246">
            <v>163922.65581896249</v>
          </cell>
        </row>
        <row r="247">
          <cell r="A247" t="str">
            <v>Virgin Is.</v>
          </cell>
          <cell r="B247">
            <v>122.51345421470018</v>
          </cell>
          <cell r="C247">
            <v>20.90284741237037</v>
          </cell>
          <cell r="D247">
            <v>39.954454363733106</v>
          </cell>
          <cell r="E247">
            <v>33.274946931109547</v>
          </cell>
          <cell r="F247">
            <v>20.304623590073057</v>
          </cell>
          <cell r="G247">
            <v>73.805988198262682</v>
          </cell>
          <cell r="H247">
            <v>25.063535197138471</v>
          </cell>
          <cell r="I247">
            <v>40.019221884225395</v>
          </cell>
          <cell r="J247">
            <v>86.32902475207726</v>
          </cell>
          <cell r="K247">
            <v>21.344968679845998</v>
          </cell>
          <cell r="L247">
            <v>49.917637830955776</v>
          </cell>
          <cell r="M247">
            <v>26.624626516007318</v>
          </cell>
          <cell r="N247">
            <v>27.339904187722706</v>
          </cell>
          <cell r="O247">
            <v>20.594295495384692</v>
          </cell>
        </row>
        <row r="248">
          <cell r="A248" t="str">
            <v>Wallis and Futuna</v>
          </cell>
          <cell r="B248">
            <v>0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A249" t="str">
            <v>Western Sahara</v>
          </cell>
          <cell r="B249">
            <v>0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</row>
        <row r="250">
          <cell r="A250" t="str">
            <v>WORLD</v>
          </cell>
          <cell r="B250">
            <v>13318484.114375832</v>
          </cell>
          <cell r="C250">
            <v>16401068.553357918</v>
          </cell>
          <cell r="D250">
            <v>14428123.945786074</v>
          </cell>
          <cell r="E250">
            <v>19874398.559127979</v>
          </cell>
          <cell r="F250">
            <v>18031715.949295465</v>
          </cell>
          <cell r="G250">
            <v>17597462.392603237</v>
          </cell>
          <cell r="H250">
            <v>18327433.328710008</v>
          </cell>
          <cell r="I250">
            <v>18541474.347556829</v>
          </cell>
          <cell r="J250">
            <v>16857300.80232095</v>
          </cell>
          <cell r="K250">
            <v>18374828.627660904</v>
          </cell>
          <cell r="L250">
            <v>17512430.921173465</v>
          </cell>
          <cell r="M250">
            <v>23391529.655396756</v>
          </cell>
          <cell r="N250">
            <v>20550681.97800725</v>
          </cell>
          <cell r="O250">
            <v>18684997.600407235</v>
          </cell>
        </row>
        <row r="251">
          <cell r="A251" t="str">
            <v>Yemen</v>
          </cell>
          <cell r="B251">
            <v>0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A252" t="str">
            <v>Zambia</v>
          </cell>
          <cell r="B252">
            <v>30174.184533209209</v>
          </cell>
          <cell r="C252">
            <v>46399.160978318243</v>
          </cell>
          <cell r="D252">
            <v>41967.309704147847</v>
          </cell>
          <cell r="E252">
            <v>28493.710410394524</v>
          </cell>
          <cell r="F252">
            <v>57572.503678930523</v>
          </cell>
          <cell r="G252">
            <v>40523.81999843345</v>
          </cell>
          <cell r="H252">
            <v>53756.289758242259</v>
          </cell>
          <cell r="I252">
            <v>66208.075747915907</v>
          </cell>
          <cell r="J252">
            <v>117767.26763948957</v>
          </cell>
          <cell r="K252">
            <v>174220.87231457295</v>
          </cell>
          <cell r="L252">
            <v>60092.675487432905</v>
          </cell>
          <cell r="M252">
            <v>129692.60755432381</v>
          </cell>
          <cell r="N252">
            <v>84858.747697934086</v>
          </cell>
          <cell r="O252">
            <v>93579.21706174752</v>
          </cell>
        </row>
        <row r="253">
          <cell r="A253" t="str">
            <v>Zimbabwe</v>
          </cell>
          <cell r="B253">
            <v>8205.9282754746782</v>
          </cell>
          <cell r="C253">
            <v>8016.1651819684048</v>
          </cell>
          <cell r="D253">
            <v>7312.2653207363801</v>
          </cell>
          <cell r="E253">
            <v>8421.5091083214211</v>
          </cell>
          <cell r="F253">
            <v>11748.826850049621</v>
          </cell>
          <cell r="G253">
            <v>14883.192865391879</v>
          </cell>
          <cell r="H253">
            <v>9299.7788094611496</v>
          </cell>
          <cell r="I253">
            <v>5435.1270227587565</v>
          </cell>
          <cell r="J253">
            <v>19401.957150298749</v>
          </cell>
          <cell r="K253">
            <v>6635.293684895245</v>
          </cell>
          <cell r="L253">
            <v>9039.2381594915296</v>
          </cell>
          <cell r="M253">
            <v>13802.67953053901</v>
          </cell>
          <cell r="N253">
            <v>9631.6250521393304</v>
          </cell>
          <cell r="O253">
            <v>8188.55601486452</v>
          </cell>
        </row>
      </sheetData>
      <sheetData sheetId="1"/>
      <sheetData sheetId="2"/>
      <sheetData sheetId="3">
        <row r="1">
          <cell r="A1" t="str">
            <v>Afghanistan</v>
          </cell>
          <cell r="B1">
            <v>204737.86</v>
          </cell>
        </row>
        <row r="2">
          <cell r="A2" t="str">
            <v>Albania</v>
          </cell>
          <cell r="B2">
            <v>649266.62</v>
          </cell>
        </row>
        <row r="3">
          <cell r="A3" t="str">
            <v>Algeria</v>
          </cell>
          <cell r="B3">
            <v>1223623.47</v>
          </cell>
        </row>
        <row r="4">
          <cell r="A4" t="str">
            <v>American Samoa</v>
          </cell>
          <cell r="B4">
            <v>0</v>
          </cell>
        </row>
        <row r="5">
          <cell r="A5" t="str">
            <v>Andorra</v>
          </cell>
          <cell r="B5">
            <v>19004.02</v>
          </cell>
        </row>
        <row r="6">
          <cell r="A6" t="str">
            <v>Angola</v>
          </cell>
          <cell r="B6">
            <v>55315307.979999997</v>
          </cell>
        </row>
        <row r="7">
          <cell r="A7" t="str">
            <v>Anguilla</v>
          </cell>
          <cell r="B7">
            <v>2125.77</v>
          </cell>
        </row>
        <row r="8">
          <cell r="A8" t="str">
            <v>Antarctica</v>
          </cell>
          <cell r="B8">
            <v>0</v>
          </cell>
        </row>
        <row r="9">
          <cell r="A9" t="str">
            <v>Antigua &amp; Barbuda</v>
          </cell>
          <cell r="B9">
            <v>19323.34</v>
          </cell>
        </row>
        <row r="10">
          <cell r="A10" t="str">
            <v>Argentina</v>
          </cell>
          <cell r="B10">
            <v>39086935.799999997</v>
          </cell>
        </row>
        <row r="11">
          <cell r="A11" t="str">
            <v>Armenia</v>
          </cell>
          <cell r="B11">
            <v>337298.78</v>
          </cell>
        </row>
        <row r="12">
          <cell r="A12" t="str">
            <v>Aruba</v>
          </cell>
          <cell r="B12">
            <v>24.95</v>
          </cell>
        </row>
        <row r="13">
          <cell r="A13" t="str">
            <v>Australia</v>
          </cell>
          <cell r="B13">
            <v>42309156.369999997</v>
          </cell>
        </row>
        <row r="14">
          <cell r="A14" t="str">
            <v>Austria</v>
          </cell>
          <cell r="B14">
            <v>4335127.13</v>
          </cell>
        </row>
        <row r="15">
          <cell r="A15" t="str">
            <v>Azerbaijan</v>
          </cell>
          <cell r="B15">
            <v>1268157.5900000001</v>
          </cell>
        </row>
        <row r="16">
          <cell r="A16" t="str">
            <v>Bahrain</v>
          </cell>
          <cell r="B16">
            <v>0</v>
          </cell>
        </row>
        <row r="17">
          <cell r="A17" t="str">
            <v>Bangladesh</v>
          </cell>
          <cell r="B17">
            <v>1959809.18</v>
          </cell>
        </row>
        <row r="18">
          <cell r="A18" t="str">
            <v>Barbados</v>
          </cell>
          <cell r="B18">
            <v>5229.7700000000004</v>
          </cell>
        </row>
        <row r="19">
          <cell r="A19" t="str">
            <v>Belarus</v>
          </cell>
          <cell r="B19">
            <v>9106689.75</v>
          </cell>
        </row>
        <row r="20">
          <cell r="A20" t="str">
            <v>Belgium</v>
          </cell>
          <cell r="B20">
            <v>863882.94</v>
          </cell>
        </row>
        <row r="21">
          <cell r="A21" t="str">
            <v>Belize</v>
          </cell>
          <cell r="B21">
            <v>1748266.52</v>
          </cell>
        </row>
        <row r="22">
          <cell r="A22" t="str">
            <v>Benin</v>
          </cell>
          <cell r="B22">
            <v>168568.23</v>
          </cell>
        </row>
        <row r="23">
          <cell r="A23" t="str">
            <v>Bermuda</v>
          </cell>
          <cell r="B23">
            <v>604.89</v>
          </cell>
        </row>
        <row r="24">
          <cell r="A24" t="str">
            <v>Bhutan</v>
          </cell>
          <cell r="B24">
            <v>2580954.94</v>
          </cell>
        </row>
        <row r="25">
          <cell r="A25" t="str">
            <v>Bolivia</v>
          </cell>
          <cell r="B25">
            <v>64521408.719999999</v>
          </cell>
        </row>
        <row r="26">
          <cell r="A26" t="str">
            <v>Bonaire, Saint Eustatius &amp; Saba</v>
          </cell>
          <cell r="B26">
            <v>2432.08</v>
          </cell>
        </row>
        <row r="27">
          <cell r="A27" t="str">
            <v>Bosnia &amp; Herzegovina</v>
          </cell>
          <cell r="B27">
            <v>2657984.34</v>
          </cell>
        </row>
        <row r="28">
          <cell r="A28" t="str">
            <v>Botswana</v>
          </cell>
          <cell r="B28">
            <v>20387.73</v>
          </cell>
        </row>
        <row r="29">
          <cell r="A29" t="str">
            <v>Bouvet Is.</v>
          </cell>
          <cell r="B29">
            <v>0</v>
          </cell>
        </row>
        <row r="30">
          <cell r="A30" t="str">
            <v>Brazil</v>
          </cell>
          <cell r="B30">
            <v>519187431.94</v>
          </cell>
        </row>
        <row r="31">
          <cell r="A31" t="str">
            <v>British Indian Ocean Territory</v>
          </cell>
          <cell r="B31">
            <v>0</v>
          </cell>
        </row>
        <row r="32">
          <cell r="A32" t="str">
            <v>British Virgin Is.</v>
          </cell>
          <cell r="B32">
            <v>7463.89</v>
          </cell>
        </row>
        <row r="33">
          <cell r="A33" t="str">
            <v>Brunei</v>
          </cell>
          <cell r="B33">
            <v>528041.68999999994</v>
          </cell>
        </row>
        <row r="34">
          <cell r="A34" t="str">
            <v>Bulgaria</v>
          </cell>
          <cell r="B34">
            <v>4154234.55</v>
          </cell>
        </row>
        <row r="35">
          <cell r="A35" t="str">
            <v>Burkina Faso</v>
          </cell>
          <cell r="B35">
            <v>132.13999999999999</v>
          </cell>
        </row>
        <row r="36">
          <cell r="A36" t="str">
            <v>Burundi</v>
          </cell>
          <cell r="B36">
            <v>538327.73</v>
          </cell>
        </row>
        <row r="37">
          <cell r="A37" t="str">
            <v>Cambodia</v>
          </cell>
          <cell r="B37">
            <v>8810204.9299999997</v>
          </cell>
        </row>
        <row r="38">
          <cell r="A38" t="str">
            <v>Cameroon</v>
          </cell>
          <cell r="B38">
            <v>31468471.859999999</v>
          </cell>
        </row>
        <row r="39">
          <cell r="A39" t="str">
            <v>Canada</v>
          </cell>
          <cell r="B39">
            <v>418073083.39999998</v>
          </cell>
        </row>
        <row r="40">
          <cell r="A40" t="str">
            <v>Cape Verde</v>
          </cell>
          <cell r="B40">
            <v>7355.93</v>
          </cell>
        </row>
        <row r="41">
          <cell r="A41" t="str">
            <v>Cayman Is.</v>
          </cell>
          <cell r="B41">
            <v>13458.4</v>
          </cell>
        </row>
        <row r="42">
          <cell r="A42" t="str">
            <v>Central African Republic</v>
          </cell>
          <cell r="B42">
            <v>47072092.530000001</v>
          </cell>
        </row>
        <row r="43">
          <cell r="A43" t="str">
            <v>Chad</v>
          </cell>
          <cell r="B43">
            <v>409519.01</v>
          </cell>
        </row>
        <row r="44">
          <cell r="A44" t="str">
            <v>Chile</v>
          </cell>
          <cell r="B44">
            <v>19287026.57</v>
          </cell>
        </row>
        <row r="45">
          <cell r="A45" t="str">
            <v>China</v>
          </cell>
          <cell r="B45">
            <v>162740504.58000001</v>
          </cell>
        </row>
        <row r="46">
          <cell r="A46" t="str">
            <v>Christmas Is.</v>
          </cell>
          <cell r="B46">
            <v>0</v>
          </cell>
        </row>
        <row r="47">
          <cell r="A47" t="str">
            <v>Clipperton Is.</v>
          </cell>
          <cell r="B47">
            <v>0</v>
          </cell>
        </row>
        <row r="48">
          <cell r="A48" t="str">
            <v>Cocos Is.</v>
          </cell>
          <cell r="B48">
            <v>0</v>
          </cell>
        </row>
        <row r="49">
          <cell r="A49" t="str">
            <v>Colombia</v>
          </cell>
          <cell r="B49">
            <v>81781005.840000004</v>
          </cell>
        </row>
        <row r="50">
          <cell r="A50" t="str">
            <v>Comoros</v>
          </cell>
          <cell r="B50">
            <v>134784.1</v>
          </cell>
        </row>
        <row r="51">
          <cell r="A51" t="str">
            <v>Congo, DRC</v>
          </cell>
          <cell r="B51">
            <v>199224102.25</v>
          </cell>
        </row>
        <row r="52">
          <cell r="A52" t="str">
            <v>Cook Is.</v>
          </cell>
          <cell r="B52">
            <v>0</v>
          </cell>
        </row>
        <row r="53">
          <cell r="A53" t="str">
            <v>Costa Rica</v>
          </cell>
          <cell r="B53">
            <v>3913040.15</v>
          </cell>
        </row>
        <row r="54">
          <cell r="A54" t="str">
            <v>Cote d'Ivoire</v>
          </cell>
          <cell r="B54">
            <v>14872641.560000001</v>
          </cell>
        </row>
        <row r="55">
          <cell r="A55" t="str">
            <v>Croatia</v>
          </cell>
          <cell r="B55">
            <v>2431313.71</v>
          </cell>
        </row>
        <row r="56">
          <cell r="A56" t="str">
            <v>Cuba</v>
          </cell>
          <cell r="B56">
            <v>4014610.8</v>
          </cell>
        </row>
        <row r="57">
          <cell r="A57" t="str">
            <v>CuraÑ‡ao</v>
          </cell>
          <cell r="B57">
            <v>5260.68</v>
          </cell>
        </row>
        <row r="58">
          <cell r="A58" t="str">
            <v>Cyprus</v>
          </cell>
          <cell r="B58">
            <v>102421.3</v>
          </cell>
        </row>
        <row r="59">
          <cell r="A59" t="str">
            <v>Czech Republic</v>
          </cell>
          <cell r="B59">
            <v>3069259.21</v>
          </cell>
        </row>
        <row r="60">
          <cell r="A60" t="str">
            <v>Denmark</v>
          </cell>
          <cell r="B60">
            <v>663240.07999999996</v>
          </cell>
        </row>
        <row r="61">
          <cell r="A61" t="str">
            <v>Djibouti</v>
          </cell>
          <cell r="B61">
            <v>0.08</v>
          </cell>
        </row>
        <row r="62">
          <cell r="A62" t="str">
            <v>Dominica</v>
          </cell>
          <cell r="B62">
            <v>70924.850000000006</v>
          </cell>
        </row>
        <row r="63">
          <cell r="A63" t="str">
            <v>Dominican Republic</v>
          </cell>
          <cell r="B63">
            <v>2576540.23</v>
          </cell>
        </row>
        <row r="64">
          <cell r="A64" t="str">
            <v>Ecuador</v>
          </cell>
          <cell r="B64">
            <v>19065828.780000001</v>
          </cell>
        </row>
        <row r="65">
          <cell r="A65" t="str">
            <v>Egypt</v>
          </cell>
          <cell r="B65">
            <v>154304.46</v>
          </cell>
        </row>
        <row r="66">
          <cell r="A66" t="str">
            <v>El Salvador</v>
          </cell>
          <cell r="B66">
            <v>988823.98</v>
          </cell>
        </row>
        <row r="67">
          <cell r="A67" t="str">
            <v>Equatorial Guinea</v>
          </cell>
          <cell r="B67">
            <v>2659280.8199999998</v>
          </cell>
        </row>
        <row r="68">
          <cell r="A68" t="str">
            <v>Eritrea</v>
          </cell>
          <cell r="B68">
            <v>4.6100000000000003</v>
          </cell>
        </row>
        <row r="69">
          <cell r="A69" t="str">
            <v>Estonia</v>
          </cell>
          <cell r="B69">
            <v>2639437.7599999998</v>
          </cell>
        </row>
        <row r="70">
          <cell r="A70" t="str">
            <v>Ethiopia</v>
          </cell>
          <cell r="B70">
            <v>12040763.41</v>
          </cell>
        </row>
        <row r="71">
          <cell r="A71" t="str">
            <v>Falkland Is.</v>
          </cell>
          <cell r="B71">
            <v>0</v>
          </cell>
        </row>
        <row r="72">
          <cell r="A72" t="str">
            <v>Faroe Is.</v>
          </cell>
          <cell r="B72">
            <v>0</v>
          </cell>
        </row>
        <row r="73">
          <cell r="A73" t="str">
            <v>Fiji</v>
          </cell>
          <cell r="B73">
            <v>1582512.42</v>
          </cell>
        </row>
        <row r="74">
          <cell r="A74" t="str">
            <v>Finland</v>
          </cell>
          <cell r="B74">
            <v>21626899.920000002</v>
          </cell>
        </row>
        <row r="75">
          <cell r="A75" t="str">
            <v>France</v>
          </cell>
          <cell r="B75">
            <v>16783127.91</v>
          </cell>
        </row>
        <row r="76">
          <cell r="A76" t="str">
            <v>French Guiana</v>
          </cell>
          <cell r="B76">
            <v>8162750.4299999997</v>
          </cell>
        </row>
        <row r="77">
          <cell r="A77" t="str">
            <v>French Polynesia</v>
          </cell>
          <cell r="B77">
            <v>0</v>
          </cell>
        </row>
        <row r="78">
          <cell r="A78" t="str">
            <v>French Southern Territories</v>
          </cell>
          <cell r="B78">
            <v>71.64</v>
          </cell>
        </row>
        <row r="79">
          <cell r="A79" t="str">
            <v>Gabon</v>
          </cell>
          <cell r="B79">
            <v>24698622.66</v>
          </cell>
        </row>
        <row r="80">
          <cell r="A80" t="str">
            <v>Georgia</v>
          </cell>
          <cell r="B80">
            <v>3144577.41</v>
          </cell>
        </row>
        <row r="81">
          <cell r="A81" t="str">
            <v>Germany</v>
          </cell>
          <cell r="B81">
            <v>12532436.98</v>
          </cell>
        </row>
        <row r="82">
          <cell r="A82" t="str">
            <v>Ghana</v>
          </cell>
          <cell r="B82">
            <v>6955672.1500000004</v>
          </cell>
        </row>
        <row r="83">
          <cell r="A83" t="str">
            <v>Gibraltar</v>
          </cell>
          <cell r="B83">
            <v>119.86</v>
          </cell>
        </row>
        <row r="84">
          <cell r="A84" t="str">
            <v>Greece</v>
          </cell>
          <cell r="B84">
            <v>3668450.78</v>
          </cell>
        </row>
        <row r="85">
          <cell r="A85" t="str">
            <v>Greenland</v>
          </cell>
          <cell r="B85">
            <v>0</v>
          </cell>
        </row>
        <row r="86">
          <cell r="A86" t="str">
            <v>Grenada</v>
          </cell>
          <cell r="B86">
            <v>28534.42</v>
          </cell>
        </row>
        <row r="87">
          <cell r="A87" t="str">
            <v>Guadeloupe</v>
          </cell>
          <cell r="B87">
            <v>94757.93</v>
          </cell>
        </row>
        <row r="88">
          <cell r="A88" t="str">
            <v>Guam</v>
          </cell>
          <cell r="B88">
            <v>0</v>
          </cell>
        </row>
        <row r="89">
          <cell r="A89" t="str">
            <v>Guatemala</v>
          </cell>
          <cell r="B89">
            <v>7693535.0899999999</v>
          </cell>
        </row>
        <row r="90">
          <cell r="A90" t="str">
            <v>Guernsey</v>
          </cell>
          <cell r="B90">
            <v>1508.21</v>
          </cell>
        </row>
        <row r="91">
          <cell r="A91" t="str">
            <v>Guinea</v>
          </cell>
          <cell r="B91">
            <v>8159619.6900000004</v>
          </cell>
        </row>
        <row r="92">
          <cell r="A92" t="str">
            <v>Guinea-Bissau</v>
          </cell>
          <cell r="B92">
            <v>1069390.32</v>
          </cell>
        </row>
        <row r="93">
          <cell r="A93" t="str">
            <v>Guyana</v>
          </cell>
          <cell r="B93">
            <v>18996060.649999999</v>
          </cell>
        </row>
        <row r="94">
          <cell r="A94" t="str">
            <v>Haiti</v>
          </cell>
          <cell r="B94">
            <v>858282.01</v>
          </cell>
        </row>
        <row r="95">
          <cell r="A95" t="str">
            <v>Heard Is. &amp; McDonald Is.s</v>
          </cell>
          <cell r="B95">
            <v>0</v>
          </cell>
        </row>
        <row r="96">
          <cell r="A96" t="str">
            <v>Honduras</v>
          </cell>
          <cell r="B96">
            <v>7740484.7699999996</v>
          </cell>
        </row>
        <row r="97">
          <cell r="A97" t="str">
            <v>Hong Kong</v>
          </cell>
          <cell r="B97">
            <v>62046.36</v>
          </cell>
        </row>
        <row r="98">
          <cell r="A98" t="str">
            <v>Hungary</v>
          </cell>
          <cell r="B98">
            <v>1988826.19</v>
          </cell>
        </row>
        <row r="99">
          <cell r="A99" t="str">
            <v>Iceland</v>
          </cell>
          <cell r="B99">
            <v>0</v>
          </cell>
        </row>
        <row r="100">
          <cell r="A100" t="str">
            <v>India</v>
          </cell>
          <cell r="B100">
            <v>38812653.5</v>
          </cell>
        </row>
        <row r="101">
          <cell r="A101" t="str">
            <v>Indonesia</v>
          </cell>
          <cell r="B101">
            <v>160974901.81</v>
          </cell>
        </row>
        <row r="102">
          <cell r="A102" t="str">
            <v>Iran</v>
          </cell>
          <cell r="B102">
            <v>1731675.7</v>
          </cell>
        </row>
        <row r="103">
          <cell r="A103" t="str">
            <v>Iraq</v>
          </cell>
          <cell r="B103">
            <v>17503.79</v>
          </cell>
        </row>
        <row r="104">
          <cell r="A104" t="str">
            <v>Ireland</v>
          </cell>
          <cell r="B104">
            <v>841573.28</v>
          </cell>
        </row>
        <row r="105">
          <cell r="A105" t="str">
            <v>Isle of Man</v>
          </cell>
          <cell r="B105">
            <v>13217.19</v>
          </cell>
        </row>
        <row r="106">
          <cell r="A106" t="str">
            <v>Israel</v>
          </cell>
          <cell r="B106">
            <v>29583.47</v>
          </cell>
        </row>
        <row r="107">
          <cell r="A107" t="str">
            <v>Italy</v>
          </cell>
          <cell r="B107">
            <v>9318979.0899999999</v>
          </cell>
        </row>
        <row r="108">
          <cell r="A108" t="str">
            <v>Jamaica</v>
          </cell>
          <cell r="B108">
            <v>768440.52</v>
          </cell>
        </row>
        <row r="109">
          <cell r="A109" t="str">
            <v>Japan</v>
          </cell>
          <cell r="B109">
            <v>26387298.940000001</v>
          </cell>
        </row>
        <row r="110">
          <cell r="A110" t="str">
            <v>Jersey</v>
          </cell>
          <cell r="B110">
            <v>1549.97</v>
          </cell>
        </row>
        <row r="111">
          <cell r="A111" t="str">
            <v>Jordan</v>
          </cell>
          <cell r="B111">
            <v>2271.4699999999998</v>
          </cell>
        </row>
        <row r="112">
          <cell r="A112" t="str">
            <v>Kazakhstan</v>
          </cell>
          <cell r="B112">
            <v>4240094.91</v>
          </cell>
        </row>
        <row r="113">
          <cell r="A113" t="str">
            <v>Kenya</v>
          </cell>
          <cell r="B113">
            <v>3317688.68</v>
          </cell>
        </row>
        <row r="114">
          <cell r="A114" t="str">
            <v>Kiribati</v>
          </cell>
          <cell r="B114">
            <v>0</v>
          </cell>
        </row>
        <row r="115">
          <cell r="A115" t="str">
            <v>Kosovo</v>
          </cell>
          <cell r="B115">
            <v>370225.3</v>
          </cell>
        </row>
        <row r="116">
          <cell r="A116" t="str">
            <v>Kuwait</v>
          </cell>
          <cell r="B116">
            <v>0</v>
          </cell>
        </row>
        <row r="117">
          <cell r="A117" t="str">
            <v>Kyrgyzstan</v>
          </cell>
          <cell r="B117">
            <v>675394.3</v>
          </cell>
        </row>
        <row r="118">
          <cell r="A118" t="str">
            <v>Laos</v>
          </cell>
          <cell r="B118">
            <v>19118468.760000002</v>
          </cell>
        </row>
        <row r="119">
          <cell r="A119" t="str">
            <v>Latvia</v>
          </cell>
          <cell r="B119">
            <v>3553519.37</v>
          </cell>
        </row>
        <row r="120">
          <cell r="A120" t="str">
            <v>Lebanon</v>
          </cell>
          <cell r="B120">
            <v>65191.18</v>
          </cell>
        </row>
        <row r="121">
          <cell r="A121" t="str">
            <v>Lesotho</v>
          </cell>
          <cell r="B121">
            <v>6154.74</v>
          </cell>
        </row>
        <row r="122">
          <cell r="A122" t="str">
            <v>Liberia</v>
          </cell>
          <cell r="B122">
            <v>9384692.9000000004</v>
          </cell>
        </row>
        <row r="123">
          <cell r="A123" t="str">
            <v>Libya</v>
          </cell>
          <cell r="B123">
            <v>6833.03</v>
          </cell>
        </row>
        <row r="124">
          <cell r="A124" t="str">
            <v>Liechtenstein</v>
          </cell>
          <cell r="B124">
            <v>9077.3700000000008</v>
          </cell>
        </row>
        <row r="125">
          <cell r="A125" t="str">
            <v>Lithuania</v>
          </cell>
          <cell r="B125">
            <v>2335009.16</v>
          </cell>
        </row>
        <row r="126">
          <cell r="A126" t="str">
            <v>Luxembourg</v>
          </cell>
          <cell r="B126">
            <v>100218.31</v>
          </cell>
        </row>
        <row r="127">
          <cell r="A127" t="str">
            <v>Macao</v>
          </cell>
          <cell r="B127">
            <v>401.91</v>
          </cell>
        </row>
        <row r="128">
          <cell r="A128" t="str">
            <v>Macedonia</v>
          </cell>
          <cell r="B128">
            <v>781696.98</v>
          </cell>
        </row>
        <row r="129">
          <cell r="A129" t="str">
            <v>Madagascar</v>
          </cell>
          <cell r="B129">
            <v>17141073.640000001</v>
          </cell>
        </row>
        <row r="130">
          <cell r="A130" t="str">
            <v>Malawi</v>
          </cell>
          <cell r="B130">
            <v>1521741.09</v>
          </cell>
        </row>
        <row r="131">
          <cell r="A131" t="str">
            <v>Malaysia</v>
          </cell>
          <cell r="B131">
            <v>29416773.25</v>
          </cell>
        </row>
        <row r="132">
          <cell r="A132" t="str">
            <v>Maldives</v>
          </cell>
          <cell r="B132">
            <v>5823.85</v>
          </cell>
        </row>
        <row r="133">
          <cell r="A133" t="str">
            <v>Mali</v>
          </cell>
          <cell r="B133">
            <v>25098.09</v>
          </cell>
        </row>
        <row r="134">
          <cell r="A134" t="str">
            <v>Malta</v>
          </cell>
          <cell r="B134">
            <v>124.02</v>
          </cell>
        </row>
        <row r="135">
          <cell r="A135" t="str">
            <v>Marshall Is.</v>
          </cell>
          <cell r="B135">
            <v>0</v>
          </cell>
        </row>
        <row r="136">
          <cell r="A136" t="str">
            <v>Martinique</v>
          </cell>
          <cell r="B136">
            <v>74649.72</v>
          </cell>
        </row>
        <row r="137">
          <cell r="A137" t="str">
            <v>Mauritania</v>
          </cell>
          <cell r="B137">
            <v>33.32</v>
          </cell>
        </row>
        <row r="138">
          <cell r="A138" t="str">
            <v>Mauritius</v>
          </cell>
          <cell r="B138">
            <v>71304.789999999994</v>
          </cell>
        </row>
        <row r="139">
          <cell r="A139" t="str">
            <v>Mayotte</v>
          </cell>
          <cell r="B139">
            <v>33577.01</v>
          </cell>
        </row>
        <row r="140">
          <cell r="A140" t="str">
            <v>Mexico</v>
          </cell>
          <cell r="B140">
            <v>53185250.25</v>
          </cell>
        </row>
        <row r="141">
          <cell r="A141" t="str">
            <v>Micronesia</v>
          </cell>
          <cell r="B141">
            <v>6171.72</v>
          </cell>
        </row>
        <row r="142">
          <cell r="A142" t="str">
            <v>Moldova</v>
          </cell>
          <cell r="B142">
            <v>353348.45</v>
          </cell>
        </row>
        <row r="143">
          <cell r="A143" t="str">
            <v>Monaco</v>
          </cell>
          <cell r="B143">
            <v>0.4</v>
          </cell>
        </row>
        <row r="144">
          <cell r="A144" t="str">
            <v>Mongolia</v>
          </cell>
          <cell r="B144">
            <v>4090473.97</v>
          </cell>
        </row>
        <row r="145">
          <cell r="A145" t="str">
            <v>Montenegro</v>
          </cell>
          <cell r="B145">
            <v>616439.18999999994</v>
          </cell>
        </row>
        <row r="146">
          <cell r="A146" t="str">
            <v>Montserrat</v>
          </cell>
          <cell r="B146">
            <v>4582.53</v>
          </cell>
        </row>
        <row r="147">
          <cell r="A147" t="str">
            <v>Morocco</v>
          </cell>
          <cell r="B147">
            <v>648570.03</v>
          </cell>
        </row>
        <row r="148">
          <cell r="A148" t="str">
            <v>Mozambique</v>
          </cell>
          <cell r="B148">
            <v>28907446.260000002</v>
          </cell>
        </row>
        <row r="149">
          <cell r="A149" t="str">
            <v>Myanmar</v>
          </cell>
          <cell r="B149">
            <v>42859698.780000001</v>
          </cell>
        </row>
        <row r="150">
          <cell r="A150" t="str">
            <v>Namibia</v>
          </cell>
          <cell r="B150">
            <v>3900.09</v>
          </cell>
        </row>
        <row r="151">
          <cell r="A151" t="str">
            <v>Nauru</v>
          </cell>
          <cell r="B151">
            <v>0</v>
          </cell>
        </row>
        <row r="152">
          <cell r="A152" t="str">
            <v>Nepal</v>
          </cell>
          <cell r="B152">
            <v>5161045.6399999997</v>
          </cell>
        </row>
        <row r="153">
          <cell r="A153" t="str">
            <v>Netherlands</v>
          </cell>
          <cell r="B153">
            <v>595729.35</v>
          </cell>
        </row>
        <row r="154">
          <cell r="A154" t="str">
            <v>New Caledonia</v>
          </cell>
          <cell r="B154">
            <v>1440329.81</v>
          </cell>
        </row>
        <row r="155">
          <cell r="A155" t="str">
            <v>New Zealand</v>
          </cell>
          <cell r="B155">
            <v>11282712.93</v>
          </cell>
        </row>
        <row r="156">
          <cell r="A156" t="str">
            <v>Nicaragua</v>
          </cell>
          <cell r="B156">
            <v>7776813.4299999997</v>
          </cell>
        </row>
        <row r="157">
          <cell r="A157" t="str">
            <v>Niger</v>
          </cell>
          <cell r="B157">
            <v>2.33</v>
          </cell>
        </row>
        <row r="158">
          <cell r="A158" t="str">
            <v>Nigeria</v>
          </cell>
          <cell r="B158">
            <v>10033216.35</v>
          </cell>
        </row>
        <row r="159">
          <cell r="A159" t="str">
            <v>Niue</v>
          </cell>
          <cell r="B159">
            <v>0</v>
          </cell>
        </row>
        <row r="160">
          <cell r="A160" t="str">
            <v>Norfolk Is.</v>
          </cell>
          <cell r="B160">
            <v>0</v>
          </cell>
        </row>
        <row r="161">
          <cell r="A161" t="str">
            <v>North Korea</v>
          </cell>
          <cell r="B161">
            <v>5196397.9800000004</v>
          </cell>
        </row>
        <row r="162">
          <cell r="A162" t="str">
            <v>Northern Mariana Is.s</v>
          </cell>
          <cell r="B162">
            <v>0</v>
          </cell>
        </row>
        <row r="163">
          <cell r="A163" t="str">
            <v>Norway</v>
          </cell>
          <cell r="B163">
            <v>11670850.060000001</v>
          </cell>
        </row>
        <row r="164">
          <cell r="A164" t="str">
            <v>Oman</v>
          </cell>
          <cell r="B164">
            <v>0.36</v>
          </cell>
        </row>
        <row r="165">
          <cell r="A165" t="str">
            <v>Outside any</v>
          </cell>
          <cell r="B165">
            <v>1053.82</v>
          </cell>
        </row>
        <row r="166">
          <cell r="A166" t="str">
            <v>Pakistan</v>
          </cell>
          <cell r="B166">
            <v>978656.86</v>
          </cell>
        </row>
        <row r="167">
          <cell r="A167" t="str">
            <v>Palau</v>
          </cell>
          <cell r="B167">
            <v>41263.410000000003</v>
          </cell>
        </row>
        <row r="168">
          <cell r="A168" t="str">
            <v>Palestina</v>
          </cell>
          <cell r="B168">
            <v>614.84</v>
          </cell>
        </row>
        <row r="169">
          <cell r="A169" t="str">
            <v>Panama</v>
          </cell>
          <cell r="B169">
            <v>5700510.9299999997</v>
          </cell>
        </row>
        <row r="170">
          <cell r="A170" t="str">
            <v>Papua New Guinea</v>
          </cell>
          <cell r="B170">
            <v>42938224.189999998</v>
          </cell>
        </row>
        <row r="171">
          <cell r="A171" t="str">
            <v>Paraguay</v>
          </cell>
          <cell r="B171">
            <v>24296846.359999999</v>
          </cell>
        </row>
        <row r="172">
          <cell r="A172" t="str">
            <v>Peru</v>
          </cell>
          <cell r="B172">
            <v>78069231.849999994</v>
          </cell>
        </row>
        <row r="173">
          <cell r="A173" t="str">
            <v>Philippines</v>
          </cell>
          <cell r="B173">
            <v>18599420.850000001</v>
          </cell>
        </row>
        <row r="174">
          <cell r="A174" t="str">
            <v>Pitcairn Is.s</v>
          </cell>
          <cell r="B174">
            <v>0</v>
          </cell>
        </row>
        <row r="175">
          <cell r="A175" t="str">
            <v>Poland</v>
          </cell>
          <cell r="B175">
            <v>10463319.5</v>
          </cell>
        </row>
        <row r="176">
          <cell r="A176" t="str">
            <v>Portugal</v>
          </cell>
          <cell r="B176">
            <v>2302485.88</v>
          </cell>
        </row>
        <row r="177">
          <cell r="A177" t="str">
            <v>Puerto Rico</v>
          </cell>
          <cell r="B177">
            <v>523696.71</v>
          </cell>
        </row>
        <row r="178">
          <cell r="A178" t="str">
            <v>Qatar</v>
          </cell>
          <cell r="B178">
            <v>0</v>
          </cell>
        </row>
        <row r="179">
          <cell r="A179" t="str">
            <v>Republic of Congo</v>
          </cell>
          <cell r="B179">
            <v>26385345.300000001</v>
          </cell>
        </row>
        <row r="180">
          <cell r="A180" t="str">
            <v>Reunion</v>
          </cell>
          <cell r="B180">
            <v>170474.38</v>
          </cell>
        </row>
        <row r="181">
          <cell r="A181" t="str">
            <v>Romania</v>
          </cell>
          <cell r="B181">
            <v>7905795.0700000003</v>
          </cell>
        </row>
        <row r="182">
          <cell r="A182" t="str">
            <v>Russia</v>
          </cell>
          <cell r="B182">
            <v>761029944.84000003</v>
          </cell>
        </row>
        <row r="183">
          <cell r="A183" t="str">
            <v>Rwanda</v>
          </cell>
          <cell r="B183">
            <v>496632.67</v>
          </cell>
        </row>
        <row r="184">
          <cell r="A184" t="str">
            <v>Saint Helena</v>
          </cell>
          <cell r="B184">
            <v>0</v>
          </cell>
        </row>
        <row r="185">
          <cell r="A185" t="str">
            <v>Saint Kitts &amp; Nevis</v>
          </cell>
          <cell r="B185">
            <v>13259.99</v>
          </cell>
        </row>
        <row r="186">
          <cell r="A186" t="str">
            <v>Saint Lucia</v>
          </cell>
          <cell r="B186">
            <v>50731.199999999997</v>
          </cell>
        </row>
        <row r="187">
          <cell r="A187" t="str">
            <v>Saint Pierre &amp; Miquelon</v>
          </cell>
          <cell r="B187">
            <v>5454.08</v>
          </cell>
        </row>
        <row r="188">
          <cell r="A188" t="str">
            <v>Saint Vincent &amp; the Grenadines</v>
          </cell>
          <cell r="B188">
            <v>29110.639999999999</v>
          </cell>
        </row>
        <row r="189">
          <cell r="A189" t="str">
            <v>Saint-BarthÑ‰lemy</v>
          </cell>
          <cell r="B189">
            <v>621.95000000000005</v>
          </cell>
        </row>
        <row r="190">
          <cell r="A190" t="str">
            <v>Saint-Martin</v>
          </cell>
          <cell r="B190">
            <v>1849.57</v>
          </cell>
        </row>
        <row r="191">
          <cell r="A191" t="str">
            <v>Samoa</v>
          </cell>
          <cell r="B191">
            <v>0</v>
          </cell>
        </row>
        <row r="192">
          <cell r="A192" t="str">
            <v>San Marino</v>
          </cell>
          <cell r="B192">
            <v>829.54</v>
          </cell>
        </row>
        <row r="193">
          <cell r="A193" t="str">
            <v>Sao Tome &amp; Principe</v>
          </cell>
          <cell r="B193">
            <v>14213.57</v>
          </cell>
        </row>
        <row r="194">
          <cell r="A194" t="str">
            <v>Saudi Arabia</v>
          </cell>
          <cell r="B194">
            <v>6.8</v>
          </cell>
        </row>
        <row r="195">
          <cell r="A195" t="str">
            <v>Senegal</v>
          </cell>
          <cell r="B195">
            <v>39979.47</v>
          </cell>
        </row>
        <row r="196">
          <cell r="A196" t="str">
            <v>Serbia</v>
          </cell>
          <cell r="B196">
            <v>2723836.67</v>
          </cell>
        </row>
        <row r="197">
          <cell r="A197" t="str">
            <v>Seychelles</v>
          </cell>
          <cell r="B197">
            <v>6220.11</v>
          </cell>
        </row>
        <row r="198">
          <cell r="A198" t="str">
            <v>Sierra Leone</v>
          </cell>
          <cell r="B198">
            <v>5617900.9000000004</v>
          </cell>
        </row>
        <row r="199">
          <cell r="A199" t="str">
            <v>Singapore</v>
          </cell>
          <cell r="B199">
            <v>18783.849999999999</v>
          </cell>
        </row>
        <row r="200">
          <cell r="A200" t="str">
            <v>Sint Maarten</v>
          </cell>
          <cell r="B200">
            <v>1022.19</v>
          </cell>
        </row>
        <row r="201">
          <cell r="A201" t="str">
            <v>Slovakia</v>
          </cell>
          <cell r="B201">
            <v>2396819.31</v>
          </cell>
        </row>
        <row r="202">
          <cell r="A202" t="str">
            <v>Slovenia</v>
          </cell>
          <cell r="B202">
            <v>1293524.18</v>
          </cell>
        </row>
        <row r="203">
          <cell r="A203" t="str">
            <v>Solomon Is.</v>
          </cell>
          <cell r="B203">
            <v>2735850.6</v>
          </cell>
        </row>
        <row r="204">
          <cell r="A204" t="str">
            <v>Somalia</v>
          </cell>
          <cell r="B204">
            <v>87127.93</v>
          </cell>
        </row>
        <row r="205">
          <cell r="A205" t="str">
            <v>South Africa</v>
          </cell>
          <cell r="B205">
            <v>5985865.1500000004</v>
          </cell>
        </row>
        <row r="206">
          <cell r="A206" t="str">
            <v>South Georgia &amp; the South Sandwich Is.s</v>
          </cell>
          <cell r="B206">
            <v>0</v>
          </cell>
        </row>
        <row r="207">
          <cell r="A207" t="str">
            <v>South Korea</v>
          </cell>
          <cell r="B207">
            <v>5367971.38</v>
          </cell>
        </row>
        <row r="208">
          <cell r="A208" t="str">
            <v>South Sudan</v>
          </cell>
          <cell r="B208">
            <v>11378041.51</v>
          </cell>
        </row>
        <row r="209">
          <cell r="A209" t="str">
            <v>Spain</v>
          </cell>
          <cell r="B209">
            <v>11018942.75</v>
          </cell>
        </row>
        <row r="210">
          <cell r="A210" t="str">
            <v>Spratly islands</v>
          </cell>
          <cell r="B210">
            <v>0</v>
          </cell>
        </row>
        <row r="211">
          <cell r="A211" t="str">
            <v>Sri Lanka</v>
          </cell>
          <cell r="B211">
            <v>3939924.87</v>
          </cell>
        </row>
        <row r="212">
          <cell r="A212" t="str">
            <v>Sudan</v>
          </cell>
          <cell r="B212">
            <v>73785.58</v>
          </cell>
        </row>
        <row r="213">
          <cell r="A213" t="str">
            <v>Suriname</v>
          </cell>
          <cell r="B213">
            <v>13949812.439999999</v>
          </cell>
        </row>
        <row r="214">
          <cell r="A214" t="str">
            <v>Svalbard &amp; Jan Mayen</v>
          </cell>
          <cell r="B214">
            <v>0</v>
          </cell>
        </row>
        <row r="215">
          <cell r="A215" t="str">
            <v>Swaziland</v>
          </cell>
          <cell r="B215">
            <v>466929.38</v>
          </cell>
        </row>
        <row r="216">
          <cell r="A216" t="str">
            <v>Sweden</v>
          </cell>
          <cell r="B216">
            <v>27840536.600000001</v>
          </cell>
        </row>
        <row r="217">
          <cell r="A217" t="str">
            <v>Switzerland</v>
          </cell>
          <cell r="B217">
            <v>1547865.51</v>
          </cell>
        </row>
        <row r="218">
          <cell r="A218" t="str">
            <v>Syria</v>
          </cell>
          <cell r="B218">
            <v>105886.55</v>
          </cell>
        </row>
        <row r="219">
          <cell r="A219" t="str">
            <v>Taiwan</v>
          </cell>
          <cell r="B219">
            <v>2337766.83</v>
          </cell>
        </row>
        <row r="220">
          <cell r="A220" t="str">
            <v>Tajikistan</v>
          </cell>
          <cell r="B220">
            <v>60253.77</v>
          </cell>
        </row>
        <row r="221">
          <cell r="A221" t="str">
            <v>Tanzania</v>
          </cell>
          <cell r="B221">
            <v>26422567.030000001</v>
          </cell>
        </row>
        <row r="222">
          <cell r="A222" t="str">
            <v>Thailand</v>
          </cell>
          <cell r="B222">
            <v>19962446.41</v>
          </cell>
        </row>
        <row r="223">
          <cell r="A223" t="str">
            <v>The Bahamas</v>
          </cell>
          <cell r="B223">
            <v>303575.71000000002</v>
          </cell>
        </row>
        <row r="224">
          <cell r="A224" t="str">
            <v>The Gambia</v>
          </cell>
          <cell r="B224">
            <v>4604.58</v>
          </cell>
        </row>
        <row r="225">
          <cell r="A225" t="str">
            <v>Timor Leste</v>
          </cell>
          <cell r="B225">
            <v>726087.73</v>
          </cell>
        </row>
        <row r="226">
          <cell r="A226" t="str">
            <v>Togo</v>
          </cell>
          <cell r="B226">
            <v>558803.29</v>
          </cell>
        </row>
        <row r="227">
          <cell r="A227" t="str">
            <v>Tokelau</v>
          </cell>
          <cell r="B227">
            <v>0</v>
          </cell>
        </row>
        <row r="228">
          <cell r="A228" t="str">
            <v>Tonga</v>
          </cell>
          <cell r="B228">
            <v>0</v>
          </cell>
        </row>
        <row r="229">
          <cell r="A229" t="str">
            <v>Trinidad &amp; Tobago</v>
          </cell>
          <cell r="B229">
            <v>391844.36</v>
          </cell>
        </row>
        <row r="230">
          <cell r="A230" t="str">
            <v>Tunisia</v>
          </cell>
          <cell r="B230">
            <v>223827.82</v>
          </cell>
        </row>
        <row r="231">
          <cell r="A231" t="str">
            <v>Turkey</v>
          </cell>
          <cell r="B231">
            <v>10061157.880000001</v>
          </cell>
        </row>
        <row r="232">
          <cell r="A232" t="str">
            <v>Turkmenistan</v>
          </cell>
          <cell r="B232">
            <v>10176.93</v>
          </cell>
        </row>
        <row r="233">
          <cell r="A233" t="str">
            <v>Turks &amp; Caicos Is.</v>
          </cell>
          <cell r="B233">
            <v>10851.34</v>
          </cell>
        </row>
        <row r="234">
          <cell r="A234" t="str">
            <v>Tuvalu</v>
          </cell>
          <cell r="B234">
            <v>0</v>
          </cell>
        </row>
        <row r="235">
          <cell r="A235" t="str">
            <v>Uganda</v>
          </cell>
          <cell r="B235">
            <v>7768068.3700000001</v>
          </cell>
        </row>
        <row r="236">
          <cell r="A236" t="str">
            <v>Ukraine</v>
          </cell>
          <cell r="B236">
            <v>11117184.85</v>
          </cell>
        </row>
        <row r="237">
          <cell r="A237" t="str">
            <v>United Arab Emirates</v>
          </cell>
          <cell r="B237">
            <v>0</v>
          </cell>
        </row>
        <row r="238">
          <cell r="A238" t="str">
            <v>United Kingdom</v>
          </cell>
          <cell r="B238">
            <v>3688672.21</v>
          </cell>
        </row>
        <row r="239">
          <cell r="A239" t="str">
            <v>United States</v>
          </cell>
          <cell r="B239">
            <v>279356965.17000002</v>
          </cell>
        </row>
        <row r="240">
          <cell r="A240" t="str">
            <v>United States Minor Outlying Is.s</v>
          </cell>
          <cell r="B240">
            <v>145.9</v>
          </cell>
        </row>
        <row r="241">
          <cell r="A241" t="str">
            <v>Uruguay</v>
          </cell>
          <cell r="B241">
            <v>1697319.49</v>
          </cell>
        </row>
        <row r="242">
          <cell r="A242" t="str">
            <v>Uzbekistan</v>
          </cell>
          <cell r="B242">
            <v>105995.05</v>
          </cell>
        </row>
        <row r="243">
          <cell r="A243" t="str">
            <v>Vanuatu</v>
          </cell>
          <cell r="B243">
            <v>1182897.18</v>
          </cell>
        </row>
        <row r="244">
          <cell r="A244" t="str">
            <v>Vatican City</v>
          </cell>
          <cell r="B244">
            <v>4.84</v>
          </cell>
        </row>
        <row r="245">
          <cell r="A245" t="str">
            <v>Venezuela</v>
          </cell>
          <cell r="B245">
            <v>56532953.590000004</v>
          </cell>
        </row>
        <row r="246">
          <cell r="A246" t="str">
            <v>Vietnam</v>
          </cell>
          <cell r="B246">
            <v>16576216.439999999</v>
          </cell>
        </row>
        <row r="247">
          <cell r="A247" t="str">
            <v>Virgin Is.</v>
          </cell>
          <cell r="B247">
            <v>18997.919999999998</v>
          </cell>
        </row>
        <row r="248">
          <cell r="A248" t="str">
            <v>Wallis &amp; Futuna</v>
          </cell>
          <cell r="B248">
            <v>0</v>
          </cell>
        </row>
        <row r="249">
          <cell r="A249" t="str">
            <v>Western Sahara</v>
          </cell>
          <cell r="B249">
            <v>0</v>
          </cell>
        </row>
        <row r="250">
          <cell r="A250" t="str">
            <v>Yemen</v>
          </cell>
          <cell r="B250">
            <v>126.16</v>
          </cell>
        </row>
        <row r="251">
          <cell r="A251" t="str">
            <v>Zambia</v>
          </cell>
          <cell r="B251">
            <v>24087560.829999998</v>
          </cell>
        </row>
        <row r="252">
          <cell r="A252" t="str">
            <v>Zimbabwe</v>
          </cell>
          <cell r="B252">
            <v>1414278.3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4"/>
  <sheetViews>
    <sheetView workbookViewId="0">
      <selection activeCell="C104" sqref="C104:P104"/>
    </sheetView>
  </sheetViews>
  <sheetFormatPr baseColWidth="10" defaultColWidth="11.1640625" defaultRowHeight="15" x14ac:dyDescent="0"/>
  <cols>
    <col min="1" max="2" width="22.33203125" customWidth="1"/>
    <col min="3" max="3" width="18.33203125" customWidth="1"/>
  </cols>
  <sheetData>
    <row r="1" spans="1:16">
      <c r="A1" t="s">
        <v>0</v>
      </c>
      <c r="B1" t="s">
        <v>1</v>
      </c>
      <c r="C1">
        <v>2001</v>
      </c>
      <c r="D1">
        <v>2002</v>
      </c>
      <c r="E1">
        <v>2003</v>
      </c>
      <c r="F1">
        <v>2004</v>
      </c>
      <c r="G1">
        <v>2005</v>
      </c>
      <c r="H1">
        <v>2006</v>
      </c>
      <c r="I1">
        <v>2007</v>
      </c>
      <c r="J1">
        <v>2008</v>
      </c>
      <c r="K1">
        <v>2009</v>
      </c>
      <c r="L1">
        <v>2010</v>
      </c>
      <c r="M1">
        <v>2011</v>
      </c>
      <c r="N1">
        <v>2012</v>
      </c>
      <c r="O1">
        <v>2013</v>
      </c>
      <c r="P1">
        <v>2014</v>
      </c>
    </row>
    <row r="2" spans="1:16">
      <c r="A2" t="s">
        <v>2</v>
      </c>
      <c r="B2" s="1">
        <f>VLOOKUP(A2,[1]extent!A1:B252,2)</f>
        <v>55315307.979999997</v>
      </c>
      <c r="C2" s="2">
        <f>VLOOKUP(A2,[1]country!A2:B252,2)</f>
        <v>101250.63435086761</v>
      </c>
      <c r="D2" s="2">
        <f>VLOOKUP(A2,[1]country!A2:O252,3)</f>
        <v>61065.625656674099</v>
      </c>
      <c r="E2" s="2">
        <f>VLOOKUP(A2,[1]country!A2:O252,4)</f>
        <v>52527.519069962902</v>
      </c>
      <c r="F2" s="2">
        <f>VLOOKUP(A2,[1]country!A2:O252,5)</f>
        <v>71313.556041344855</v>
      </c>
      <c r="G2" s="2">
        <f>VLOOKUP(A2,[1]country!A2:O252,6)</f>
        <v>93483.072760748342</v>
      </c>
      <c r="H2" s="2">
        <f>VLOOKUP(A2,[1]country!A2:O252,7)</f>
        <v>77063.318294076089</v>
      </c>
      <c r="I2" s="2">
        <f>VLOOKUP(A2,[1]country!A2:O252,8)</f>
        <v>145370.37567820211</v>
      </c>
      <c r="J2" s="2">
        <f>VLOOKUP(A2,[1]country!A2:O252,9)</f>
        <v>103611.73317993151</v>
      </c>
      <c r="K2" s="2">
        <f>VLOOKUP(A2,[1]country!A2:O252,10)</f>
        <v>166084.31690761878</v>
      </c>
      <c r="L2" s="2">
        <f>VLOOKUP(A2,[1]country!A2:O252,11)</f>
        <v>159979.77913359631</v>
      </c>
      <c r="M2" s="2">
        <f>VLOOKUP(A2,[1]country!A2:O252,12)</f>
        <v>183126.2213546673</v>
      </c>
      <c r="N2" s="2">
        <f>VLOOKUP(A2,[1]country!A2:O252,13)</f>
        <v>180859.5930796052</v>
      </c>
      <c r="O2" s="2">
        <f>VLOOKUP(A2,[1]country!A2:O252,14)</f>
        <v>168867.79101650999</v>
      </c>
      <c r="P2" s="2">
        <f>VLOOKUP(A2,[1]country!A2:O252,15)</f>
        <v>175407.3314100205</v>
      </c>
    </row>
    <row r="3" spans="1:16">
      <c r="A3" t="s">
        <v>3</v>
      </c>
      <c r="B3" s="1">
        <f>VLOOKUP(A3,[1]extent!A2:B253,2)</f>
        <v>2125.77</v>
      </c>
      <c r="C3" s="2">
        <f>VLOOKUP(A3,[1]country!A3:B253,2)</f>
        <v>3.878463422738367</v>
      </c>
      <c r="D3" s="2">
        <f>VLOOKUP(A3,[1]country!A3:O253,3)</f>
        <v>0.14632975342155899</v>
      </c>
      <c r="E3" s="2">
        <f>VLOOKUP(A3,[1]country!A3:O253,4)</f>
        <v>1.0977458528436741</v>
      </c>
      <c r="F3" s="2">
        <f>VLOOKUP(A3,[1]country!A3:O253,5)</f>
        <v>8.8540021067408006</v>
      </c>
      <c r="G3" s="2">
        <f>VLOOKUP(A3,[1]country!A3:O253,6)</f>
        <v>3.6586654855635139</v>
      </c>
      <c r="H3" s="2">
        <f>VLOOKUP(A3,[1]country!A3:O253,7)</f>
        <v>1.317157520772529</v>
      </c>
      <c r="I3" s="2">
        <f>VLOOKUP(A3,[1]country!A3:O253,8)</f>
        <v>8.6355549108789589</v>
      </c>
      <c r="J3" s="2">
        <f>VLOOKUP(A3,[1]country!A3:O253,9)</f>
        <v>10.3906585528536</v>
      </c>
      <c r="K3" s="2">
        <f>VLOOKUP(A3,[1]country!A3:O253,10)</f>
        <v>1.9024689130218531</v>
      </c>
      <c r="L3" s="2">
        <f>VLOOKUP(A3,[1]country!A3:O253,11)</f>
        <v>0.43901816915925085</v>
      </c>
      <c r="M3" s="2">
        <f>VLOOKUP(A3,[1]country!A3:O253,12)</f>
        <v>1.024563500718412</v>
      </c>
      <c r="N3" s="2">
        <f>VLOOKUP(A3,[1]country!A3:O253,13)</f>
        <v>1.9026154905256971</v>
      </c>
      <c r="O3" s="2">
        <f>VLOOKUP(A3,[1]country!A3:O253,14)</f>
        <v>1.317168882834802</v>
      </c>
      <c r="P3" s="2">
        <f>VLOOKUP(A3,[1]country!A3:O253,15)</f>
        <v>0.36583323671696022</v>
      </c>
    </row>
    <row r="4" spans="1:16">
      <c r="A4" t="s">
        <v>4</v>
      </c>
      <c r="B4" s="1">
        <f>VLOOKUP(A4,[1]extent!A3:B254,2)</f>
        <v>19323.34</v>
      </c>
      <c r="C4" s="2">
        <f>VLOOKUP(A4,[1]country!A4:B254,2)</f>
        <v>24.0742051863493</v>
      </c>
      <c r="D4" s="2">
        <f>VLOOKUP(A4,[1]country!A4:O254,3)</f>
        <v>17.656053303053223</v>
      </c>
      <c r="E4" s="2">
        <f>VLOOKUP(A4,[1]country!A4:O254,4)</f>
        <v>17.078033799392692</v>
      </c>
      <c r="F4" s="2">
        <f>VLOOKUP(A4,[1]country!A4:O254,5)</f>
        <v>25.463276477860894</v>
      </c>
      <c r="G4" s="2">
        <f>VLOOKUP(A4,[1]country!A4:O254,6)</f>
        <v>61.165639933832573</v>
      </c>
      <c r="H4" s="2">
        <f>VLOOKUP(A4,[1]country!A4:O254,7)</f>
        <v>61.15215620894638</v>
      </c>
      <c r="I4" s="2">
        <f>VLOOKUP(A4,[1]country!A4:O254,8)</f>
        <v>37.157853208165037</v>
      </c>
      <c r="J4" s="2">
        <f>VLOOKUP(A4,[1]country!A4:O254,9)</f>
        <v>45.695673853663962</v>
      </c>
      <c r="K4" s="2">
        <f>VLOOKUP(A4,[1]country!A4:O254,10)</f>
        <v>61.53013520269171</v>
      </c>
      <c r="L4" s="2">
        <f>VLOOKUP(A4,[1]country!A4:O254,11)</f>
        <v>19.136490569002191</v>
      </c>
      <c r="M4" s="2">
        <f>VLOOKUP(A4,[1]country!A4:O254,12)</f>
        <v>25.836492909952451</v>
      </c>
      <c r="N4" s="2">
        <f>VLOOKUP(A4,[1]country!A4:O254,13)</f>
        <v>33.345412518065501</v>
      </c>
      <c r="O4" s="2">
        <f>VLOOKUP(A4,[1]country!A4:O254,14)</f>
        <v>21.345245977292759</v>
      </c>
      <c r="P4" s="2">
        <f>VLOOKUP(A4,[1]country!A4:O254,15)</f>
        <v>22.078305322384999</v>
      </c>
    </row>
    <row r="5" spans="1:16">
      <c r="A5" t="s">
        <v>5</v>
      </c>
      <c r="B5" s="1">
        <f>VLOOKUP(A5,[1]extent!A4:B255,2)</f>
        <v>24.95</v>
      </c>
      <c r="C5" s="2">
        <f>VLOOKUP(A5,[1]country!A5:B255,2)</f>
        <v>0</v>
      </c>
      <c r="D5" s="2">
        <f>VLOOKUP(A5,[1]country!A5:O255,3)</f>
        <v>0.52610797929514108</v>
      </c>
      <c r="E5" s="2">
        <f>VLOOKUP(A5,[1]country!A5:O255,4)</f>
        <v>0.97705806009133811</v>
      </c>
      <c r="F5" s="2">
        <f>VLOOKUP(A5,[1]country!A5:O255,5)</f>
        <v>0</v>
      </c>
      <c r="G5" s="2">
        <f>VLOOKUP(A5,[1]country!A5:O255,6)</f>
        <v>0</v>
      </c>
      <c r="H5" s="2">
        <f>VLOOKUP(A5,[1]country!A5:O255,7)</f>
        <v>0.22548706661579801</v>
      </c>
      <c r="I5" s="2">
        <f>VLOOKUP(A5,[1]country!A5:O255,8)</f>
        <v>0</v>
      </c>
      <c r="J5" s="2">
        <f>VLOOKUP(A5,[1]country!A5:O255,9)</f>
        <v>0</v>
      </c>
      <c r="K5" s="2">
        <f>VLOOKUP(A5,[1]country!A5:O255,10)</f>
        <v>0.3757980150539395</v>
      </c>
      <c r="L5" s="2">
        <f>VLOOKUP(A5,[1]country!A5:O255,11)</f>
        <v>0</v>
      </c>
      <c r="M5" s="2">
        <f>VLOOKUP(A5,[1]country!A5:O255,12)</f>
        <v>0</v>
      </c>
      <c r="N5" s="2">
        <f>VLOOKUP(A5,[1]country!A5:O255,13)</f>
        <v>0.15032499388239301</v>
      </c>
      <c r="O5" s="2">
        <f>VLOOKUP(A5,[1]country!A5:O255,14)</f>
        <v>0</v>
      </c>
      <c r="P5" s="2">
        <f>VLOOKUP(A5,[1]country!A5:O255,15)</f>
        <v>0</v>
      </c>
    </row>
    <row r="6" spans="1:16">
      <c r="A6" t="s">
        <v>6</v>
      </c>
      <c r="B6" s="1">
        <f>VLOOKUP(A6,[1]extent!A5:B256,2)</f>
        <v>1959809.18</v>
      </c>
      <c r="C6" s="2">
        <f>VLOOKUP(A6,[1]country!A6:B256,2)</f>
        <v>4614.0666595034581</v>
      </c>
      <c r="D6" s="2">
        <f>VLOOKUP(A6,[1]country!A6:O256,3)</f>
        <v>4006.4719197872928</v>
      </c>
      <c r="E6" s="2">
        <f>VLOOKUP(A6,[1]country!A6:O256,4)</f>
        <v>2172.3194007529255</v>
      </c>
      <c r="F6" s="2">
        <f>VLOOKUP(A6,[1]country!A6:O256,5)</f>
        <v>4303.1958845346398</v>
      </c>
      <c r="G6" s="2">
        <f>VLOOKUP(A6,[1]country!A6:O256,6)</f>
        <v>3310.1389450114366</v>
      </c>
      <c r="H6" s="2">
        <f>VLOOKUP(A6,[1]country!A6:O256,7)</f>
        <v>6930.1815014032318</v>
      </c>
      <c r="I6" s="2">
        <f>VLOOKUP(A6,[1]country!A6:O256,8)</f>
        <v>4038.3267272585417</v>
      </c>
      <c r="J6" s="2">
        <f>VLOOKUP(A6,[1]country!A6:O256,9)</f>
        <v>4539.0791284969027</v>
      </c>
      <c r="K6" s="2">
        <f>VLOOKUP(A6,[1]country!A6:O256,10)</f>
        <v>5679.0914367346304</v>
      </c>
      <c r="L6" s="2">
        <f>VLOOKUP(A6,[1]country!A6:O256,11)</f>
        <v>4792.820156736384</v>
      </c>
      <c r="M6" s="2">
        <f>VLOOKUP(A6,[1]country!A6:O256,12)</f>
        <v>4276.5948225933917</v>
      </c>
      <c r="N6" s="2">
        <f>VLOOKUP(A6,[1]country!A6:O256,13)</f>
        <v>5422.9427897238165</v>
      </c>
      <c r="O6" s="2">
        <f>VLOOKUP(A6,[1]country!A6:O256,14)</f>
        <v>6106.8053473870077</v>
      </c>
      <c r="P6" s="2">
        <f>VLOOKUP(A6,[1]country!A6:O256,15)</f>
        <v>8929.658497371267</v>
      </c>
    </row>
    <row r="7" spans="1:16">
      <c r="A7" t="s">
        <v>7</v>
      </c>
      <c r="B7" s="1">
        <f>VLOOKUP(A7,[1]extent!A6:B257,2)</f>
        <v>5229.7700000000004</v>
      </c>
      <c r="C7" s="2">
        <f>VLOOKUP(A7,[1]country!A7:B257,2)</f>
        <v>12.36746772697175</v>
      </c>
      <c r="D7" s="2">
        <f>VLOOKUP(A7,[1]country!A7:O257,3)</f>
        <v>11.391987248034329</v>
      </c>
      <c r="E7" s="2">
        <f>VLOOKUP(A7,[1]country!A7:O257,4)</f>
        <v>2.9978508838769709</v>
      </c>
      <c r="F7" s="2">
        <f>VLOOKUP(A7,[1]country!A7:O257,5)</f>
        <v>8.319541860441074</v>
      </c>
      <c r="G7" s="2">
        <f>VLOOKUP(A7,[1]country!A7:O257,6)</f>
        <v>9.5182725504531298</v>
      </c>
      <c r="H7" s="2">
        <f>VLOOKUP(A7,[1]country!A7:O257,7)</f>
        <v>4.1223366541553501</v>
      </c>
      <c r="I7" s="2">
        <f>VLOOKUP(A7,[1]country!A7:O257,8)</f>
        <v>31.628252886038823</v>
      </c>
      <c r="J7" s="2">
        <f>VLOOKUP(A7,[1]country!A7:O257,9)</f>
        <v>13.71673342455281</v>
      </c>
      <c r="K7" s="2">
        <f>VLOOKUP(A7,[1]country!A7:O257,10)</f>
        <v>13.264942908552671</v>
      </c>
      <c r="L7" s="2">
        <f>VLOOKUP(A7,[1]country!A7:O257,11)</f>
        <v>17.461993217670958</v>
      </c>
      <c r="M7" s="2">
        <f>VLOOKUP(A7,[1]country!A7:O257,12)</f>
        <v>18.136982785276736</v>
      </c>
      <c r="N7" s="2">
        <f>VLOOKUP(A7,[1]country!A7:O257,13)</f>
        <v>116.54379622348434</v>
      </c>
      <c r="O7" s="2">
        <f>VLOOKUP(A7,[1]country!A7:O257,14)</f>
        <v>5.3215953236268252</v>
      </c>
      <c r="P7" s="2">
        <f>VLOOKUP(A7,[1]country!A7:O257,15)</f>
        <v>1.873716351587992</v>
      </c>
    </row>
    <row r="8" spans="1:16">
      <c r="A8" t="s">
        <v>8</v>
      </c>
      <c r="B8" s="1">
        <f>VLOOKUP(A8,[1]extent!A7:B258,2)</f>
        <v>1748266.52</v>
      </c>
      <c r="C8" s="2">
        <f>VLOOKUP(A8,[1]country!A8:B258,2)</f>
        <v>8211.5611283277922</v>
      </c>
      <c r="D8" s="2">
        <f>VLOOKUP(A8,[1]country!A8:O258,3)</f>
        <v>13473.665398807507</v>
      </c>
      <c r="E8" s="2">
        <f>VLOOKUP(A8,[1]country!A8:O258,4)</f>
        <v>6843.9006734229561</v>
      </c>
      <c r="F8" s="2">
        <f>VLOOKUP(A8,[1]country!A8:O258,5)</f>
        <v>4312.2625601719319</v>
      </c>
      <c r="G8" s="2">
        <f>VLOOKUP(A8,[1]country!A8:O258,6)</f>
        <v>8103.778058814868</v>
      </c>
      <c r="H8" s="2">
        <f>VLOOKUP(A8,[1]country!A8:O258,7)</f>
        <v>4269.7380370694927</v>
      </c>
      <c r="I8" s="2">
        <f>VLOOKUP(A8,[1]country!A8:O258,8)</f>
        <v>12263.53752430488</v>
      </c>
      <c r="J8" s="2">
        <f>VLOOKUP(A8,[1]country!A8:O258,9)</f>
        <v>8215.9526540249808</v>
      </c>
      <c r="K8" s="2">
        <f>VLOOKUP(A8,[1]country!A8:O258,10)</f>
        <v>10263.986449333352</v>
      </c>
      <c r="L8" s="2">
        <f>VLOOKUP(A8,[1]country!A8:O258,11)</f>
        <v>9765.9162367805457</v>
      </c>
      <c r="M8" s="2">
        <f>VLOOKUP(A8,[1]country!A8:O258,12)</f>
        <v>26386.29724433857</v>
      </c>
      <c r="N8" s="2">
        <f>VLOOKUP(A8,[1]country!A8:O258,13)</f>
        <v>11527.166693030646</v>
      </c>
      <c r="O8" s="2">
        <f>VLOOKUP(A8,[1]country!A8:O258,14)</f>
        <v>16372.721190901351</v>
      </c>
      <c r="P8" s="2">
        <f>VLOOKUP(A8,[1]country!A8:O258,15)</f>
        <v>14497.369062174163</v>
      </c>
    </row>
    <row r="9" spans="1:16">
      <c r="A9" t="s">
        <v>9</v>
      </c>
      <c r="B9" s="1">
        <f>VLOOKUP(A9,[1]extent!A8:B259,2)</f>
        <v>168568.23</v>
      </c>
      <c r="C9" s="2">
        <f>VLOOKUP(A9,[1]country!A9:B259,2)</f>
        <v>3749.3322272191917</v>
      </c>
      <c r="D9" s="2">
        <f>VLOOKUP(A9,[1]country!A9:O259,3)</f>
        <v>3480.188272907184</v>
      </c>
      <c r="E9" s="2">
        <f>VLOOKUP(A9,[1]country!A9:O259,4)</f>
        <v>3475.927393749068</v>
      </c>
      <c r="F9" s="2">
        <f>VLOOKUP(A9,[1]country!A9:O259,5)</f>
        <v>683.60779497979809</v>
      </c>
      <c r="G9" s="2">
        <f>VLOOKUP(A9,[1]country!A9:O259,6)</f>
        <v>1591.087089564008</v>
      </c>
      <c r="H9" s="2">
        <f>VLOOKUP(A9,[1]country!A9:O259,7)</f>
        <v>1794.8049789447953</v>
      </c>
      <c r="I9" s="2">
        <f>VLOOKUP(A9,[1]country!A9:O259,8)</f>
        <v>4659.7004059180526</v>
      </c>
      <c r="J9" s="2">
        <f>VLOOKUP(A9,[1]country!A9:O259,9)</f>
        <v>481.55186710350557</v>
      </c>
      <c r="K9" s="2">
        <f>VLOOKUP(A9,[1]country!A9:O259,10)</f>
        <v>4929.1603121866447</v>
      </c>
      <c r="L9" s="2">
        <f>VLOOKUP(A9,[1]country!A9:O259,11)</f>
        <v>529.2389797181803</v>
      </c>
      <c r="M9" s="2">
        <f>VLOOKUP(A9,[1]country!A9:O259,12)</f>
        <v>654.66769977139813</v>
      </c>
      <c r="N9" s="2">
        <f>VLOOKUP(A9,[1]country!A9:O259,13)</f>
        <v>2865.4125490667648</v>
      </c>
      <c r="O9" s="2">
        <f>VLOOKUP(A9,[1]country!A9:O259,14)</f>
        <v>1312.9034966166969</v>
      </c>
      <c r="P9" s="2">
        <f>VLOOKUP(A9,[1]country!A9:O259,15)</f>
        <v>1174.5569835057324</v>
      </c>
    </row>
    <row r="10" spans="1:16">
      <c r="A10" t="s">
        <v>10</v>
      </c>
      <c r="B10" s="1">
        <f>VLOOKUP(A10,[1]extent!A9:B260,2)</f>
        <v>2580954.94</v>
      </c>
      <c r="C10" s="2">
        <f>VLOOKUP(A10,[1]country!A10:B260,2)</f>
        <v>299.2842374865246</v>
      </c>
      <c r="D10" s="2">
        <f>VLOOKUP(A10,[1]country!A10:O260,3)</f>
        <v>219.23810069956119</v>
      </c>
      <c r="E10" s="2">
        <f>VLOOKUP(A10,[1]country!A10:O260,4)</f>
        <v>543.87176233697744</v>
      </c>
      <c r="F10" s="2">
        <f>VLOOKUP(A10,[1]country!A10:O260,5)</f>
        <v>1021.9532498266781</v>
      </c>
      <c r="G10" s="2">
        <f>VLOOKUP(A10,[1]country!A10:O260,6)</f>
        <v>777.15159789053473</v>
      </c>
      <c r="H10" s="2">
        <f>VLOOKUP(A10,[1]country!A10:O260,7)</f>
        <v>624.71613411316685</v>
      </c>
      <c r="I10" s="2">
        <f>VLOOKUP(A10,[1]country!A10:O260,8)</f>
        <v>506.911222069161</v>
      </c>
      <c r="J10" s="2">
        <f>VLOOKUP(A10,[1]country!A10:O260,9)</f>
        <v>776.43516562764717</v>
      </c>
      <c r="K10" s="2">
        <f>VLOOKUP(A10,[1]country!A10:O260,10)</f>
        <v>1179.1016690907397</v>
      </c>
      <c r="L10" s="2">
        <f>VLOOKUP(A10,[1]country!A10:O260,11)</f>
        <v>4356.6544779287597</v>
      </c>
      <c r="M10" s="2">
        <f>VLOOKUP(A10,[1]country!A10:O260,12)</f>
        <v>1091.683154505658</v>
      </c>
      <c r="N10" s="2">
        <f>VLOOKUP(A10,[1]country!A10:O260,13)</f>
        <v>772.81465223069381</v>
      </c>
      <c r="O10" s="2">
        <f>VLOOKUP(A10,[1]country!A10:O260,14)</f>
        <v>490.16961638263342</v>
      </c>
      <c r="P10" s="2">
        <f>VLOOKUP(A10,[1]country!A10:O260,15)</f>
        <v>982.58689615487003</v>
      </c>
    </row>
    <row r="11" spans="1:16">
      <c r="A11" t="s">
        <v>11</v>
      </c>
      <c r="B11" s="1">
        <f>VLOOKUP(A11,[1]extent!A10:B261,2)</f>
        <v>64521408.719999999</v>
      </c>
      <c r="C11" s="2">
        <f>VLOOKUP(A11,[1]country!A11:B261,2)</f>
        <v>140320.79902570375</v>
      </c>
      <c r="D11" s="2">
        <f>VLOOKUP(A11,[1]country!A11:O261,3)</f>
        <v>178807.78499601712</v>
      </c>
      <c r="E11" s="2">
        <f>VLOOKUP(A11,[1]country!A11:O261,4)</f>
        <v>163757.22035903553</v>
      </c>
      <c r="F11" s="2">
        <f>VLOOKUP(A11,[1]country!A11:O261,5)</f>
        <v>203251.5790044741</v>
      </c>
      <c r="G11" s="2">
        <f>VLOOKUP(A11,[1]country!A11:O261,6)</f>
        <v>250748.99160311761</v>
      </c>
      <c r="H11" s="2">
        <f>VLOOKUP(A11,[1]country!A11:O261,7)</f>
        <v>216313.79467066145</v>
      </c>
      <c r="I11" s="2">
        <f>VLOOKUP(A11,[1]country!A11:O261,8)</f>
        <v>189952.8039300314</v>
      </c>
      <c r="J11" s="2">
        <f>VLOOKUP(A11,[1]country!A11:O261,9)</f>
        <v>369850.24713939591</v>
      </c>
      <c r="K11" s="2">
        <f>VLOOKUP(A11,[1]country!A11:O261,10)</f>
        <v>225270.15067702081</v>
      </c>
      <c r="L11" s="2">
        <f>VLOOKUP(A11,[1]country!A11:O261,11)</f>
        <v>451759.04452258721</v>
      </c>
      <c r="M11" s="2">
        <f>VLOOKUP(A11,[1]country!A11:O261,12)</f>
        <v>330239.08066270431</v>
      </c>
      <c r="N11" s="2">
        <f>VLOOKUP(A11,[1]country!A11:O261,13)</f>
        <v>273543.91559183242</v>
      </c>
      <c r="O11" s="2">
        <f>VLOOKUP(A11,[1]country!A11:O261,14)</f>
        <v>179822.968875978</v>
      </c>
      <c r="P11" s="2">
        <f>VLOOKUP(A11,[1]country!A11:O261,15)</f>
        <v>220469.50820494519</v>
      </c>
    </row>
    <row r="12" spans="1:16">
      <c r="A12" t="s">
        <v>12</v>
      </c>
      <c r="B12" s="1">
        <f>VLOOKUP(A12,[1]extent!A11:B262,2)</f>
        <v>20387.73</v>
      </c>
      <c r="C12" s="2">
        <f>VLOOKUP(A12,[1]country!A12:B262,2)</f>
        <v>131.1958364976561</v>
      </c>
      <c r="D12" s="2">
        <f>VLOOKUP(A12,[1]country!A12:O262,3)</f>
        <v>22.788981368733726</v>
      </c>
      <c r="E12" s="2">
        <f>VLOOKUP(A12,[1]country!A12:O262,4)</f>
        <v>8.5725449172319035</v>
      </c>
      <c r="F12" s="2">
        <f>VLOOKUP(A12,[1]country!A12:O262,5)</f>
        <v>50.797297674629768</v>
      </c>
      <c r="G12" s="2">
        <f>VLOOKUP(A12,[1]country!A12:O262,6)</f>
        <v>49.095806529646616</v>
      </c>
      <c r="H12" s="2">
        <f>VLOOKUP(A12,[1]country!A12:O262,7)</f>
        <v>40.107813448312484</v>
      </c>
      <c r="I12" s="2">
        <f>VLOOKUP(A12,[1]country!A12:O262,8)</f>
        <v>33.559611546143543</v>
      </c>
      <c r="J12" s="2">
        <f>VLOOKUP(A12,[1]country!A12:O262,9)</f>
        <v>26.063234280611582</v>
      </c>
      <c r="K12" s="2">
        <f>VLOOKUP(A12,[1]country!A12:O262,10)</f>
        <v>41.324599886049782</v>
      </c>
      <c r="L12" s="2">
        <f>VLOOKUP(A12,[1]country!A12:O262,11)</f>
        <v>30.499820418493577</v>
      </c>
      <c r="M12" s="2">
        <f>VLOOKUP(A12,[1]country!A12:O262,12)</f>
        <v>21.433340917821372</v>
      </c>
      <c r="N12" s="2">
        <f>VLOOKUP(A12,[1]country!A12:O262,13)</f>
        <v>15.7872246057781</v>
      </c>
      <c r="O12" s="2">
        <f>VLOOKUP(A12,[1]country!A12:O262,14)</f>
        <v>14.121853096335322</v>
      </c>
      <c r="P12" s="2">
        <f>VLOOKUP(A12,[1]country!A12:O262,15)</f>
        <v>15.59285294058084</v>
      </c>
    </row>
    <row r="13" spans="1:16">
      <c r="A13" t="s">
        <v>13</v>
      </c>
      <c r="B13" s="1">
        <f>VLOOKUP(A13,[1]extent!A12:B263,2)</f>
        <v>519187431.94</v>
      </c>
      <c r="C13" s="2">
        <f>VLOOKUP(A13,[1]country!A13:B263,2)</f>
        <v>2746360.7762930109</v>
      </c>
      <c r="D13" s="2">
        <f>VLOOKUP(A13,[1]country!A13:O263,3)</f>
        <v>3507048.055899377</v>
      </c>
      <c r="E13" s="2">
        <f>VLOOKUP(A13,[1]country!A13:O263,4)</f>
        <v>3248527.09517512</v>
      </c>
      <c r="F13" s="2">
        <f>VLOOKUP(A13,[1]country!A13:O263,5)</f>
        <v>3848769.0028417343</v>
      </c>
      <c r="G13" s="2">
        <f>VLOOKUP(A13,[1]country!A13:O263,6)</f>
        <v>3486560.531574226</v>
      </c>
      <c r="H13" s="2">
        <f>VLOOKUP(A13,[1]country!A13:O263,7)</f>
        <v>2876804.4318499179</v>
      </c>
      <c r="I13" s="2">
        <f>VLOOKUP(A13,[1]country!A13:O263,8)</f>
        <v>2621819.1373112029</v>
      </c>
      <c r="J13" s="2">
        <f>VLOOKUP(A13,[1]country!A13:O263,9)</f>
        <v>2444307.0984343272</v>
      </c>
      <c r="K13" s="2">
        <f>VLOOKUP(A13,[1]country!A13:O263,10)</f>
        <v>1817900.5448602629</v>
      </c>
      <c r="L13" s="2">
        <f>VLOOKUP(A13,[1]country!A13:O263,11)</f>
        <v>2688894.9684783709</v>
      </c>
      <c r="M13" s="2">
        <f>VLOOKUP(A13,[1]country!A13:O263,12)</f>
        <v>1923362.8135329541</v>
      </c>
      <c r="N13" s="2">
        <f>VLOOKUP(A13,[1]country!A13:O263,13)</f>
        <v>2918631.8464462999</v>
      </c>
      <c r="O13" s="2">
        <f>VLOOKUP(A13,[1]country!A13:O263,14)</f>
        <v>1945505.5959753061</v>
      </c>
      <c r="P13" s="2">
        <f>VLOOKUP(A13,[1]country!A13:O263,15)</f>
        <v>2262241.3967838651</v>
      </c>
    </row>
    <row r="14" spans="1:16">
      <c r="A14" t="s">
        <v>14</v>
      </c>
      <c r="B14" s="1">
        <f>VLOOKUP(A14,[1]extent!A14:B265,2)</f>
        <v>528041.68999999994</v>
      </c>
      <c r="C14" s="2">
        <f>VLOOKUP(A14,[1]country!A15:B265,2)</f>
        <v>1244.0708086312654</v>
      </c>
      <c r="D14" s="2">
        <f>VLOOKUP(A14,[1]country!A15:O265,3)</f>
        <v>1088.8457875841148</v>
      </c>
      <c r="E14" s="2">
        <f>VLOOKUP(A14,[1]country!A15:O265,4)</f>
        <v>799.1768602058944</v>
      </c>
      <c r="F14" s="2">
        <f>VLOOKUP(A14,[1]country!A15:O265,5)</f>
        <v>1197.1364050096756</v>
      </c>
      <c r="G14" s="2">
        <f>VLOOKUP(A14,[1]country!A15:O265,6)</f>
        <v>1278.01223815751</v>
      </c>
      <c r="H14" s="2">
        <f>VLOOKUP(A14,[1]country!A15:O265,7)</f>
        <v>1013.5146010654208</v>
      </c>
      <c r="I14" s="2">
        <f>VLOOKUP(A14,[1]country!A15:O265,8)</f>
        <v>1564.9097607861011</v>
      </c>
      <c r="J14" s="2">
        <f>VLOOKUP(A14,[1]country!A15:O265,9)</f>
        <v>1299.9507752075265</v>
      </c>
      <c r="K14" s="2">
        <f>VLOOKUP(A14,[1]country!A15:O265,10)</f>
        <v>2169.3208800273314</v>
      </c>
      <c r="L14" s="2">
        <f>VLOOKUP(A14,[1]country!A15:O265,11)</f>
        <v>966.90995651964306</v>
      </c>
      <c r="M14" s="2">
        <f>VLOOKUP(A14,[1]country!A15:O265,12)</f>
        <v>2619.9802078207576</v>
      </c>
      <c r="N14" s="2">
        <f>VLOOKUP(A14,[1]country!A15:O265,13)</f>
        <v>1813.7892013399999</v>
      </c>
      <c r="O14" s="2">
        <f>VLOOKUP(A14,[1]country!A15:O265,14)</f>
        <v>871.38662510958261</v>
      </c>
      <c r="P14" s="2">
        <f>VLOOKUP(A14,[1]country!A15:O265,15)</f>
        <v>1772.7140625896743</v>
      </c>
    </row>
    <row r="15" spans="1:16">
      <c r="A15" t="s">
        <v>15</v>
      </c>
      <c r="B15" s="1">
        <f>VLOOKUP(A15,[1]extent!A15:B266,2)</f>
        <v>132.13999999999999</v>
      </c>
      <c r="C15" s="2">
        <f>VLOOKUP(A15,[1]country!A16:B266,2)</f>
        <v>59.477130353429345</v>
      </c>
      <c r="D15" s="2">
        <f>VLOOKUP(A15,[1]country!A16:O266,3)</f>
        <v>4.3029127186412399</v>
      </c>
      <c r="E15" s="2">
        <f>VLOOKUP(A15,[1]country!A16:O266,4)</f>
        <v>2.0382443459226138</v>
      </c>
      <c r="F15" s="2">
        <f>VLOOKUP(A15,[1]country!A16:O266,5)</f>
        <v>8.6050946118090401</v>
      </c>
      <c r="G15" s="2">
        <f>VLOOKUP(A15,[1]country!A16:O266,6)</f>
        <v>16.907769179086369</v>
      </c>
      <c r="H15" s="2">
        <f>VLOOKUP(A15,[1]country!A16:O266,7)</f>
        <v>4.7570733617898231</v>
      </c>
      <c r="I15" s="2">
        <f>VLOOKUP(A15,[1]country!A16:O266,8)</f>
        <v>2.8680858249484902</v>
      </c>
      <c r="J15" s="2">
        <f>VLOOKUP(A15,[1]country!A16:O266,9)</f>
        <v>4.7575010129934503</v>
      </c>
      <c r="K15" s="2">
        <f>VLOOKUP(A15,[1]country!A16:O266,10)</f>
        <v>4.5317163171325197</v>
      </c>
      <c r="L15" s="2">
        <f>VLOOKUP(A15,[1]country!A16:O266,11)</f>
        <v>6.9572638384427199</v>
      </c>
      <c r="M15" s="2">
        <f>VLOOKUP(A15,[1]country!A16:O266,12)</f>
        <v>15.318771811974884</v>
      </c>
      <c r="N15" s="2">
        <f>VLOOKUP(A15,[1]country!A16:O266,13)</f>
        <v>0.37773401984002097</v>
      </c>
      <c r="O15" s="2">
        <f>VLOOKUP(A15,[1]country!A16:O266,14)</f>
        <v>0.22648438230000001</v>
      </c>
      <c r="P15" s="2">
        <f>VLOOKUP(A15,[1]country!A16:O266,15)</f>
        <v>0</v>
      </c>
    </row>
    <row r="16" spans="1:16">
      <c r="A16" t="s">
        <v>16</v>
      </c>
      <c r="B16" s="1">
        <f>VLOOKUP(A16,[1]extent!A16:B267,2)</f>
        <v>538327.73</v>
      </c>
      <c r="C16" s="2">
        <f>VLOOKUP(A16,[1]country!A17:B267,2)</f>
        <v>1417.7079014196931</v>
      </c>
      <c r="D16" s="2">
        <f>VLOOKUP(A16,[1]country!A17:O267,3)</f>
        <v>986.93608948116264</v>
      </c>
      <c r="E16" s="2">
        <f>VLOOKUP(A16,[1]country!A17:O267,4)</f>
        <v>1326.1821628995031</v>
      </c>
      <c r="F16" s="2">
        <f>VLOOKUP(A16,[1]country!A17:O267,5)</f>
        <v>614.26302967761808</v>
      </c>
      <c r="G16" s="2">
        <f>VLOOKUP(A16,[1]country!A17:O267,6)</f>
        <v>985.61013660168783</v>
      </c>
      <c r="H16" s="2">
        <f>VLOOKUP(A16,[1]country!A17:O267,7)</f>
        <v>343.64443287594986</v>
      </c>
      <c r="I16" s="2">
        <f>VLOOKUP(A16,[1]country!A17:O267,8)</f>
        <v>1862.1477207515459</v>
      </c>
      <c r="J16" s="2">
        <f>VLOOKUP(A16,[1]country!A17:O267,9)</f>
        <v>1999.5219213728628</v>
      </c>
      <c r="K16" s="2">
        <f>VLOOKUP(A16,[1]country!A17:O267,10)</f>
        <v>883.16015540199385</v>
      </c>
      <c r="L16" s="2">
        <f>VLOOKUP(A16,[1]country!A17:O267,11)</f>
        <v>1904.8180229600989</v>
      </c>
      <c r="M16" s="2">
        <f>VLOOKUP(A16,[1]country!A17:O267,12)</f>
        <v>960.97067741811952</v>
      </c>
      <c r="N16" s="2">
        <f>VLOOKUP(A16,[1]country!A17:O267,13)</f>
        <v>871.16281223499175</v>
      </c>
      <c r="O16" s="2">
        <f>VLOOKUP(A16,[1]country!A17:O267,14)</f>
        <v>1406.4144893795205</v>
      </c>
      <c r="P16" s="2">
        <f>VLOOKUP(A16,[1]country!A17:O267,15)</f>
        <v>1556.9656395374957</v>
      </c>
    </row>
    <row r="17" spans="1:16">
      <c r="A17" t="s">
        <v>17</v>
      </c>
      <c r="B17" s="1">
        <f>VLOOKUP(A17,[1]extent!A17:B268,2)</f>
        <v>8810204.9299999997</v>
      </c>
      <c r="C17" s="2">
        <f>VLOOKUP(A17,[1]country!A18:B268,2)</f>
        <v>28489.95573534221</v>
      </c>
      <c r="D17" s="2">
        <f>VLOOKUP(A17,[1]country!A18:O268,3)</f>
        <v>54861.574124016202</v>
      </c>
      <c r="E17" s="2">
        <f>VLOOKUP(A17,[1]country!A18:O268,4)</f>
        <v>56834.931788076879</v>
      </c>
      <c r="F17" s="2">
        <f>VLOOKUP(A17,[1]country!A18:O268,5)</f>
        <v>79248.159557700943</v>
      </c>
      <c r="G17" s="2">
        <f>VLOOKUP(A17,[1]country!A18:O268,6)</f>
        <v>64649.532162110372</v>
      </c>
      <c r="H17" s="2">
        <f>VLOOKUP(A17,[1]country!A18:O268,7)</f>
        <v>80503.407246059272</v>
      </c>
      <c r="I17" s="2">
        <f>VLOOKUP(A17,[1]country!A18:O268,8)</f>
        <v>77677.666844674051</v>
      </c>
      <c r="J17" s="2">
        <f>VLOOKUP(A17,[1]country!A18:O268,9)</f>
        <v>83485.875258163316</v>
      </c>
      <c r="K17" s="2">
        <f>VLOOKUP(A17,[1]country!A18:O268,10)</f>
        <v>121033.567603943</v>
      </c>
      <c r="L17" s="2">
        <f>VLOOKUP(A17,[1]country!A18:O268,11)</f>
        <v>237875.09190135958</v>
      </c>
      <c r="M17" s="2">
        <f>VLOOKUP(A17,[1]country!A18:O268,12)</f>
        <v>192136.48042137054</v>
      </c>
      <c r="N17" s="2">
        <f>VLOOKUP(A17,[1]country!A18:O268,13)</f>
        <v>195567.83440148277</v>
      </c>
      <c r="O17" s="2">
        <f>VLOOKUP(A17,[1]country!A18:O268,14)</f>
        <v>190109.06868268159</v>
      </c>
      <c r="P17" s="2">
        <f>VLOOKUP(A17,[1]country!A18:O268,15)</f>
        <v>123778.95192885421</v>
      </c>
    </row>
    <row r="18" spans="1:16">
      <c r="A18" t="s">
        <v>18</v>
      </c>
      <c r="B18" s="1">
        <f>VLOOKUP(A18,[1]extent!A18:B269,2)</f>
        <v>31468471.859999999</v>
      </c>
      <c r="C18" s="2">
        <f>VLOOKUP(A18,[1]country!A19:B269,2)</f>
        <v>39257.885205510494</v>
      </c>
      <c r="D18" s="2">
        <f>VLOOKUP(A18,[1]country!A19:O269,3)</f>
        <v>28764.644486068701</v>
      </c>
      <c r="E18" s="2">
        <f>VLOOKUP(A18,[1]country!A19:O269,4)</f>
        <v>25330.421638623819</v>
      </c>
      <c r="F18" s="2">
        <f>VLOOKUP(A18,[1]country!A19:O269,5)</f>
        <v>23005.52278563413</v>
      </c>
      <c r="G18" s="2">
        <f>VLOOKUP(A18,[1]country!A19:O269,6)</f>
        <v>25154.045465295931</v>
      </c>
      <c r="H18" s="2">
        <f>VLOOKUP(A18,[1]country!A19:O269,7)</f>
        <v>35998.599112025142</v>
      </c>
      <c r="I18" s="2">
        <f>VLOOKUP(A18,[1]country!A19:O269,8)</f>
        <v>45925.211610362996</v>
      </c>
      <c r="J18" s="2">
        <f>VLOOKUP(A18,[1]country!A19:O269,9)</f>
        <v>35153.752048280599</v>
      </c>
      <c r="K18" s="2">
        <f>VLOOKUP(A18,[1]country!A19:O269,10)</f>
        <v>36083.897296629169</v>
      </c>
      <c r="L18" s="2">
        <f>VLOOKUP(A18,[1]country!A19:O269,11)</f>
        <v>58016.122758793994</v>
      </c>
      <c r="M18" s="2">
        <f>VLOOKUP(A18,[1]country!A19:O269,12)</f>
        <v>27630.315391858869</v>
      </c>
      <c r="N18" s="2">
        <f>VLOOKUP(A18,[1]country!A19:O269,13)</f>
        <v>51274.64104697718</v>
      </c>
      <c r="O18" s="2">
        <f>VLOOKUP(A18,[1]country!A19:O269,14)</f>
        <v>84608.675769052206</v>
      </c>
      <c r="P18" s="2">
        <f>VLOOKUP(A18,[1]country!A19:O269,15)</f>
        <v>140853.37455840281</v>
      </c>
    </row>
    <row r="19" spans="1:16">
      <c r="A19" t="s">
        <v>19</v>
      </c>
      <c r="B19" s="1">
        <f>VLOOKUP(A19,[1]extent!A19:B270,2)</f>
        <v>13458.4</v>
      </c>
      <c r="C19" s="2">
        <f>VLOOKUP(A19,[1]country!A20:B270,2)</f>
        <v>20.681627915801108</v>
      </c>
      <c r="D19" s="2">
        <f>VLOOKUP(A19,[1]country!A20:O270,3)</f>
        <v>5.5982485974054939</v>
      </c>
      <c r="E19" s="2">
        <f>VLOOKUP(A19,[1]country!A20:O270,4)</f>
        <v>6.3248023299490903</v>
      </c>
      <c r="F19" s="2">
        <f>VLOOKUP(A19,[1]country!A20:O270,5)</f>
        <v>47.103111475561832</v>
      </c>
      <c r="G19" s="2">
        <f>VLOOKUP(A19,[1]country!A20:O270,6)</f>
        <v>9.1605047310420105</v>
      </c>
      <c r="H19" s="2">
        <f>VLOOKUP(A19,[1]country!A20:O270,7)</f>
        <v>17.95943352845784</v>
      </c>
      <c r="I19" s="2">
        <f>VLOOKUP(A19,[1]country!A20:O270,8)</f>
        <v>17.864140793941338</v>
      </c>
      <c r="J19" s="2">
        <f>VLOOKUP(A19,[1]country!A20:O270,9)</f>
        <v>32.346210983467103</v>
      </c>
      <c r="K19" s="2">
        <f>VLOOKUP(A19,[1]country!A20:O270,10)</f>
        <v>29.883337982558661</v>
      </c>
      <c r="L19" s="2">
        <f>VLOOKUP(A19,[1]country!A20:O270,11)</f>
        <v>39.79339777571834</v>
      </c>
      <c r="M19" s="2">
        <f>VLOOKUP(A19,[1]country!A20:O270,12)</f>
        <v>39.77474208756017</v>
      </c>
      <c r="N19" s="2">
        <f>VLOOKUP(A19,[1]country!A20:O270,13)</f>
        <v>9.2276786937112085</v>
      </c>
      <c r="O19" s="2">
        <f>VLOOKUP(A19,[1]country!A20:O270,14)</f>
        <v>18.105506523243729</v>
      </c>
      <c r="P19" s="2">
        <f>VLOOKUP(A19,[1]country!A20:O270,15)</f>
        <v>7.7053909667319003</v>
      </c>
    </row>
    <row r="20" spans="1:16">
      <c r="A20" t="s">
        <v>20</v>
      </c>
      <c r="B20" s="1">
        <f>VLOOKUP(A20,[1]extent!A20:B271,2)</f>
        <v>47072092.530000001</v>
      </c>
      <c r="C20" s="2">
        <f>VLOOKUP(A20,[1]country!A21:B271,2)</f>
        <v>31283.386699593379</v>
      </c>
      <c r="D20" s="2">
        <f>VLOOKUP(A20,[1]country!A21:O271,3)</f>
        <v>34423.419884145711</v>
      </c>
      <c r="E20" s="2">
        <f>VLOOKUP(A20,[1]country!A21:O271,4)</f>
        <v>13745.738673405109</v>
      </c>
      <c r="F20" s="2">
        <f>VLOOKUP(A20,[1]country!A21:O271,5)</f>
        <v>14588.752649622591</v>
      </c>
      <c r="G20" s="2">
        <f>VLOOKUP(A20,[1]country!A21:O271,6)</f>
        <v>29329.023476342671</v>
      </c>
      <c r="H20" s="2">
        <f>VLOOKUP(A20,[1]country!A21:O271,7)</f>
        <v>57890.059930988304</v>
      </c>
      <c r="I20" s="2">
        <f>VLOOKUP(A20,[1]country!A21:O271,8)</f>
        <v>37317.0207194174</v>
      </c>
      <c r="J20" s="2">
        <f>VLOOKUP(A20,[1]country!A21:O271,9)</f>
        <v>31856.865503420187</v>
      </c>
      <c r="K20" s="2">
        <f>VLOOKUP(A20,[1]country!A21:O271,10)</f>
        <v>48262.448169985932</v>
      </c>
      <c r="L20" s="2">
        <f>VLOOKUP(A20,[1]country!A21:O271,11)</f>
        <v>48576.405902023514</v>
      </c>
      <c r="M20" s="2">
        <f>VLOOKUP(A20,[1]country!A21:O271,12)</f>
        <v>49124.787117013482</v>
      </c>
      <c r="N20" s="2">
        <f>VLOOKUP(A20,[1]country!A21:O271,13)</f>
        <v>57331.872932941798</v>
      </c>
      <c r="O20" s="2">
        <f>VLOOKUP(A20,[1]country!A21:O271,14)</f>
        <v>44207.286603396256</v>
      </c>
      <c r="P20" s="2">
        <f>VLOOKUP(A20,[1]country!A21:O271,15)</f>
        <v>48983.690050083635</v>
      </c>
    </row>
    <row r="21" spans="1:16">
      <c r="A21" t="s">
        <v>21</v>
      </c>
      <c r="B21" s="1">
        <f>VLOOKUP(A21,[1]extent!A21:B272,2)</f>
        <v>409519.01</v>
      </c>
      <c r="C21" s="2">
        <f>VLOOKUP(A21,[1]country!A22:B272,2)</f>
        <v>839.18377168775896</v>
      </c>
      <c r="D21" s="2">
        <f>VLOOKUP(A21,[1]country!A22:O272,3)</f>
        <v>1955.5845645767997</v>
      </c>
      <c r="E21" s="2">
        <f>VLOOKUP(A21,[1]country!A22:O272,4)</f>
        <v>193.69354171469396</v>
      </c>
      <c r="F21" s="2">
        <f>VLOOKUP(A21,[1]country!A22:O272,5)</f>
        <v>452.92423281885408</v>
      </c>
      <c r="G21" s="2">
        <f>VLOOKUP(A21,[1]country!A22:O272,6)</f>
        <v>470.85069584986132</v>
      </c>
      <c r="H21" s="2">
        <f>VLOOKUP(A21,[1]country!A22:O272,7)</f>
        <v>2976.8736669648392</v>
      </c>
      <c r="I21" s="2">
        <f>VLOOKUP(A21,[1]country!A22:O272,8)</f>
        <v>998.56231855587532</v>
      </c>
      <c r="J21" s="2">
        <f>VLOOKUP(A21,[1]country!A22:O272,9)</f>
        <v>3389.3062632231417</v>
      </c>
      <c r="K21" s="2">
        <f>VLOOKUP(A21,[1]country!A22:O272,10)</f>
        <v>1031.2835062082031</v>
      </c>
      <c r="L21" s="2">
        <f>VLOOKUP(A21,[1]country!A22:O272,11)</f>
        <v>253.05414632195479</v>
      </c>
      <c r="M21" s="2">
        <f>VLOOKUP(A21,[1]country!A22:O272,12)</f>
        <v>919.69595780233215</v>
      </c>
      <c r="N21" s="2">
        <f>VLOOKUP(A21,[1]country!A22:O272,13)</f>
        <v>2492.3249009722927</v>
      </c>
      <c r="O21" s="2">
        <f>VLOOKUP(A21,[1]country!A22:O272,14)</f>
        <v>2894.4099522295874</v>
      </c>
      <c r="P21" s="2">
        <f>VLOOKUP(A21,[1]country!A22:O272,15)</f>
        <v>2179.8993511557806</v>
      </c>
    </row>
    <row r="22" spans="1:16">
      <c r="A22" t="s">
        <v>22</v>
      </c>
      <c r="B22" s="1">
        <f>VLOOKUP(A22,[1]extent!A22:B273,2)</f>
        <v>81781005.840000004</v>
      </c>
      <c r="C22" s="2">
        <f>VLOOKUP(A22,[1]country!A23:B273,2)</f>
        <v>229816.24334163597</v>
      </c>
      <c r="D22" s="2">
        <f>VLOOKUP(A22,[1]country!A23:O273,3)</f>
        <v>182041.62846606318</v>
      </c>
      <c r="E22" s="2">
        <f>VLOOKUP(A22,[1]country!A23:O273,4)</f>
        <v>122305.08674394028</v>
      </c>
      <c r="F22" s="2">
        <f>VLOOKUP(A22,[1]country!A23:O273,5)</f>
        <v>253531.05444106431</v>
      </c>
      <c r="G22" s="2">
        <f>VLOOKUP(A22,[1]country!A23:O273,6)</f>
        <v>188565.45574076241</v>
      </c>
      <c r="H22" s="2">
        <f>VLOOKUP(A22,[1]country!A23:O273,7)</f>
        <v>189790.01842408674</v>
      </c>
      <c r="I22" s="2">
        <f>VLOOKUP(A22,[1]country!A23:O273,8)</f>
        <v>268856.47047208605</v>
      </c>
      <c r="J22" s="2">
        <f>VLOOKUP(A22,[1]country!A23:O273,9)</f>
        <v>231668.84372240386</v>
      </c>
      <c r="K22" s="2">
        <f>VLOOKUP(A22,[1]country!A23:O273,10)</f>
        <v>237740.22501846007</v>
      </c>
      <c r="L22" s="2">
        <f>VLOOKUP(A22,[1]country!A23:O273,11)</f>
        <v>196921.29215721341</v>
      </c>
      <c r="M22" s="2">
        <f>VLOOKUP(A22,[1]country!A23:O273,12)</f>
        <v>189719.34951647004</v>
      </c>
      <c r="N22" s="2">
        <f>VLOOKUP(A22,[1]country!A23:O273,13)</f>
        <v>227481.38319136898</v>
      </c>
      <c r="O22" s="2">
        <f>VLOOKUP(A22,[1]country!A23:O273,14)</f>
        <v>138750.12495967792</v>
      </c>
      <c r="P22" s="2">
        <f>VLOOKUP(A22,[1]country!A23:O273,15)</f>
        <v>165506.52897949881</v>
      </c>
    </row>
    <row r="23" spans="1:16">
      <c r="A23" t="s">
        <v>23</v>
      </c>
      <c r="B23" s="1">
        <f>VLOOKUP(A23,[1]extent!A23:B274,2)</f>
        <v>199224102.25</v>
      </c>
      <c r="C23" s="2">
        <f>VLOOKUP(A23,[1]country!A25:B275,2)</f>
        <v>455434.76496675494</v>
      </c>
      <c r="D23" s="2">
        <f>VLOOKUP(A23,[1]country!A25:O275,3)</f>
        <v>514281.02306758374</v>
      </c>
      <c r="E23" s="2">
        <f>VLOOKUP(A23,[1]country!A25:O275,4)</f>
        <v>274631.65390418039</v>
      </c>
      <c r="F23" s="2">
        <f>VLOOKUP(A23,[1]country!A25:O275,5)</f>
        <v>400043.6790591327</v>
      </c>
      <c r="G23" s="2">
        <f>VLOOKUP(A23,[1]country!A25:O275,6)</f>
        <v>485216.00991309067</v>
      </c>
      <c r="H23" s="2">
        <f>VLOOKUP(A23,[1]country!A25:O275,7)</f>
        <v>453035.2673441841</v>
      </c>
      <c r="I23" s="2">
        <f>VLOOKUP(A23,[1]country!A25:O275,8)</f>
        <v>462704.00700628909</v>
      </c>
      <c r="J23" s="2">
        <f>VLOOKUP(A23,[1]country!A25:O275,9)</f>
        <v>404790.00618320191</v>
      </c>
      <c r="K23" s="2">
        <f>VLOOKUP(A23,[1]country!A25:O275,10)</f>
        <v>635133.86130708677</v>
      </c>
      <c r="L23" s="2">
        <f>VLOOKUP(A23,[1]country!A25:O275,11)</f>
        <v>810282.89887919952</v>
      </c>
      <c r="M23" s="2">
        <f>VLOOKUP(A23,[1]country!A25:O275,12)</f>
        <v>429367.0729536789</v>
      </c>
      <c r="N23" s="2">
        <f>VLOOKUP(A23,[1]country!A25:O275,13)</f>
        <v>630700.79938289966</v>
      </c>
      <c r="O23" s="2">
        <f>VLOOKUP(A23,[1]country!A25:O275,14)</f>
        <v>920509.17661889631</v>
      </c>
      <c r="P23" s="2">
        <f>VLOOKUP(A23,[1]country!A25:O275,15)</f>
        <v>1100879.5936417016</v>
      </c>
    </row>
    <row r="24" spans="1:16">
      <c r="A24" t="s">
        <v>24</v>
      </c>
      <c r="B24" s="1">
        <f>VLOOKUP(A24,[1]extent!A24:B275,2)</f>
        <v>3913040.15</v>
      </c>
      <c r="C24" s="2">
        <f>VLOOKUP(A24,[1]country!A26:B276,2)</f>
        <v>15461.885277239182</v>
      </c>
      <c r="D24" s="2">
        <f>VLOOKUP(A24,[1]country!A26:O276,3)</f>
        <v>13289.078531348709</v>
      </c>
      <c r="E24" s="2">
        <f>VLOOKUP(A24,[1]country!A26:O276,4)</f>
        <v>8260.6109096196997</v>
      </c>
      <c r="F24" s="2">
        <f>VLOOKUP(A24,[1]country!A26:O276,5)</f>
        <v>9767.0534287875016</v>
      </c>
      <c r="G24" s="2">
        <f>VLOOKUP(A24,[1]country!A26:O276,6)</f>
        <v>16562.658809106761</v>
      </c>
      <c r="H24" s="2">
        <f>VLOOKUP(A24,[1]country!A26:O276,7)</f>
        <v>10059.47872885473</v>
      </c>
      <c r="I24" s="2">
        <f>VLOOKUP(A24,[1]country!A26:O276,8)</f>
        <v>11447.87760755761</v>
      </c>
      <c r="J24" s="2">
        <f>VLOOKUP(A24,[1]country!A26:O276,9)</f>
        <v>21875.048924294919</v>
      </c>
      <c r="K24" s="2">
        <f>VLOOKUP(A24,[1]country!A26:O276,10)</f>
        <v>22464.563002957664</v>
      </c>
      <c r="L24" s="2">
        <f>VLOOKUP(A24,[1]country!A26:O276,11)</f>
        <v>13145.347647128956</v>
      </c>
      <c r="M24" s="2">
        <f>VLOOKUP(A24,[1]country!A26:O276,12)</f>
        <v>10495.818211090909</v>
      </c>
      <c r="N24" s="2">
        <f>VLOOKUP(A24,[1]country!A26:O276,13)</f>
        <v>10367.075496934422</v>
      </c>
      <c r="O24" s="2">
        <f>VLOOKUP(A24,[1]country!A26:O276,14)</f>
        <v>7785.5899282728087</v>
      </c>
      <c r="P24" s="2">
        <f>VLOOKUP(A24,[1]country!A26:O276,15)</f>
        <v>9024.1617026270706</v>
      </c>
    </row>
    <row r="25" spans="1:16">
      <c r="A25" t="s">
        <v>25</v>
      </c>
      <c r="B25" s="1">
        <f>VLOOKUP(A25,[1]extent!A25:B276,2)</f>
        <v>14872641.560000001</v>
      </c>
      <c r="C25" s="2">
        <f>VLOOKUP(A25,[1]country!A27:B277,2)</f>
        <v>122711.4012129052</v>
      </c>
      <c r="D25" s="2">
        <f>VLOOKUP(A25,[1]country!A27:O277,3)</f>
        <v>144560.1710263814</v>
      </c>
      <c r="E25" s="2">
        <f>VLOOKUP(A25,[1]country!A27:O277,4)</f>
        <v>86282.316592334057</v>
      </c>
      <c r="F25" s="2">
        <f>VLOOKUP(A25,[1]country!A27:O277,5)</f>
        <v>48048.348550841976</v>
      </c>
      <c r="G25" s="2">
        <f>VLOOKUP(A25,[1]country!A27:O277,6)</f>
        <v>65320.675041226546</v>
      </c>
      <c r="H25" s="2">
        <f>VLOOKUP(A25,[1]country!A27:O277,7)</f>
        <v>97780.140332834591</v>
      </c>
      <c r="I25" s="2">
        <f>VLOOKUP(A25,[1]country!A27:O277,8)</f>
        <v>90864.861573177579</v>
      </c>
      <c r="J25" s="2">
        <f>VLOOKUP(A25,[1]country!A27:O277,9)</f>
        <v>127554.7111098405</v>
      </c>
      <c r="K25" s="2">
        <f>VLOOKUP(A25,[1]country!A27:O277,10)</f>
        <v>108875.76304376501</v>
      </c>
      <c r="L25" s="2">
        <f>VLOOKUP(A25,[1]country!A27:O277,11)</f>
        <v>92491.803219653812</v>
      </c>
      <c r="M25" s="2">
        <f>VLOOKUP(A25,[1]country!A27:O277,12)</f>
        <v>124683.6745678734</v>
      </c>
      <c r="N25" s="2">
        <f>VLOOKUP(A25,[1]country!A27:O277,13)</f>
        <v>96128.684577213106</v>
      </c>
      <c r="O25" s="2">
        <f>VLOOKUP(A25,[1]country!A27:O277,14)</f>
        <v>175758.78677686575</v>
      </c>
      <c r="P25" s="2">
        <f>VLOOKUP(A25,[1]country!A27:O277,15)</f>
        <v>269174.73025672889</v>
      </c>
    </row>
    <row r="26" spans="1:16">
      <c r="A26" t="s">
        <v>26</v>
      </c>
      <c r="B26" s="1">
        <f>VLOOKUP(A26,[1]extent!A26:B277,2)</f>
        <v>4014610.8</v>
      </c>
      <c r="C26" s="2">
        <f>VLOOKUP(A26,[1]country!A28:B278,2)</f>
        <v>18942.924285301771</v>
      </c>
      <c r="D26" s="2">
        <f>VLOOKUP(A26,[1]country!A28:O278,3)</f>
        <v>15035.860125532396</v>
      </c>
      <c r="E26" s="2">
        <f>VLOOKUP(A26,[1]country!A28:O278,4)</f>
        <v>6556.6894249195702</v>
      </c>
      <c r="F26" s="2">
        <f>VLOOKUP(A26,[1]country!A28:O278,5)</f>
        <v>21973.745846732469</v>
      </c>
      <c r="G26" s="2">
        <f>VLOOKUP(A26,[1]country!A28:O278,6)</f>
        <v>12833.614020140942</v>
      </c>
      <c r="H26" s="2">
        <f>VLOOKUP(A26,[1]country!A28:O278,7)</f>
        <v>12305.098283796962</v>
      </c>
      <c r="I26" s="2">
        <f>VLOOKUP(A26,[1]country!A28:O278,8)</f>
        <v>7873.767520808623</v>
      </c>
      <c r="J26" s="2">
        <f>VLOOKUP(A26,[1]country!A28:O278,9)</f>
        <v>17083.75023913828</v>
      </c>
      <c r="K26" s="2">
        <f>VLOOKUP(A26,[1]country!A28:O278,10)</f>
        <v>16259.914253228861</v>
      </c>
      <c r="L26" s="2">
        <f>VLOOKUP(A26,[1]country!A28:O278,11)</f>
        <v>8608.0965229883768</v>
      </c>
      <c r="M26" s="2">
        <f>VLOOKUP(A26,[1]country!A28:O278,12)</f>
        <v>16312.76551707484</v>
      </c>
      <c r="N26" s="2">
        <f>VLOOKUP(A26,[1]country!A28:O278,13)</f>
        <v>10344.986574100229</v>
      </c>
      <c r="O26" s="2">
        <f>VLOOKUP(A26,[1]country!A28:O278,14)</f>
        <v>6071.5637750690494</v>
      </c>
      <c r="P26" s="2">
        <f>VLOOKUP(A26,[1]country!A28:O278,15)</f>
        <v>4017.9652084493227</v>
      </c>
    </row>
    <row r="27" spans="1:16">
      <c r="A27" t="s">
        <v>27</v>
      </c>
      <c r="B27" s="1">
        <f>VLOOKUP(A27,[1]extent!A27:B278,2)</f>
        <v>0.08</v>
      </c>
      <c r="C27" s="2">
        <f>VLOOKUP(A27,[1]country!A29:B279,2)</f>
        <v>0</v>
      </c>
      <c r="D27" s="2">
        <f>VLOOKUP(A27,[1]country!A29:O279,3)</f>
        <v>0</v>
      </c>
      <c r="E27" s="2">
        <f>VLOOKUP(A27,[1]country!A29:O279,4)</f>
        <v>0</v>
      </c>
      <c r="F27" s="2">
        <f>VLOOKUP(A27,[1]country!A29:O279,5)</f>
        <v>0</v>
      </c>
      <c r="G27" s="2">
        <f>VLOOKUP(A27,[1]country!A29:O279,6)</f>
        <v>0</v>
      </c>
      <c r="H27" s="2">
        <f>VLOOKUP(A27,[1]country!A29:O279,7)</f>
        <v>0</v>
      </c>
      <c r="I27" s="2">
        <f>VLOOKUP(A27,[1]country!A29:O279,8)</f>
        <v>0</v>
      </c>
      <c r="J27" s="2">
        <f>VLOOKUP(A27,[1]country!A29:O279,9)</f>
        <v>0</v>
      </c>
      <c r="K27" s="2">
        <f>VLOOKUP(A27,[1]country!A29:O279,10)</f>
        <v>0</v>
      </c>
      <c r="L27" s="2">
        <f>VLOOKUP(A27,[1]country!A29:O279,11)</f>
        <v>0</v>
      </c>
      <c r="M27" s="2">
        <f>VLOOKUP(A27,[1]country!A29:O279,12)</f>
        <v>0</v>
      </c>
      <c r="N27" s="2">
        <f>VLOOKUP(A27,[1]country!A29:O279,13)</f>
        <v>0</v>
      </c>
      <c r="O27" s="2">
        <f>VLOOKUP(A27,[1]country!A29:O279,14)</f>
        <v>0</v>
      </c>
      <c r="P27" s="2">
        <f>VLOOKUP(A27,[1]country!A29:O279,15)</f>
        <v>0</v>
      </c>
    </row>
    <row r="28" spans="1:16">
      <c r="A28" t="s">
        <v>28</v>
      </c>
      <c r="B28" s="1">
        <f>VLOOKUP(A28,[1]extent!A28:B279,2)</f>
        <v>70924.850000000006</v>
      </c>
      <c r="C28" s="2">
        <f>VLOOKUP(A28,[1]country!A30:B280,2)</f>
        <v>22.792768855389799</v>
      </c>
      <c r="D28" s="2">
        <f>VLOOKUP(A28,[1]country!A30:O280,3)</f>
        <v>11.874715028700281</v>
      </c>
      <c r="E28" s="2">
        <f>VLOOKUP(A28,[1]country!A30:O280,4)</f>
        <v>27.238718457979434</v>
      </c>
      <c r="F28" s="2">
        <f>VLOOKUP(A28,[1]country!A30:O280,5)</f>
        <v>79.355177900593731</v>
      </c>
      <c r="G28" s="2">
        <f>VLOOKUP(A28,[1]country!A30:O280,6)</f>
        <v>52.323183407155042</v>
      </c>
      <c r="H28" s="2">
        <f>VLOOKUP(A28,[1]country!A30:O280,7)</f>
        <v>25.382716558487118</v>
      </c>
      <c r="I28" s="2">
        <f>VLOOKUP(A28,[1]country!A30:O280,8)</f>
        <v>40.300025125667993</v>
      </c>
      <c r="J28" s="2">
        <f>VLOOKUP(A28,[1]country!A30:O280,9)</f>
        <v>93.373738575820212</v>
      </c>
      <c r="K28" s="2">
        <f>VLOOKUP(A28,[1]country!A30:O280,10)</f>
        <v>73.780443670357357</v>
      </c>
      <c r="L28" s="2">
        <f>VLOOKUP(A28,[1]country!A30:O280,11)</f>
        <v>92.120421380623824</v>
      </c>
      <c r="M28" s="2">
        <f>VLOOKUP(A28,[1]country!A30:O280,12)</f>
        <v>44.463209256197963</v>
      </c>
      <c r="N28" s="2">
        <f>VLOOKUP(A28,[1]country!A30:O280,13)</f>
        <v>144.72392089215271</v>
      </c>
      <c r="O28" s="2">
        <f>VLOOKUP(A28,[1]country!A30:O280,14)</f>
        <v>22.118623630811296</v>
      </c>
      <c r="P28" s="2">
        <f>VLOOKUP(A28,[1]country!A30:O280,15)</f>
        <v>12.022393345965087</v>
      </c>
    </row>
    <row r="29" spans="1:16">
      <c r="A29" t="s">
        <v>29</v>
      </c>
      <c r="B29" s="1">
        <f>VLOOKUP(A29,[1]extent!A29:B280,2)</f>
        <v>2576540.23</v>
      </c>
      <c r="C29" s="2">
        <f>VLOOKUP(A29,[1]country!A31:B281,2)</f>
        <v>11247.256727533066</v>
      </c>
      <c r="D29" s="2">
        <f>VLOOKUP(A29,[1]country!A31:O281,3)</f>
        <v>10436.20600467749</v>
      </c>
      <c r="E29" s="2">
        <f>VLOOKUP(A29,[1]country!A31:O281,4)</f>
        <v>10714.082601845703</v>
      </c>
      <c r="F29" s="2">
        <f>VLOOKUP(A29,[1]country!A31:O281,5)</f>
        <v>19387.883003902669</v>
      </c>
      <c r="G29" s="2">
        <f>VLOOKUP(A29,[1]country!A31:O281,6)</f>
        <v>25088.559537320358</v>
      </c>
      <c r="H29" s="2">
        <f>VLOOKUP(A29,[1]country!A31:O281,7)</f>
        <v>13413.998079166391</v>
      </c>
      <c r="I29" s="2">
        <f>VLOOKUP(A29,[1]country!A31:O281,8)</f>
        <v>16059.146402884311</v>
      </c>
      <c r="J29" s="2">
        <f>VLOOKUP(A29,[1]country!A31:O281,9)</f>
        <v>21612.224053077582</v>
      </c>
      <c r="K29" s="2">
        <f>VLOOKUP(A29,[1]country!A31:O281,10)</f>
        <v>13966.853049521635</v>
      </c>
      <c r="L29" s="2">
        <f>VLOOKUP(A29,[1]country!A31:O281,11)</f>
        <v>14102.686112182593</v>
      </c>
      <c r="M29" s="2">
        <f>VLOOKUP(A29,[1]country!A31:O281,12)</f>
        <v>12960.504166038185</v>
      </c>
      <c r="N29" s="2">
        <f>VLOOKUP(A29,[1]country!A31:O281,13)</f>
        <v>17905.873615517376</v>
      </c>
      <c r="O29" s="2">
        <f>VLOOKUP(A29,[1]country!A31:O281,14)</f>
        <v>12703.076383114629</v>
      </c>
      <c r="P29" s="2">
        <f>VLOOKUP(A29,[1]country!A31:O281,15)</f>
        <v>10158.006033498734</v>
      </c>
    </row>
    <row r="30" spans="1:16">
      <c r="A30" t="s">
        <v>30</v>
      </c>
      <c r="B30" s="1">
        <f>VLOOKUP(A30,[1]extent!A30:B281,2)</f>
        <v>19065828.780000001</v>
      </c>
      <c r="C30" s="2">
        <f>VLOOKUP(A30,[1]country!A32:B282,2)</f>
        <v>45241.716486524936</v>
      </c>
      <c r="D30" s="2">
        <f>VLOOKUP(A30,[1]country!A32:O282,3)</f>
        <v>30000.984963035386</v>
      </c>
      <c r="E30" s="2">
        <f>VLOOKUP(A30,[1]country!A32:O282,4)</f>
        <v>13946.895099173906</v>
      </c>
      <c r="F30" s="2">
        <f>VLOOKUP(A30,[1]country!A32:O282,5)</f>
        <v>37557.55853982277</v>
      </c>
      <c r="G30" s="2">
        <f>VLOOKUP(A30,[1]country!A32:O282,6)</f>
        <v>40557.435646282589</v>
      </c>
      <c r="H30" s="2">
        <f>VLOOKUP(A30,[1]country!A32:O282,7)</f>
        <v>35767.993651376812</v>
      </c>
      <c r="I30" s="2">
        <f>VLOOKUP(A30,[1]country!A32:O282,8)</f>
        <v>60702.831741529757</v>
      </c>
      <c r="J30" s="2">
        <f>VLOOKUP(A30,[1]country!A32:O282,9)</f>
        <v>52066.928621597908</v>
      </c>
      <c r="K30" s="2">
        <f>VLOOKUP(A30,[1]country!A32:O282,10)</f>
        <v>57792.515845145812</v>
      </c>
      <c r="L30" s="2">
        <f>VLOOKUP(A30,[1]country!A32:O282,11)</f>
        <v>33912.514550521359</v>
      </c>
      <c r="M30" s="2">
        <f>VLOOKUP(A30,[1]country!A32:O282,12)</f>
        <v>43720.820603004293</v>
      </c>
      <c r="N30" s="2">
        <f>VLOOKUP(A30,[1]country!A32:O282,13)</f>
        <v>74420.76469701805</v>
      </c>
      <c r="O30" s="2">
        <f>VLOOKUP(A30,[1]country!A32:O282,14)</f>
        <v>48484.594459539425</v>
      </c>
      <c r="P30" s="2">
        <f>VLOOKUP(A30,[1]country!A32:O282,15)</f>
        <v>24641.994051648893</v>
      </c>
    </row>
    <row r="31" spans="1:16">
      <c r="A31" t="s">
        <v>31</v>
      </c>
      <c r="B31" s="1">
        <f>VLOOKUP(A31,[1]extent!A31:B282,2)</f>
        <v>988823.98</v>
      </c>
      <c r="C31" s="2">
        <f>VLOOKUP(A31,[1]country!A33:B283,2)</f>
        <v>9499.3966197653099</v>
      </c>
      <c r="D31" s="2">
        <f>VLOOKUP(A31,[1]country!A33:O283,3)</f>
        <v>4666.5122233454713</v>
      </c>
      <c r="E31" s="2">
        <f>VLOOKUP(A31,[1]country!A33:O283,4)</f>
        <v>5983.703725678849</v>
      </c>
      <c r="F31" s="2">
        <f>VLOOKUP(A31,[1]country!A33:O283,5)</f>
        <v>4554.9385507355992</v>
      </c>
      <c r="G31" s="2">
        <f>VLOOKUP(A31,[1]country!A33:O283,6)</f>
        <v>5880.5495093649006</v>
      </c>
      <c r="H31" s="2">
        <f>VLOOKUP(A31,[1]country!A33:O283,7)</f>
        <v>4604.317169036688</v>
      </c>
      <c r="I31" s="2">
        <f>VLOOKUP(A31,[1]country!A33:O283,8)</f>
        <v>2984.1604870340789</v>
      </c>
      <c r="J31" s="2">
        <f>VLOOKUP(A31,[1]country!A33:O283,9)</f>
        <v>3324.5887199375811</v>
      </c>
      <c r="K31" s="2">
        <f>VLOOKUP(A31,[1]country!A33:O283,10)</f>
        <v>4283.7090503874779</v>
      </c>
      <c r="L31" s="2">
        <f>VLOOKUP(A31,[1]country!A33:O283,11)</f>
        <v>2873.019201566723</v>
      </c>
      <c r="M31" s="2">
        <f>VLOOKUP(A31,[1]country!A33:O283,12)</f>
        <v>3242.2206767371581</v>
      </c>
      <c r="N31" s="2">
        <f>VLOOKUP(A31,[1]country!A33:O283,13)</f>
        <v>2535.7474907744518</v>
      </c>
      <c r="O31" s="2">
        <f>VLOOKUP(A31,[1]country!A33:O283,14)</f>
        <v>2053.4896912195018</v>
      </c>
      <c r="P31" s="2">
        <f>VLOOKUP(A31,[1]country!A33:O283,15)</f>
        <v>1818.5962734845959</v>
      </c>
    </row>
    <row r="32" spans="1:16">
      <c r="A32" t="s">
        <v>32</v>
      </c>
      <c r="B32" s="1">
        <f>VLOOKUP(A32,[1]extent!A32:B283,2)</f>
        <v>2659280.8199999998</v>
      </c>
      <c r="C32" s="2">
        <f>VLOOKUP(A32,[1]country!A34:B284,2)</f>
        <v>3587.3410227922777</v>
      </c>
      <c r="D32" s="2">
        <f>VLOOKUP(A32,[1]country!A34:O284,3)</f>
        <v>2990.4923811484059</v>
      </c>
      <c r="E32" s="2">
        <f>VLOOKUP(A32,[1]country!A34:O284,4)</f>
        <v>1969.8748533675621</v>
      </c>
      <c r="F32" s="2">
        <f>VLOOKUP(A32,[1]country!A34:O284,5)</f>
        <v>422.19958060534771</v>
      </c>
      <c r="G32" s="2">
        <f>VLOOKUP(A32,[1]country!A34:O284,6)</f>
        <v>1614.1636700782101</v>
      </c>
      <c r="H32" s="2">
        <f>VLOOKUP(A32,[1]country!A34:O284,7)</f>
        <v>1260.6126879427388</v>
      </c>
      <c r="I32" s="2">
        <f>VLOOKUP(A32,[1]country!A34:O284,8)</f>
        <v>3144.6793146064601</v>
      </c>
      <c r="J32" s="2">
        <f>VLOOKUP(A32,[1]country!A34:O284,9)</f>
        <v>4826.7500669115652</v>
      </c>
      <c r="K32" s="2">
        <f>VLOOKUP(A32,[1]country!A34:O284,10)</f>
        <v>5704.8331793279267</v>
      </c>
      <c r="L32" s="2">
        <f>VLOOKUP(A32,[1]country!A34:O284,11)</f>
        <v>6593.2505040254564</v>
      </c>
      <c r="M32" s="2">
        <f>VLOOKUP(A32,[1]country!A34:O284,12)</f>
        <v>7730.0432598861962</v>
      </c>
      <c r="N32" s="2">
        <f>VLOOKUP(A32,[1]country!A34:O284,13)</f>
        <v>4970.5000387848177</v>
      </c>
      <c r="O32" s="2">
        <f>VLOOKUP(A32,[1]country!A34:O284,14)</f>
        <v>7306.8509925704466</v>
      </c>
      <c r="P32" s="2">
        <f>VLOOKUP(A32,[1]country!A34:O284,15)</f>
        <v>15181.539978234472</v>
      </c>
    </row>
    <row r="33" spans="1:16">
      <c r="A33" t="s">
        <v>33</v>
      </c>
      <c r="B33" s="1">
        <f>VLOOKUP(A33,[1]extent!A33:B284,2)</f>
        <v>4.6100000000000003</v>
      </c>
      <c r="C33" s="2">
        <f>VLOOKUP(A33,[1]country!A35:B285,2)</f>
        <v>2.529525768088742</v>
      </c>
      <c r="D33" s="2">
        <f>VLOOKUP(A33,[1]country!A35:O285,3)</f>
        <v>0</v>
      </c>
      <c r="E33" s="2">
        <f>VLOOKUP(A33,[1]country!A35:O285,4)</f>
        <v>0</v>
      </c>
      <c r="F33" s="2">
        <f>VLOOKUP(A33,[1]country!A35:O285,5)</f>
        <v>0</v>
      </c>
      <c r="G33" s="2">
        <f>VLOOKUP(A33,[1]country!A35:O285,6)</f>
        <v>0</v>
      </c>
      <c r="H33" s="2">
        <f>VLOOKUP(A33,[1]country!A35:O285,7)</f>
        <v>0</v>
      </c>
      <c r="I33" s="2">
        <f>VLOOKUP(A33,[1]country!A35:O285,8)</f>
        <v>0</v>
      </c>
      <c r="J33" s="2">
        <f>VLOOKUP(A33,[1]country!A35:O285,9)</f>
        <v>0</v>
      </c>
      <c r="K33" s="2">
        <f>VLOOKUP(A33,[1]country!A35:O285,10)</f>
        <v>0</v>
      </c>
      <c r="L33" s="2">
        <f>VLOOKUP(A33,[1]country!A35:O285,11)</f>
        <v>0</v>
      </c>
      <c r="M33" s="2">
        <f>VLOOKUP(A33,[1]country!A35:O285,12)</f>
        <v>0</v>
      </c>
      <c r="N33" s="2">
        <f>VLOOKUP(A33,[1]country!A35:O285,13)</f>
        <v>0</v>
      </c>
      <c r="O33" s="2">
        <f>VLOOKUP(A33,[1]country!A35:O285,14)</f>
        <v>0</v>
      </c>
      <c r="P33" s="2">
        <f>VLOOKUP(A33,[1]country!A35:O285,15)</f>
        <v>0</v>
      </c>
    </row>
    <row r="34" spans="1:16">
      <c r="A34" t="s">
        <v>34</v>
      </c>
      <c r="B34" s="1">
        <f>VLOOKUP(A34,[1]extent!A34:B285,2)</f>
        <v>12040763.41</v>
      </c>
      <c r="C34" s="2">
        <f>VLOOKUP(A34,[1]country!A36:B286,2)</f>
        <v>11952.44139238658</v>
      </c>
      <c r="D34" s="2">
        <f>VLOOKUP(A34,[1]country!A36:O286,3)</f>
        <v>13077.279844664961</v>
      </c>
      <c r="E34" s="2">
        <f>VLOOKUP(A34,[1]country!A36:O286,4)</f>
        <v>13936.67410232208</v>
      </c>
      <c r="F34" s="2">
        <f>VLOOKUP(A34,[1]country!A36:O286,5)</f>
        <v>13396.95546687268</v>
      </c>
      <c r="G34" s="2">
        <f>VLOOKUP(A34,[1]country!A36:O286,6)</f>
        <v>15872.157455632008</v>
      </c>
      <c r="H34" s="2">
        <f>VLOOKUP(A34,[1]country!A36:O286,7)</f>
        <v>12077.23467701429</v>
      </c>
      <c r="I34" s="2">
        <f>VLOOKUP(A34,[1]country!A36:O286,8)</f>
        <v>25622.85997084737</v>
      </c>
      <c r="J34" s="2">
        <f>VLOOKUP(A34,[1]country!A36:O286,9)</f>
        <v>24010.70639062404</v>
      </c>
      <c r="K34" s="2">
        <f>VLOOKUP(A34,[1]country!A36:O286,10)</f>
        <v>29286.906402193534</v>
      </c>
      <c r="L34" s="2">
        <f>VLOOKUP(A34,[1]country!A36:O286,11)</f>
        <v>20185.072411603291</v>
      </c>
      <c r="M34" s="2">
        <f>VLOOKUP(A34,[1]country!A36:O286,12)</f>
        <v>15488.935775332131</v>
      </c>
      <c r="N34" s="2">
        <f>VLOOKUP(A34,[1]country!A36:O286,13)</f>
        <v>41632.634469069206</v>
      </c>
      <c r="O34" s="2">
        <f>VLOOKUP(A34,[1]country!A36:O286,14)</f>
        <v>30852.079041474779</v>
      </c>
      <c r="P34" s="2">
        <f>VLOOKUP(A34,[1]country!A36:O286,15)</f>
        <v>28219.478535102538</v>
      </c>
    </row>
    <row r="35" spans="1:16">
      <c r="A35" t="s">
        <v>35</v>
      </c>
      <c r="B35" s="1">
        <f>VLOOKUP(A35,[1]extent!A35:B286,2)</f>
        <v>8162750.4299999997</v>
      </c>
      <c r="C35" s="2">
        <f>VLOOKUP(A35,[1]country!A37:B287,2)</f>
        <v>3033.2115247950233</v>
      </c>
      <c r="D35" s="2">
        <f>VLOOKUP(A35,[1]country!A37:O287,3)</f>
        <v>2496.7041772720404</v>
      </c>
      <c r="E35" s="2">
        <f>VLOOKUP(A35,[1]country!A37:O287,4)</f>
        <v>1889.0819368920475</v>
      </c>
      <c r="F35" s="2">
        <f>VLOOKUP(A35,[1]country!A37:O287,5)</f>
        <v>4805.026310254455</v>
      </c>
      <c r="G35" s="2">
        <f>VLOOKUP(A35,[1]country!A37:O287,6)</f>
        <v>2840.5002490965494</v>
      </c>
      <c r="H35" s="2">
        <f>VLOOKUP(A35,[1]country!A37:O287,7)</f>
        <v>2534.9711369539941</v>
      </c>
      <c r="I35" s="2">
        <f>VLOOKUP(A35,[1]country!A37:O287,8)</f>
        <v>3328.0327106068794</v>
      </c>
      <c r="J35" s="2">
        <f>VLOOKUP(A35,[1]country!A37:O287,9)</f>
        <v>5223.3195018959195</v>
      </c>
      <c r="K35" s="2">
        <f>VLOOKUP(A35,[1]country!A37:O287,10)</f>
        <v>2861.9544946842502</v>
      </c>
      <c r="L35" s="2">
        <f>VLOOKUP(A35,[1]country!A37:O287,11)</f>
        <v>3205.5589267941223</v>
      </c>
      <c r="M35" s="2">
        <f>VLOOKUP(A35,[1]country!A37:O287,12)</f>
        <v>2708.7973090940764</v>
      </c>
      <c r="N35" s="2">
        <f>VLOOKUP(A35,[1]country!A37:O287,13)</f>
        <v>9772.7164456251685</v>
      </c>
      <c r="O35" s="2">
        <f>VLOOKUP(A35,[1]country!A37:O287,14)</f>
        <v>2967.7977152467652</v>
      </c>
      <c r="P35" s="2">
        <f>VLOOKUP(A35,[1]country!A37:O287,15)</f>
        <v>3576.5278883870637</v>
      </c>
    </row>
    <row r="36" spans="1:16">
      <c r="A36" t="s">
        <v>36</v>
      </c>
      <c r="B36" s="1">
        <f>VLOOKUP(A36,[1]extent!A36:B287,2)</f>
        <v>24698622.66</v>
      </c>
      <c r="C36" s="2">
        <f>VLOOKUP(A36,[1]country!A38:B288,2)</f>
        <v>15087.250000167756</v>
      </c>
      <c r="D36" s="2">
        <f>VLOOKUP(A36,[1]country!A38:O288,3)</f>
        <v>13860.687064172555</v>
      </c>
      <c r="E36" s="2">
        <f>VLOOKUP(A36,[1]country!A38:O288,4)</f>
        <v>16850.908279141553</v>
      </c>
      <c r="F36" s="2">
        <f>VLOOKUP(A36,[1]country!A38:O288,5)</f>
        <v>9982.885052749727</v>
      </c>
      <c r="G36" s="2">
        <f>VLOOKUP(A36,[1]country!A38:O288,6)</f>
        <v>17702.169383988024</v>
      </c>
      <c r="H36" s="2">
        <f>VLOOKUP(A36,[1]country!A38:O288,7)</f>
        <v>19303.989321949208</v>
      </c>
      <c r="I36" s="2">
        <f>VLOOKUP(A36,[1]country!A38:O288,8)</f>
        <v>16503.243574008553</v>
      </c>
      <c r="J36" s="2">
        <f>VLOOKUP(A36,[1]country!A38:O288,9)</f>
        <v>17374.62218329003</v>
      </c>
      <c r="K36" s="2">
        <f>VLOOKUP(A36,[1]country!A38:O288,10)</f>
        <v>18256.757341159377</v>
      </c>
      <c r="L36" s="2">
        <f>VLOOKUP(A36,[1]country!A38:O288,11)</f>
        <v>10675.797863638607</v>
      </c>
      <c r="M36" s="2">
        <f>VLOOKUP(A36,[1]country!A38:O288,12)</f>
        <v>18170.187024190582</v>
      </c>
      <c r="N36" s="2">
        <f>VLOOKUP(A36,[1]country!A38:O288,13)</f>
        <v>17479.772290418918</v>
      </c>
      <c r="O36" s="2">
        <f>VLOOKUP(A36,[1]country!A38:O288,14)</f>
        <v>44460.535201023231</v>
      </c>
      <c r="P36" s="2">
        <f>VLOOKUP(A36,[1]country!A38:O288,15)</f>
        <v>41704.272879132361</v>
      </c>
    </row>
    <row r="37" spans="1:16">
      <c r="A37" t="s">
        <v>37</v>
      </c>
      <c r="B37" s="1">
        <f>VLOOKUP(A37,[1]extent!A37:B288,2)</f>
        <v>6955672.1500000004</v>
      </c>
      <c r="C37" s="2">
        <f>VLOOKUP(A37,[1]country!A39:B289,2)</f>
        <v>43644.066110488449</v>
      </c>
      <c r="D37" s="2">
        <f>VLOOKUP(A37,[1]country!A39:O289,3)</f>
        <v>78394.840742223198</v>
      </c>
      <c r="E37" s="2">
        <f>VLOOKUP(A37,[1]country!A39:O289,4)</f>
        <v>24955.254725385908</v>
      </c>
      <c r="F37" s="2">
        <f>VLOOKUP(A37,[1]country!A39:O289,5)</f>
        <v>17625.24480690559</v>
      </c>
      <c r="G37" s="2">
        <f>VLOOKUP(A37,[1]country!A39:O289,6)</f>
        <v>41346.486556184173</v>
      </c>
      <c r="H37" s="2">
        <f>VLOOKUP(A37,[1]country!A39:O289,7)</f>
        <v>27136.647885967639</v>
      </c>
      <c r="I37" s="2">
        <f>VLOOKUP(A37,[1]country!A39:O289,8)</f>
        <v>40172.303120065517</v>
      </c>
      <c r="J37" s="2">
        <f>VLOOKUP(A37,[1]country!A39:O289,9)</f>
        <v>37848.826482704142</v>
      </c>
      <c r="K37" s="2">
        <f>VLOOKUP(A37,[1]country!A39:O289,10)</f>
        <v>38252.53381134435</v>
      </c>
      <c r="L37" s="2">
        <f>VLOOKUP(A37,[1]country!A39:O289,11)</f>
        <v>19500.084822894059</v>
      </c>
      <c r="M37" s="2">
        <f>VLOOKUP(A37,[1]country!A39:O289,12)</f>
        <v>36242.562491122735</v>
      </c>
      <c r="N37" s="2">
        <f>VLOOKUP(A37,[1]country!A39:O289,13)</f>
        <v>36625.952832585535</v>
      </c>
      <c r="O37" s="2">
        <f>VLOOKUP(A37,[1]country!A39:O289,14)</f>
        <v>81228.554093755563</v>
      </c>
      <c r="P37" s="2">
        <f>VLOOKUP(A37,[1]country!A39:O289,15)</f>
        <v>93511.006810787847</v>
      </c>
    </row>
    <row r="38" spans="1:16">
      <c r="A38" t="s">
        <v>38</v>
      </c>
      <c r="B38" s="1">
        <f>VLOOKUP(A38,[1]extent!A38:B289,2)</f>
        <v>28534.42</v>
      </c>
      <c r="C38" s="2">
        <f>VLOOKUP(A38,[1]country!A40:B290,2)</f>
        <v>32.81087387853028</v>
      </c>
      <c r="D38" s="2">
        <f>VLOOKUP(A38,[1]country!A40:O290,3)</f>
        <v>65.837777085919996</v>
      </c>
      <c r="E38" s="2">
        <f>VLOOKUP(A38,[1]country!A40:O290,4)</f>
        <v>71.346286274481713</v>
      </c>
      <c r="F38" s="2">
        <f>VLOOKUP(A38,[1]country!A40:O290,5)</f>
        <v>631.01786192102543</v>
      </c>
      <c r="G38" s="2">
        <f>VLOOKUP(A38,[1]country!A40:O290,6)</f>
        <v>47.487689064843615</v>
      </c>
      <c r="H38" s="2">
        <f>VLOOKUP(A38,[1]country!A40:O290,7)</f>
        <v>31.532034813470776</v>
      </c>
      <c r="I38" s="2">
        <f>VLOOKUP(A38,[1]country!A40:O290,8)</f>
        <v>67.812924302640454</v>
      </c>
      <c r="J38" s="2">
        <f>VLOOKUP(A38,[1]country!A40:O290,9)</f>
        <v>64.181176038031424</v>
      </c>
      <c r="K38" s="2">
        <f>VLOOKUP(A38,[1]country!A40:O290,10)</f>
        <v>93.769677009384935</v>
      </c>
      <c r="L38" s="2">
        <f>VLOOKUP(A38,[1]country!A40:O290,11)</f>
        <v>159.55614423992651</v>
      </c>
      <c r="M38" s="2">
        <f>VLOOKUP(A38,[1]country!A40:O290,12)</f>
        <v>40.186025203754525</v>
      </c>
      <c r="N38" s="2">
        <f>VLOOKUP(A38,[1]country!A40:O290,13)</f>
        <v>39.735976042402733</v>
      </c>
      <c r="O38" s="2">
        <f>VLOOKUP(A38,[1]country!A40:O290,14)</f>
        <v>25.356412998047499</v>
      </c>
      <c r="P38" s="2">
        <f>VLOOKUP(A38,[1]country!A40:O290,15)</f>
        <v>80.904505466416026</v>
      </c>
    </row>
    <row r="39" spans="1:16">
      <c r="A39" t="s">
        <v>39</v>
      </c>
      <c r="B39" s="1">
        <f>VLOOKUP(A39,[1]extent!A39:B290,2)</f>
        <v>94757.93</v>
      </c>
      <c r="C39" s="2">
        <f>VLOOKUP(A39,[1]country!A41:B291,2)</f>
        <v>320.70258348809671</v>
      </c>
      <c r="D39" s="2">
        <f>VLOOKUP(A39,[1]country!A41:O291,3)</f>
        <v>50.885450369151272</v>
      </c>
      <c r="E39" s="2">
        <f>VLOOKUP(A39,[1]country!A41:O291,4)</f>
        <v>76.877546535694492</v>
      </c>
      <c r="F39" s="2">
        <f>VLOOKUP(A39,[1]country!A41:O291,5)</f>
        <v>191.17013007868454</v>
      </c>
      <c r="G39" s="2">
        <f>VLOOKUP(A39,[1]country!A41:O291,6)</f>
        <v>223.08032323333509</v>
      </c>
      <c r="H39" s="2">
        <f>VLOOKUP(A39,[1]country!A41:O291,7)</f>
        <v>62.268494726388553</v>
      </c>
      <c r="I39" s="2">
        <f>VLOOKUP(A39,[1]country!A41:O291,8)</f>
        <v>158.30321641328868</v>
      </c>
      <c r="J39" s="2">
        <f>VLOOKUP(A39,[1]country!A41:O291,9)</f>
        <v>134.85944437790329</v>
      </c>
      <c r="K39" s="2">
        <f>VLOOKUP(A39,[1]country!A41:O291,10)</f>
        <v>118.32375705375398</v>
      </c>
      <c r="L39" s="2">
        <f>VLOOKUP(A39,[1]country!A41:O291,11)</f>
        <v>127.38597538318078</v>
      </c>
      <c r="M39" s="2">
        <f>VLOOKUP(A39,[1]country!A41:O291,12)</f>
        <v>73.906975550335261</v>
      </c>
      <c r="N39" s="2">
        <f>VLOOKUP(A39,[1]country!A41:O291,13)</f>
        <v>294.82259554858558</v>
      </c>
      <c r="O39" s="2">
        <f>VLOOKUP(A39,[1]country!A41:O291,14)</f>
        <v>169.93886871775538</v>
      </c>
      <c r="P39" s="2">
        <f>VLOOKUP(A39,[1]country!A41:O291,15)</f>
        <v>181.4805056455123</v>
      </c>
    </row>
    <row r="40" spans="1:16">
      <c r="A40" t="s">
        <v>40</v>
      </c>
      <c r="B40" s="1">
        <f>VLOOKUP(A40,[1]extent!A40:B291,2)</f>
        <v>7693535.0899999999</v>
      </c>
      <c r="C40" s="2">
        <f>VLOOKUP(A40,[1]country!A42:B292,2)</f>
        <v>53310.133798739887</v>
      </c>
      <c r="D40" s="2">
        <f>VLOOKUP(A40,[1]country!A42:O292,3)</f>
        <v>55601.336323600786</v>
      </c>
      <c r="E40" s="2">
        <f>VLOOKUP(A40,[1]country!A42:O292,4)</f>
        <v>98174.765879763319</v>
      </c>
      <c r="F40" s="2">
        <f>VLOOKUP(A40,[1]country!A42:O292,5)</f>
        <v>56449.745337054781</v>
      </c>
      <c r="G40" s="2">
        <f>VLOOKUP(A40,[1]country!A42:O292,6)</f>
        <v>100830.74865815273</v>
      </c>
      <c r="H40" s="2">
        <f>VLOOKUP(A40,[1]country!A42:O292,7)</f>
        <v>52558.657811886005</v>
      </c>
      <c r="I40" s="2">
        <f>VLOOKUP(A40,[1]country!A42:O292,8)</f>
        <v>126557.3920659612</v>
      </c>
      <c r="J40" s="2">
        <f>VLOOKUP(A40,[1]country!A42:O292,9)</f>
        <v>77173.375137393698</v>
      </c>
      <c r="K40" s="2">
        <f>VLOOKUP(A40,[1]country!A42:O292,10)</f>
        <v>86944.855440269879</v>
      </c>
      <c r="L40" s="2">
        <f>VLOOKUP(A40,[1]country!A42:O292,11)</f>
        <v>59668.704141708695</v>
      </c>
      <c r="M40" s="2">
        <f>VLOOKUP(A40,[1]country!A42:O292,12)</f>
        <v>40586.925650127916</v>
      </c>
      <c r="N40" s="2">
        <f>VLOOKUP(A40,[1]country!A42:O292,13)</f>
        <v>84045.59493281685</v>
      </c>
      <c r="O40" s="2">
        <f>VLOOKUP(A40,[1]country!A42:O292,14)</f>
        <v>55149.691354091701</v>
      </c>
      <c r="P40" s="2">
        <f>VLOOKUP(A40,[1]country!A42:O292,15)</f>
        <v>48654.644426262639</v>
      </c>
    </row>
    <row r="41" spans="1:16">
      <c r="A41" t="s">
        <v>41</v>
      </c>
      <c r="B41" s="1">
        <f>VLOOKUP(A41,[1]extent!A41:B292,2)</f>
        <v>8159619.6900000004</v>
      </c>
      <c r="C41" s="2">
        <f>VLOOKUP(A41,[1]country!A43:B293,2)</f>
        <v>18569.353484774438</v>
      </c>
      <c r="D41" s="2">
        <f>VLOOKUP(A41,[1]country!A43:O293,3)</f>
        <v>28933.183165101778</v>
      </c>
      <c r="E41" s="2">
        <f>VLOOKUP(A41,[1]country!A43:O293,4)</f>
        <v>9229.2356951882539</v>
      </c>
      <c r="F41" s="2">
        <f>VLOOKUP(A41,[1]country!A43:O293,5)</f>
        <v>17158.25703574935</v>
      </c>
      <c r="G41" s="2">
        <f>VLOOKUP(A41,[1]country!A43:O293,6)</f>
        <v>14580.941096855371</v>
      </c>
      <c r="H41" s="2">
        <f>VLOOKUP(A41,[1]country!A43:O293,7)</f>
        <v>15305.580277827432</v>
      </c>
      <c r="I41" s="2">
        <f>VLOOKUP(A41,[1]country!A43:O293,8)</f>
        <v>33819.479557505569</v>
      </c>
      <c r="J41" s="2">
        <f>VLOOKUP(A41,[1]country!A43:O293,9)</f>
        <v>21481.4459033038</v>
      </c>
      <c r="K41" s="2">
        <f>VLOOKUP(A41,[1]country!A43:O293,10)</f>
        <v>23386.735434900878</v>
      </c>
      <c r="L41" s="2">
        <f>VLOOKUP(A41,[1]country!A43:O293,11)</f>
        <v>16045.295373145815</v>
      </c>
      <c r="M41" s="2">
        <f>VLOOKUP(A41,[1]country!A43:O293,12)</f>
        <v>27637.971258942576</v>
      </c>
      <c r="N41" s="2">
        <f>VLOOKUP(A41,[1]country!A43:O293,13)</f>
        <v>24485.805479197708</v>
      </c>
      <c r="O41" s="2">
        <f>VLOOKUP(A41,[1]country!A43:O293,14)</f>
        <v>146183.94000509704</v>
      </c>
      <c r="P41" s="2">
        <f>VLOOKUP(A41,[1]country!A43:O293,15)</f>
        <v>86406.979891016483</v>
      </c>
    </row>
    <row r="42" spans="1:16">
      <c r="A42" t="s">
        <v>42</v>
      </c>
      <c r="B42" s="1">
        <f>VLOOKUP(A42,[1]extent!A42:B293,2)</f>
        <v>1069390.32</v>
      </c>
      <c r="C42" s="2">
        <f>VLOOKUP(A42,[1]country!A44:B294,2)</f>
        <v>2362.0789093342632</v>
      </c>
      <c r="D42" s="2">
        <f>VLOOKUP(A42,[1]country!A44:O294,3)</f>
        <v>6073.1237914105905</v>
      </c>
      <c r="E42" s="2">
        <f>VLOOKUP(A42,[1]country!A44:O294,4)</f>
        <v>1020.5242503550737</v>
      </c>
      <c r="F42" s="2">
        <f>VLOOKUP(A42,[1]country!A44:O294,5)</f>
        <v>3536.9992470221696</v>
      </c>
      <c r="G42" s="2">
        <f>VLOOKUP(A42,[1]country!A44:O294,6)</f>
        <v>3926.5340264749584</v>
      </c>
      <c r="H42" s="2">
        <f>VLOOKUP(A42,[1]country!A44:O294,7)</f>
        <v>2017.9737967758849</v>
      </c>
      <c r="I42" s="2">
        <f>VLOOKUP(A42,[1]country!A44:O294,8)</f>
        <v>6043.5040318123993</v>
      </c>
      <c r="J42" s="2">
        <f>VLOOKUP(A42,[1]country!A44:O294,9)</f>
        <v>3245.1311802656528</v>
      </c>
      <c r="K42" s="2">
        <f>VLOOKUP(A42,[1]country!A44:O294,10)</f>
        <v>7960.5942338060586</v>
      </c>
      <c r="L42" s="2">
        <f>VLOOKUP(A42,[1]country!A44:O294,11)</f>
        <v>4898.8305371050383</v>
      </c>
      <c r="M42" s="2">
        <f>VLOOKUP(A42,[1]country!A44:O294,12)</f>
        <v>4282.7102576056932</v>
      </c>
      <c r="N42" s="2">
        <f>VLOOKUP(A42,[1]country!A44:O294,13)</f>
        <v>3509.9472855319473</v>
      </c>
      <c r="O42" s="2">
        <f>VLOOKUP(A42,[1]country!A44:O294,14)</f>
        <v>20689.500164943915</v>
      </c>
      <c r="P42" s="2">
        <f>VLOOKUP(A42,[1]country!A44:O294,15)</f>
        <v>10315.263884187025</v>
      </c>
    </row>
    <row r="43" spans="1:16">
      <c r="A43" t="s">
        <v>43</v>
      </c>
      <c r="B43" s="1">
        <f>VLOOKUP(A43,[1]extent!A43:B294,2)</f>
        <v>18996060.649999999</v>
      </c>
      <c r="C43" s="2">
        <f>VLOOKUP(A43,[1]country!A45:B295,2)</f>
        <v>10039.869855080869</v>
      </c>
      <c r="D43" s="2">
        <f>VLOOKUP(A43,[1]country!A45:O295,3)</f>
        <v>4827.3959543560222</v>
      </c>
      <c r="E43" s="2">
        <f>VLOOKUP(A43,[1]country!A45:O295,4)</f>
        <v>7418.6085072280703</v>
      </c>
      <c r="F43" s="2">
        <f>VLOOKUP(A43,[1]country!A45:O295,5)</f>
        <v>4062.3678495680856</v>
      </c>
      <c r="G43" s="2">
        <f>VLOOKUP(A43,[1]country!A45:O295,6)</f>
        <v>5832.1552642661054</v>
      </c>
      <c r="H43" s="2">
        <f>VLOOKUP(A43,[1]country!A45:O295,7)</f>
        <v>5933.7715260250325</v>
      </c>
      <c r="I43" s="2">
        <f>VLOOKUP(A43,[1]country!A45:O295,8)</f>
        <v>5249.6332025849506</v>
      </c>
      <c r="J43" s="2">
        <f>VLOOKUP(A43,[1]country!A45:O295,9)</f>
        <v>9460.2221623471396</v>
      </c>
      <c r="K43" s="2">
        <f>VLOOKUP(A43,[1]country!A45:O295,10)</f>
        <v>8267.0282945952185</v>
      </c>
      <c r="L43" s="2">
        <f>VLOOKUP(A43,[1]country!A45:O295,11)</f>
        <v>10098.888153703234</v>
      </c>
      <c r="M43" s="2">
        <f>VLOOKUP(A43,[1]country!A45:O295,12)</f>
        <v>8362.9900105026209</v>
      </c>
      <c r="N43" s="2">
        <f>VLOOKUP(A43,[1]country!A45:O295,13)</f>
        <v>13111.754080869807</v>
      </c>
      <c r="O43" s="2">
        <f>VLOOKUP(A43,[1]country!A45:O295,14)</f>
        <v>7117.3070845290349</v>
      </c>
      <c r="P43" s="2">
        <f>VLOOKUP(A43,[1]country!A45:O295,15)</f>
        <v>8083.9754040038852</v>
      </c>
    </row>
    <row r="44" spans="1:16">
      <c r="A44" t="s">
        <v>44</v>
      </c>
      <c r="B44" s="1">
        <f>VLOOKUP(A44,[1]extent!A44:B295,2)</f>
        <v>858282.01</v>
      </c>
      <c r="C44" s="2">
        <f>VLOOKUP(A44,[1]country!A46:B296,2)</f>
        <v>2468.538493701556</v>
      </c>
      <c r="D44" s="2">
        <f>VLOOKUP(A44,[1]country!A46:O296,3)</f>
        <v>2120.1635588238209</v>
      </c>
      <c r="E44" s="2">
        <f>VLOOKUP(A44,[1]country!A46:O296,4)</f>
        <v>1070.089663339766</v>
      </c>
      <c r="F44" s="2">
        <f>VLOOKUP(A44,[1]country!A46:O296,5)</f>
        <v>2382.8023865234418</v>
      </c>
      <c r="G44" s="2">
        <f>VLOOKUP(A44,[1]country!A46:O296,6)</f>
        <v>2032.5137612448791</v>
      </c>
      <c r="H44" s="2">
        <f>VLOOKUP(A44,[1]country!A46:O296,7)</f>
        <v>1162.767820964001</v>
      </c>
      <c r="I44" s="2">
        <f>VLOOKUP(A44,[1]country!A46:O296,8)</f>
        <v>2077.1403849969593</v>
      </c>
      <c r="J44" s="2">
        <f>VLOOKUP(A44,[1]country!A46:O296,9)</f>
        <v>2191.5505312711739</v>
      </c>
      <c r="K44" s="2">
        <f>VLOOKUP(A44,[1]country!A46:O296,10)</f>
        <v>2464.6731147548689</v>
      </c>
      <c r="L44" s="2">
        <f>VLOOKUP(A44,[1]country!A46:O296,11)</f>
        <v>2084.3627051042367</v>
      </c>
      <c r="M44" s="2">
        <f>VLOOKUP(A44,[1]country!A46:O296,12)</f>
        <v>2564.1392497988163</v>
      </c>
      <c r="N44" s="2">
        <f>VLOOKUP(A44,[1]country!A46:O296,13)</f>
        <v>4272.4589098799515</v>
      </c>
      <c r="O44" s="2">
        <f>VLOOKUP(A44,[1]country!A46:O296,14)</f>
        <v>3181.2136512331763</v>
      </c>
      <c r="P44" s="2">
        <f>VLOOKUP(A44,[1]country!A46:O296,15)</f>
        <v>2998.0151185986929</v>
      </c>
    </row>
    <row r="45" spans="1:16">
      <c r="A45" t="s">
        <v>45</v>
      </c>
      <c r="B45" s="1">
        <f>VLOOKUP(A45,[1]extent!A45:B296,2)</f>
        <v>7740484.7699999996</v>
      </c>
      <c r="C45" s="2">
        <f>VLOOKUP(A45,[1]country!A47:B297,2)</f>
        <v>42380.198270591558</v>
      </c>
      <c r="D45" s="2">
        <f>VLOOKUP(A45,[1]country!A47:O297,3)</f>
        <v>31528.030261916549</v>
      </c>
      <c r="E45" s="2">
        <f>VLOOKUP(A45,[1]country!A47:O297,4)</f>
        <v>33624.792216778005</v>
      </c>
      <c r="F45" s="2">
        <f>VLOOKUP(A45,[1]country!A47:O297,5)</f>
        <v>26455.086146981892</v>
      </c>
      <c r="G45" s="2">
        <f>VLOOKUP(A45,[1]country!A47:O297,6)</f>
        <v>40471.462022437481</v>
      </c>
      <c r="H45" s="2">
        <f>VLOOKUP(A45,[1]country!A47:O297,7)</f>
        <v>41630.885642577763</v>
      </c>
      <c r="I45" s="2">
        <f>VLOOKUP(A45,[1]country!A47:O297,8)</f>
        <v>42412.483755997993</v>
      </c>
      <c r="J45" s="2">
        <f>VLOOKUP(A45,[1]country!A47:O297,9)</f>
        <v>43299.07418512131</v>
      </c>
      <c r="K45" s="2">
        <f>VLOOKUP(A45,[1]country!A47:O297,10)</f>
        <v>51514.158467079447</v>
      </c>
      <c r="L45" s="2">
        <f>VLOOKUP(A45,[1]country!A47:O297,11)</f>
        <v>46085.355771654271</v>
      </c>
      <c r="M45" s="2">
        <f>VLOOKUP(A45,[1]country!A47:O297,12)</f>
        <v>52571.582626769072</v>
      </c>
      <c r="N45" s="2">
        <f>VLOOKUP(A45,[1]country!A47:O297,13)</f>
        <v>32305.513690748543</v>
      </c>
      <c r="O45" s="2">
        <f>VLOOKUP(A45,[1]country!A47:O297,14)</f>
        <v>43631.868246543861</v>
      </c>
      <c r="P45" s="2">
        <f>VLOOKUP(A45,[1]country!A47:O297,15)</f>
        <v>44608.042680778235</v>
      </c>
    </row>
    <row r="46" spans="1:16">
      <c r="A46" t="s">
        <v>46</v>
      </c>
      <c r="B46" s="1">
        <f>VLOOKUP(A46,[1]extent!A46:B297,2)</f>
        <v>38812653.5</v>
      </c>
      <c r="C46" s="2">
        <f>VLOOKUP(A46,[1]country!A48:B298,2)</f>
        <v>62342.661914515891</v>
      </c>
      <c r="D46" s="2">
        <f>VLOOKUP(A46,[1]country!A48:O298,3)</f>
        <v>53005.418341993507</v>
      </c>
      <c r="E46" s="2">
        <f>VLOOKUP(A46,[1]country!A48:O298,4)</f>
        <v>47741.509495412633</v>
      </c>
      <c r="F46" s="2">
        <f>VLOOKUP(A46,[1]country!A48:O298,5)</f>
        <v>74107.42400308582</v>
      </c>
      <c r="G46" s="2">
        <f>VLOOKUP(A46,[1]country!A48:O298,6)</f>
        <v>62485.505115100794</v>
      </c>
      <c r="H46" s="2">
        <f>VLOOKUP(A46,[1]country!A48:O298,7)</f>
        <v>67350.850076138435</v>
      </c>
      <c r="I46" s="2">
        <f>VLOOKUP(A46,[1]country!A48:O298,8)</f>
        <v>73871.038912777716</v>
      </c>
      <c r="J46" s="2">
        <f>VLOOKUP(A46,[1]country!A48:O298,9)</f>
        <v>85903.14921561419</v>
      </c>
      <c r="K46" s="2">
        <f>VLOOKUP(A46,[1]country!A48:O298,10)</f>
        <v>79155.417629720294</v>
      </c>
      <c r="L46" s="2">
        <f>VLOOKUP(A46,[1]country!A48:O298,11)</f>
        <v>51196.845727941196</v>
      </c>
      <c r="M46" s="2">
        <f>VLOOKUP(A46,[1]country!A48:O298,12)</f>
        <v>88380.367861442704</v>
      </c>
      <c r="N46" s="2">
        <f>VLOOKUP(A46,[1]country!A48:O298,13)</f>
        <v>95010.437607108499</v>
      </c>
      <c r="O46" s="2">
        <f>VLOOKUP(A46,[1]country!A48:O298,14)</f>
        <v>80806.478083162307</v>
      </c>
      <c r="P46" s="2">
        <f>VLOOKUP(A46,[1]country!A48:O298,15)</f>
        <v>112653.33354357761</v>
      </c>
    </row>
    <row r="47" spans="1:16">
      <c r="A47" t="s">
        <v>47</v>
      </c>
      <c r="B47" s="1">
        <f>VLOOKUP(A47,[1]extent!A47:B298,2)</f>
        <v>160974901.81</v>
      </c>
      <c r="C47" s="2">
        <f>VLOOKUP(A47,[1]country!A49:B299,2)</f>
        <v>745239.85313616053</v>
      </c>
      <c r="D47" s="2">
        <f>VLOOKUP(A47,[1]country!A49:O299,3)</f>
        <v>856936.07627456996</v>
      </c>
      <c r="E47" s="2">
        <f>VLOOKUP(A47,[1]country!A49:O299,4)</f>
        <v>545404.95424839878</v>
      </c>
      <c r="F47" s="2">
        <f>VLOOKUP(A47,[1]country!A49:O299,5)</f>
        <v>1290537.2768419972</v>
      </c>
      <c r="G47" s="2">
        <f>VLOOKUP(A47,[1]country!A49:O299,6)</f>
        <v>1184009.175833737</v>
      </c>
      <c r="H47" s="2">
        <f>VLOOKUP(A47,[1]country!A49:O299,7)</f>
        <v>1434927.436563527</v>
      </c>
      <c r="I47" s="2">
        <f>VLOOKUP(A47,[1]country!A49:O299,8)</f>
        <v>1388842.3844082365</v>
      </c>
      <c r="J47" s="2">
        <f>VLOOKUP(A47,[1]country!A49:O299,9)</f>
        <v>1397191.0856641585</v>
      </c>
      <c r="K47" s="2">
        <f>VLOOKUP(A47,[1]country!A49:O299,10)</f>
        <v>1946569.7298143096</v>
      </c>
      <c r="L47" s="2">
        <f>VLOOKUP(A47,[1]country!A49:O299,11)</f>
        <v>1280668.6477122616</v>
      </c>
      <c r="M47" s="2">
        <f>VLOOKUP(A47,[1]country!A49:O299,12)</f>
        <v>1544771.6776883604</v>
      </c>
      <c r="N47" s="2">
        <f>VLOOKUP(A47,[1]country!A49:O299,13)</f>
        <v>2262188.8277926417</v>
      </c>
      <c r="O47" s="2">
        <f>VLOOKUP(A47,[1]country!A49:O299,14)</f>
        <v>1140026.4058078476</v>
      </c>
      <c r="P47" s="2">
        <f>VLOOKUP(A47,[1]country!A49:O299,15)</f>
        <v>1490457.4747661566</v>
      </c>
    </row>
    <row r="48" spans="1:16">
      <c r="A48" t="s">
        <v>48</v>
      </c>
      <c r="B48" s="1">
        <f>VLOOKUP(A48,[1]extent!A48:B299,2)</f>
        <v>768440.52</v>
      </c>
      <c r="C48" s="2">
        <f>VLOOKUP(A48,[1]country!A50:B300,2)</f>
        <v>1246.2423906095103</v>
      </c>
      <c r="D48" s="2">
        <f>VLOOKUP(A48,[1]country!A50:O300,3)</f>
        <v>1647.5717899920992</v>
      </c>
      <c r="E48" s="2">
        <f>VLOOKUP(A48,[1]country!A50:O300,4)</f>
        <v>1029.2747519006894</v>
      </c>
      <c r="F48" s="2">
        <f>VLOOKUP(A48,[1]country!A50:O300,5)</f>
        <v>3901.1552398455924</v>
      </c>
      <c r="G48" s="2">
        <f>VLOOKUP(A48,[1]country!A50:O300,6)</f>
        <v>7597.8620308723002</v>
      </c>
      <c r="H48" s="2">
        <f>VLOOKUP(A48,[1]country!A50:O300,7)</f>
        <v>2797.6856133121278</v>
      </c>
      <c r="I48" s="2">
        <f>VLOOKUP(A48,[1]country!A50:O300,8)</f>
        <v>1269.9161482966908</v>
      </c>
      <c r="J48" s="2">
        <f>VLOOKUP(A48,[1]country!A50:O300,9)</f>
        <v>2026.9223602333323</v>
      </c>
      <c r="K48" s="2">
        <f>VLOOKUP(A48,[1]country!A50:O300,10)</f>
        <v>3538.284250173529</v>
      </c>
      <c r="L48" s="2">
        <f>VLOOKUP(A48,[1]country!A50:O300,11)</f>
        <v>2364.9497151994383</v>
      </c>
      <c r="M48" s="2">
        <f>VLOOKUP(A48,[1]country!A50:O300,12)</f>
        <v>2385.2240853173366</v>
      </c>
      <c r="N48" s="2">
        <f>VLOOKUP(A48,[1]country!A50:O300,13)</f>
        <v>2603.6876152150585</v>
      </c>
      <c r="O48" s="2">
        <f>VLOOKUP(A48,[1]country!A50:O300,14)</f>
        <v>1327.6699554477073</v>
      </c>
      <c r="P48" s="2">
        <f>VLOOKUP(A48,[1]country!A50:O300,15)</f>
        <v>2320.2191236545291</v>
      </c>
    </row>
    <row r="49" spans="1:16">
      <c r="A49" t="s">
        <v>49</v>
      </c>
      <c r="B49" s="1">
        <f>VLOOKUP(A49,[1]extent!A49:B300,2)</f>
        <v>3317688.68</v>
      </c>
      <c r="C49" s="2">
        <f>VLOOKUP(A49,[1]country!A51:B301,2)</f>
        <v>19024.234225564309</v>
      </c>
      <c r="D49" s="2">
        <f>VLOOKUP(A49,[1]country!A51:O301,3)</f>
        <v>20284.60777232179</v>
      </c>
      <c r="E49" s="2">
        <f>VLOOKUP(A49,[1]country!A51:O301,4)</f>
        <v>13557.19122442333</v>
      </c>
      <c r="F49" s="2">
        <f>VLOOKUP(A49,[1]country!A51:O301,5)</f>
        <v>16984.185766366769</v>
      </c>
      <c r="G49" s="2">
        <f>VLOOKUP(A49,[1]country!A51:O301,6)</f>
        <v>12744.741417931731</v>
      </c>
      <c r="H49" s="2">
        <f>VLOOKUP(A49,[1]country!A51:O301,7)</f>
        <v>20653.140339253958</v>
      </c>
      <c r="I49" s="2">
        <f>VLOOKUP(A49,[1]country!A51:O301,8)</f>
        <v>26100.65886222613</v>
      </c>
      <c r="J49" s="2">
        <f>VLOOKUP(A49,[1]country!A51:O301,9)</f>
        <v>19217.991687047721</v>
      </c>
      <c r="K49" s="2">
        <f>VLOOKUP(A49,[1]country!A51:O301,10)</f>
        <v>17690.291844167019</v>
      </c>
      <c r="L49" s="2">
        <f>VLOOKUP(A49,[1]country!A51:O301,11)</f>
        <v>22692.70347691562</v>
      </c>
      <c r="M49" s="2">
        <f>VLOOKUP(A49,[1]country!A51:O301,12)</f>
        <v>17300.22102010962</v>
      </c>
      <c r="N49" s="2">
        <f>VLOOKUP(A49,[1]country!A51:O301,13)</f>
        <v>17880.617194295082</v>
      </c>
      <c r="O49" s="2">
        <f>VLOOKUP(A49,[1]country!A51:O301,14)</f>
        <v>13558.310640038031</v>
      </c>
      <c r="P49" s="2">
        <f>VLOOKUP(A49,[1]country!A51:O301,15)</f>
        <v>12617.318261829711</v>
      </c>
    </row>
    <row r="50" spans="1:16">
      <c r="A50" t="s">
        <v>50</v>
      </c>
      <c r="B50" s="1">
        <f>VLOOKUP(A50,[1]extent!A50:B301,2)</f>
        <v>19118468.760000002</v>
      </c>
      <c r="C50" s="2">
        <f>VLOOKUP(A50,[1]country!A52:B302,2)</f>
        <v>36474.936097473968</v>
      </c>
      <c r="D50" s="2">
        <f>VLOOKUP(A50,[1]country!A52:O302,3)</f>
        <v>55929.895428165662</v>
      </c>
      <c r="E50" s="2">
        <f>VLOOKUP(A50,[1]country!A52:O302,4)</f>
        <v>87056.152531248823</v>
      </c>
      <c r="F50" s="2">
        <f>VLOOKUP(A50,[1]country!A52:O302,5)</f>
        <v>64239.54760350188</v>
      </c>
      <c r="G50" s="2">
        <f>VLOOKUP(A50,[1]country!A52:O302,6)</f>
        <v>68296.178943920255</v>
      </c>
      <c r="H50" s="2">
        <f>VLOOKUP(A50,[1]country!A52:O302,7)</f>
        <v>122650.15643739278</v>
      </c>
      <c r="I50" s="2">
        <f>VLOOKUP(A50,[1]country!A52:O302,8)</f>
        <v>132976.26429116313</v>
      </c>
      <c r="J50" s="2">
        <f>VLOOKUP(A50,[1]country!A52:O302,9)</f>
        <v>80543.14341301794</v>
      </c>
      <c r="K50" s="2">
        <f>VLOOKUP(A50,[1]country!A52:O302,10)</f>
        <v>145536.25385717663</v>
      </c>
      <c r="L50" s="2">
        <f>VLOOKUP(A50,[1]country!A52:O302,11)</f>
        <v>167054.60055316813</v>
      </c>
      <c r="M50" s="2">
        <f>VLOOKUP(A50,[1]country!A52:O302,12)</f>
        <v>130920.92571624542</v>
      </c>
      <c r="N50" s="2">
        <f>VLOOKUP(A50,[1]country!A52:O302,13)</f>
        <v>147520.14220060303</v>
      </c>
      <c r="O50" s="2">
        <f>VLOOKUP(A50,[1]country!A52:O302,14)</f>
        <v>205582.95904688339</v>
      </c>
      <c r="P50" s="2">
        <f>VLOOKUP(A50,[1]country!A52:O302,15)</f>
        <v>191031.72775315261</v>
      </c>
    </row>
    <row r="51" spans="1:16">
      <c r="A51" t="s">
        <v>51</v>
      </c>
      <c r="B51" s="1">
        <f>VLOOKUP(A51,[1]extent!A51:B302,2)</f>
        <v>9384692.9000000004</v>
      </c>
      <c r="C51" s="2">
        <f>VLOOKUP(A51,[1]country!A53:B303,2)</f>
        <v>29185.601323683732</v>
      </c>
      <c r="D51" s="2">
        <f>VLOOKUP(A51,[1]country!A53:O303,3)</f>
        <v>56984.1325096613</v>
      </c>
      <c r="E51" s="2">
        <f>VLOOKUP(A51,[1]country!A53:O303,4)</f>
        <v>21604.818639548474</v>
      </c>
      <c r="F51" s="2">
        <f>VLOOKUP(A51,[1]country!A53:O303,5)</f>
        <v>6233.4850332916412</v>
      </c>
      <c r="G51" s="2">
        <f>VLOOKUP(A51,[1]country!A53:O303,6)</f>
        <v>11323.733295841994</v>
      </c>
      <c r="H51" s="2">
        <f>VLOOKUP(A51,[1]country!A53:O303,7)</f>
        <v>36221.251948172219</v>
      </c>
      <c r="I51" s="2">
        <f>VLOOKUP(A51,[1]country!A53:O303,8)</f>
        <v>44282.017035499564</v>
      </c>
      <c r="J51" s="2">
        <f>VLOOKUP(A51,[1]country!A53:O303,9)</f>
        <v>36172.393836021147</v>
      </c>
      <c r="K51" s="2">
        <f>VLOOKUP(A51,[1]country!A53:O303,10)</f>
        <v>75135.609108602293</v>
      </c>
      <c r="L51" s="2">
        <f>VLOOKUP(A51,[1]country!A53:O303,11)</f>
        <v>20357.594475740851</v>
      </c>
      <c r="M51" s="2">
        <f>VLOOKUP(A51,[1]country!A53:O303,12)</f>
        <v>34444.267875098449</v>
      </c>
      <c r="N51" s="2">
        <f>VLOOKUP(A51,[1]country!A53:O303,13)</f>
        <v>72113.729034822143</v>
      </c>
      <c r="O51" s="2">
        <f>VLOOKUP(A51,[1]country!A53:O303,14)</f>
        <v>155535.19892274484</v>
      </c>
      <c r="P51" s="2">
        <f>VLOOKUP(A51,[1]country!A53:O303,15)</f>
        <v>111882.78418002781</v>
      </c>
    </row>
    <row r="52" spans="1:16">
      <c r="A52" t="s">
        <v>52</v>
      </c>
      <c r="B52" s="1">
        <f>VLOOKUP(A52,[1]extent!A52:B303,2)</f>
        <v>17141073.640000001</v>
      </c>
      <c r="C52" s="2">
        <f>VLOOKUP(A52,[1]country!A54:B304,2)</f>
        <v>86956.772681766102</v>
      </c>
      <c r="D52" s="2">
        <f>VLOOKUP(A52,[1]country!A54:O304,3)</f>
        <v>89317.451936653597</v>
      </c>
      <c r="E52" s="2">
        <f>VLOOKUP(A52,[1]country!A54:O304,4)</f>
        <v>84247.899004063205</v>
      </c>
      <c r="F52" s="2">
        <f>VLOOKUP(A52,[1]country!A54:O304,5)</f>
        <v>81845.196139327396</v>
      </c>
      <c r="G52" s="2">
        <f>VLOOKUP(A52,[1]country!A54:O304,6)</f>
        <v>93628.084752240393</v>
      </c>
      <c r="H52" s="2">
        <f>VLOOKUP(A52,[1]country!A54:O304,7)</f>
        <v>71033.985809788297</v>
      </c>
      <c r="I52" s="2">
        <f>VLOOKUP(A52,[1]country!A54:O304,8)</f>
        <v>188579.95511323219</v>
      </c>
      <c r="J52" s="2">
        <f>VLOOKUP(A52,[1]country!A54:O304,9)</f>
        <v>123502.1814385207</v>
      </c>
      <c r="K52" s="2">
        <f>VLOOKUP(A52,[1]country!A54:O304,10)</f>
        <v>136536.67653176381</v>
      </c>
      <c r="L52" s="2">
        <f>VLOOKUP(A52,[1]country!A54:O304,11)</f>
        <v>107218.81348093701</v>
      </c>
      <c r="M52" s="2">
        <f>VLOOKUP(A52,[1]country!A54:O304,12)</f>
        <v>162323.3690201932</v>
      </c>
      <c r="N52" s="2">
        <f>VLOOKUP(A52,[1]country!A54:O304,13)</f>
        <v>128468.0709332829</v>
      </c>
      <c r="O52" s="2">
        <f>VLOOKUP(A52,[1]country!A54:O304,14)</f>
        <v>299350.11644888832</v>
      </c>
      <c r="P52" s="2">
        <f>VLOOKUP(A52,[1]country!A54:O304,15)</f>
        <v>318464.56270068849</v>
      </c>
    </row>
    <row r="53" spans="1:16">
      <c r="A53" t="s">
        <v>53</v>
      </c>
      <c r="B53" s="1">
        <f>VLOOKUP(A53,[1]extent!A53:B304,2)</f>
        <v>1521741.09</v>
      </c>
      <c r="C53" s="2">
        <f>VLOOKUP(A53,[1]country!A55:B305,2)</f>
        <v>2488.2795785460244</v>
      </c>
      <c r="D53" s="2">
        <f>VLOOKUP(A53,[1]country!A55:O305,3)</f>
        <v>4189.4958838147077</v>
      </c>
      <c r="E53" s="2">
        <f>VLOOKUP(A53,[1]country!A55:O305,4)</f>
        <v>7112.9186839557187</v>
      </c>
      <c r="F53" s="2">
        <f>VLOOKUP(A53,[1]country!A55:O305,5)</f>
        <v>5712.5217806348664</v>
      </c>
      <c r="G53" s="2">
        <f>VLOOKUP(A53,[1]country!A55:O305,6)</f>
        <v>9445.0785849465501</v>
      </c>
      <c r="H53" s="2">
        <f>VLOOKUP(A53,[1]country!A55:O305,7)</f>
        <v>5563.046277332609</v>
      </c>
      <c r="I53" s="2">
        <f>VLOOKUP(A53,[1]country!A55:O305,8)</f>
        <v>7494.4575309665533</v>
      </c>
      <c r="J53" s="2">
        <f>VLOOKUP(A53,[1]country!A55:O305,9)</f>
        <v>9724.3534003784443</v>
      </c>
      <c r="K53" s="2">
        <f>VLOOKUP(A53,[1]country!A55:O305,10)</f>
        <v>4030.3859192658651</v>
      </c>
      <c r="L53" s="2">
        <f>VLOOKUP(A53,[1]country!A55:O305,11)</f>
        <v>3981.9535561753955</v>
      </c>
      <c r="M53" s="2">
        <f>VLOOKUP(A53,[1]country!A55:O305,12)</f>
        <v>8216.2061761039586</v>
      </c>
      <c r="N53" s="2">
        <f>VLOOKUP(A53,[1]country!A55:O305,13)</f>
        <v>12173.041057763881</v>
      </c>
      <c r="O53" s="2">
        <f>VLOOKUP(A53,[1]country!A55:O305,14)</f>
        <v>10562.316444661361</v>
      </c>
      <c r="P53" s="2">
        <f>VLOOKUP(A53,[1]country!A55:O305,15)</f>
        <v>15899.275018553477</v>
      </c>
    </row>
    <row r="54" spans="1:16">
      <c r="A54" t="s">
        <v>54</v>
      </c>
      <c r="B54" s="1">
        <f>VLOOKUP(A54,[1]extent!A54:B305,2)</f>
        <v>29416773.25</v>
      </c>
      <c r="C54" s="2">
        <f>VLOOKUP(A54,[1]country!A56:B306,2)</f>
        <v>332368.97120663436</v>
      </c>
      <c r="D54" s="2">
        <f>VLOOKUP(A54,[1]country!A56:O306,3)</f>
        <v>312170.13056575553</v>
      </c>
      <c r="E54" s="2">
        <f>VLOOKUP(A54,[1]country!A56:O306,4)</f>
        <v>183891.31519883237</v>
      </c>
      <c r="F54" s="2">
        <f>VLOOKUP(A54,[1]country!A56:O306,5)</f>
        <v>351766.89296765276</v>
      </c>
      <c r="G54" s="2">
        <f>VLOOKUP(A54,[1]country!A56:O306,6)</f>
        <v>375376.13132750656</v>
      </c>
      <c r="H54" s="2">
        <f>VLOOKUP(A54,[1]country!A56:O306,7)</f>
        <v>333850.72408054798</v>
      </c>
      <c r="I54" s="2">
        <f>VLOOKUP(A54,[1]country!A56:O306,8)</f>
        <v>405097.60158539494</v>
      </c>
      <c r="J54" s="2">
        <f>VLOOKUP(A54,[1]country!A56:O306,9)</f>
        <v>367929.21994496026</v>
      </c>
      <c r="K54" s="2">
        <f>VLOOKUP(A54,[1]country!A56:O306,10)</f>
        <v>622709.72353753308</v>
      </c>
      <c r="L54" s="2">
        <f>VLOOKUP(A54,[1]country!A56:O306,11)</f>
        <v>430306.54993293399</v>
      </c>
      <c r="M54" s="2">
        <f>VLOOKUP(A54,[1]country!A56:O306,12)</f>
        <v>462936.47152646008</v>
      </c>
      <c r="N54" s="2">
        <f>VLOOKUP(A54,[1]country!A56:O306,13)</f>
        <v>627858.60931115248</v>
      </c>
      <c r="O54" s="2">
        <f>VLOOKUP(A54,[1]country!A56:O306,14)</f>
        <v>333066.77937688108</v>
      </c>
      <c r="P54" s="2">
        <f>VLOOKUP(A54,[1]country!A56:O306,15)</f>
        <v>493384.9865887601</v>
      </c>
    </row>
    <row r="55" spans="1:16">
      <c r="A55" t="s">
        <v>55</v>
      </c>
      <c r="B55" s="1">
        <f>VLOOKUP(A55,[1]extent!A55:B306,2)</f>
        <v>25098.09</v>
      </c>
      <c r="C55" s="2">
        <f>VLOOKUP(A55,[1]country!A57:B307,2)</f>
        <v>347.94568487089884</v>
      </c>
      <c r="D55" s="2">
        <f>VLOOKUP(A55,[1]country!A57:O307,3)</f>
        <v>175.29052648254759</v>
      </c>
      <c r="E55" s="2">
        <f>VLOOKUP(A55,[1]country!A57:O307,4)</f>
        <v>34.24352707043883</v>
      </c>
      <c r="F55" s="2">
        <f>VLOOKUP(A55,[1]country!A57:O307,5)</f>
        <v>153.31270226754953</v>
      </c>
      <c r="G55" s="2">
        <f>VLOOKUP(A55,[1]country!A57:O307,6)</f>
        <v>83.218040600902611</v>
      </c>
      <c r="H55" s="2">
        <f>VLOOKUP(A55,[1]country!A57:O307,7)</f>
        <v>103.70897872948542</v>
      </c>
      <c r="I55" s="2">
        <f>VLOOKUP(A55,[1]country!A57:O307,8)</f>
        <v>125.08527902534378</v>
      </c>
      <c r="J55" s="2">
        <f>VLOOKUP(A55,[1]country!A57:O307,9)</f>
        <v>105.64492263204585</v>
      </c>
      <c r="K55" s="2">
        <f>VLOOKUP(A55,[1]country!A57:O307,10)</f>
        <v>157.69527521219726</v>
      </c>
      <c r="L55" s="2">
        <f>VLOOKUP(A55,[1]country!A57:O307,11)</f>
        <v>53.890585147676333</v>
      </c>
      <c r="M55" s="2">
        <f>VLOOKUP(A55,[1]country!A57:O307,12)</f>
        <v>165.78573342986067</v>
      </c>
      <c r="N55" s="2">
        <f>VLOOKUP(A55,[1]country!A57:O307,13)</f>
        <v>78.921282969063526</v>
      </c>
      <c r="O55" s="2">
        <f>VLOOKUP(A55,[1]country!A57:O307,14)</f>
        <v>409.78133217554796</v>
      </c>
      <c r="P55" s="2">
        <f>VLOOKUP(A55,[1]country!A57:O307,15)</f>
        <v>214.770978678007</v>
      </c>
    </row>
    <row r="56" spans="1:16">
      <c r="A56" t="s">
        <v>56</v>
      </c>
      <c r="B56" s="1">
        <f>VLOOKUP(A56,[1]extent!A56:B307,2)</f>
        <v>74649.72</v>
      </c>
      <c r="C56" s="2">
        <f>VLOOKUP(A56,[1]country!A58:B308,2)</f>
        <v>192.96535532315096</v>
      </c>
      <c r="D56" s="2">
        <f>VLOOKUP(A56,[1]country!A58:O308,3)</f>
        <v>48.862275930024836</v>
      </c>
      <c r="E56" s="2">
        <f>VLOOKUP(A56,[1]country!A58:O308,4)</f>
        <v>288.46968992301839</v>
      </c>
      <c r="F56" s="2">
        <f>VLOOKUP(A56,[1]country!A58:O308,5)</f>
        <v>166.99446115018804</v>
      </c>
      <c r="G56" s="2">
        <f>VLOOKUP(A56,[1]country!A58:O308,6)</f>
        <v>204.77396294737574</v>
      </c>
      <c r="H56" s="2">
        <f>VLOOKUP(A56,[1]country!A58:O308,7)</f>
        <v>91.178283499802816</v>
      </c>
      <c r="I56" s="2">
        <f>VLOOKUP(A56,[1]country!A58:O308,8)</f>
        <v>155.6752297558026</v>
      </c>
      <c r="J56" s="2">
        <f>VLOOKUP(A56,[1]country!A58:O308,9)</f>
        <v>278.12307032870137</v>
      </c>
      <c r="K56" s="2">
        <f>VLOOKUP(A56,[1]country!A58:O308,10)</f>
        <v>199.24551674639207</v>
      </c>
      <c r="L56" s="2">
        <f>VLOOKUP(A56,[1]country!A58:O308,11)</f>
        <v>75.366755669203741</v>
      </c>
      <c r="M56" s="2">
        <f>VLOOKUP(A56,[1]country!A58:O308,12)</f>
        <v>152.99282496543572</v>
      </c>
      <c r="N56" s="2">
        <f>VLOOKUP(A56,[1]country!A58:O308,13)</f>
        <v>308.42523598552418</v>
      </c>
      <c r="O56" s="2">
        <f>VLOOKUP(A56,[1]country!A58:O308,14)</f>
        <v>146.35948276689109</v>
      </c>
      <c r="P56" s="2">
        <f>VLOOKUP(A56,[1]country!A58:O308,15)</f>
        <v>140.48969018482808</v>
      </c>
    </row>
    <row r="57" spans="1:16">
      <c r="A57" t="s">
        <v>57</v>
      </c>
      <c r="B57" s="1">
        <f>VLOOKUP(A57,[1]extent!A57:B308,2)</f>
        <v>33.32</v>
      </c>
      <c r="C57" s="2">
        <f>VLOOKUP(A57,[1]country!A59:B309,2)</f>
        <v>31.838455927822299</v>
      </c>
      <c r="D57" s="2">
        <f>VLOOKUP(A57,[1]country!A59:O309,3)</f>
        <v>0</v>
      </c>
      <c r="E57" s="2">
        <f>VLOOKUP(A57,[1]country!A59:O309,4)</f>
        <v>1.256267082885987</v>
      </c>
      <c r="F57" s="2">
        <f>VLOOKUP(A57,[1]country!A59:O309,5)</f>
        <v>7.3707454302672407E-2</v>
      </c>
      <c r="G57" s="2">
        <f>VLOOKUP(A57,[1]country!A59:O309,6)</f>
        <v>7.3900950775857593E-2</v>
      </c>
      <c r="H57" s="2">
        <f>VLOOKUP(A57,[1]country!A59:O309,7)</f>
        <v>0</v>
      </c>
      <c r="I57" s="2">
        <f>VLOOKUP(A57,[1]country!A59:O309,8)</f>
        <v>0</v>
      </c>
      <c r="J57" s="2">
        <f>VLOOKUP(A57,[1]country!A59:O309,9)</f>
        <v>0</v>
      </c>
      <c r="K57" s="2">
        <f>VLOOKUP(A57,[1]country!A59:O309,10)</f>
        <v>0</v>
      </c>
      <c r="L57" s="2">
        <f>VLOOKUP(A57,[1]country!A59:O309,11)</f>
        <v>0</v>
      </c>
      <c r="M57" s="2">
        <f>VLOOKUP(A57,[1]country!A59:O309,12)</f>
        <v>0</v>
      </c>
      <c r="N57" s="2">
        <f>VLOOKUP(A57,[1]country!A59:O309,13)</f>
        <v>0</v>
      </c>
      <c r="O57" s="2">
        <f>VLOOKUP(A57,[1]country!A59:O309,14)</f>
        <v>0</v>
      </c>
      <c r="P57" s="2">
        <f>VLOOKUP(A57,[1]country!A59:O309,15)</f>
        <v>0</v>
      </c>
    </row>
    <row r="58" spans="1:16">
      <c r="A58" t="s">
        <v>58</v>
      </c>
      <c r="B58" s="1">
        <f>VLOOKUP(A58,[1]extent!A58:B309,2)</f>
        <v>53185250.25</v>
      </c>
      <c r="C58" s="2">
        <f>VLOOKUP(A58,[1]country!A60:B310,2)</f>
        <v>158303.2566383511</v>
      </c>
      <c r="D58" s="2">
        <f>VLOOKUP(A58,[1]country!A60:O310,3)</f>
        <v>158833.95265030369</v>
      </c>
      <c r="E58" s="2">
        <f>VLOOKUP(A58,[1]country!A60:O310,4)</f>
        <v>152558.38190187179</v>
      </c>
      <c r="F58" s="2">
        <f>VLOOKUP(A58,[1]country!A60:O310,5)</f>
        <v>169840.4787663793</v>
      </c>
      <c r="G58" s="2">
        <f>VLOOKUP(A58,[1]country!A60:O310,6)</f>
        <v>206854.55037599872</v>
      </c>
      <c r="H58" s="2">
        <f>VLOOKUP(A58,[1]country!A60:O310,7)</f>
        <v>179043.58332406549</v>
      </c>
      <c r="I58" s="2">
        <f>VLOOKUP(A58,[1]country!A60:O310,8)</f>
        <v>218600.4027662648</v>
      </c>
      <c r="J58" s="2">
        <f>VLOOKUP(A58,[1]country!A60:O310,9)</f>
        <v>184377.16644674359</v>
      </c>
      <c r="K58" s="2">
        <f>VLOOKUP(A58,[1]country!A60:O310,10)</f>
        <v>281232.44338864996</v>
      </c>
      <c r="L58" s="2">
        <f>VLOOKUP(A58,[1]country!A60:O310,11)</f>
        <v>166728.74665106431</v>
      </c>
      <c r="M58" s="2">
        <f>VLOOKUP(A58,[1]country!A60:O310,12)</f>
        <v>186771.44270793188</v>
      </c>
      <c r="N58" s="2">
        <f>VLOOKUP(A58,[1]country!A60:O310,13)</f>
        <v>174752.83512226539</v>
      </c>
      <c r="O58" s="2">
        <f>VLOOKUP(A58,[1]country!A60:O310,14)</f>
        <v>219047.25464743201</v>
      </c>
      <c r="P58" s="2">
        <f>VLOOKUP(A58,[1]country!A60:O310,15)</f>
        <v>130716.60949696365</v>
      </c>
    </row>
    <row r="59" spans="1:16">
      <c r="A59" t="s">
        <v>59</v>
      </c>
      <c r="B59" s="1">
        <f>VLOOKUP(A59,[1]extent!A59:B310,2)</f>
        <v>4582.53</v>
      </c>
      <c r="C59" s="2">
        <f>VLOOKUP(A59,[1]country!A61:B311,2)</f>
        <v>7.0785598501648144</v>
      </c>
      <c r="D59" s="2">
        <f>VLOOKUP(A59,[1]country!A61:O311,3)</f>
        <v>1.6227309077471901</v>
      </c>
      <c r="E59" s="2">
        <f>VLOOKUP(A59,[1]country!A61:O311,4)</f>
        <v>2.2860597789061421</v>
      </c>
      <c r="F59" s="2">
        <f>VLOOKUP(A59,[1]country!A61:O311,5)</f>
        <v>7.6700877300864496</v>
      </c>
      <c r="G59" s="2">
        <f>VLOOKUP(A59,[1]country!A61:O311,6)</f>
        <v>24.342403775336834</v>
      </c>
      <c r="H59" s="2">
        <f>VLOOKUP(A59,[1]country!A61:O311,7)</f>
        <v>12.612612648744296</v>
      </c>
      <c r="I59" s="2">
        <f>VLOOKUP(A59,[1]country!A61:O311,8)</f>
        <v>10.473872725411397</v>
      </c>
      <c r="J59" s="2">
        <f>VLOOKUP(A59,[1]country!A61:O311,9)</f>
        <v>6.5639152519224799</v>
      </c>
      <c r="K59" s="2">
        <f>VLOOKUP(A59,[1]country!A61:O311,10)</f>
        <v>4.8675537887317279</v>
      </c>
      <c r="L59" s="2">
        <f>VLOOKUP(A59,[1]country!A61:O311,11)</f>
        <v>109.30211095425568</v>
      </c>
      <c r="M59" s="2">
        <f>VLOOKUP(A59,[1]country!A61:O311,12)</f>
        <v>6.3431166073654275</v>
      </c>
      <c r="N59" s="2">
        <f>VLOOKUP(A59,[1]country!A61:O311,13)</f>
        <v>2.2123335827351123</v>
      </c>
      <c r="O59" s="2">
        <f>VLOOKUP(A59,[1]country!A61:O311,14)</f>
        <v>0.88513383307658167</v>
      </c>
      <c r="P59" s="2">
        <f>VLOOKUP(A59,[1]country!A61:O311,15)</f>
        <v>0.29503047840848451</v>
      </c>
    </row>
    <row r="60" spans="1:16">
      <c r="A60" t="s">
        <v>60</v>
      </c>
      <c r="B60" s="1">
        <f>VLOOKUP(A60,[1]extent!A60:B311,2)</f>
        <v>28907446.260000002</v>
      </c>
      <c r="C60" s="2">
        <f>VLOOKUP(A60,[1]country!A62:B312,2)</f>
        <v>60750.744829527801</v>
      </c>
      <c r="D60" s="2">
        <f>VLOOKUP(A60,[1]country!A62:O312,3)</f>
        <v>106607.98293824831</v>
      </c>
      <c r="E60" s="2">
        <f>VLOOKUP(A60,[1]country!A62:O312,4)</f>
        <v>79594.304133940517</v>
      </c>
      <c r="F60" s="2">
        <f>VLOOKUP(A60,[1]country!A62:O312,5)</f>
        <v>107692.53569571018</v>
      </c>
      <c r="G60" s="2">
        <f>VLOOKUP(A60,[1]country!A62:O312,6)</f>
        <v>150483.36643736099</v>
      </c>
      <c r="H60" s="2">
        <f>VLOOKUP(A60,[1]country!A62:O312,7)</f>
        <v>172219.23030963365</v>
      </c>
      <c r="I60" s="2">
        <f>VLOOKUP(A60,[1]country!A62:O312,8)</f>
        <v>138459.3808876648</v>
      </c>
      <c r="J60" s="2">
        <f>VLOOKUP(A60,[1]country!A62:O312,9)</f>
        <v>204714.32730313519</v>
      </c>
      <c r="K60" s="2">
        <f>VLOOKUP(A60,[1]country!A62:O312,10)</f>
        <v>217464.88227273594</v>
      </c>
      <c r="L60" s="2">
        <f>VLOOKUP(A60,[1]country!A62:O312,11)</f>
        <v>194530.73920892971</v>
      </c>
      <c r="M60" s="2">
        <f>VLOOKUP(A60,[1]country!A62:O312,12)</f>
        <v>150235.87972962172</v>
      </c>
      <c r="N60" s="2">
        <f>VLOOKUP(A60,[1]country!A62:O312,13)</f>
        <v>139928.17651655365</v>
      </c>
      <c r="O60" s="2">
        <f>VLOOKUP(A60,[1]country!A62:O312,14)</f>
        <v>162651.81243754737</v>
      </c>
      <c r="P60" s="2">
        <f>VLOOKUP(A60,[1]country!A62:O312,15)</f>
        <v>163345.29959624092</v>
      </c>
    </row>
    <row r="61" spans="1:16">
      <c r="A61" t="s">
        <v>61</v>
      </c>
      <c r="B61" s="1">
        <f>VLOOKUP(A61,[1]extent!A61:B312,2)</f>
        <v>42859698.780000001</v>
      </c>
      <c r="C61" s="2">
        <f>VLOOKUP(A61,[1]country!A63:B313,2)</f>
        <v>44796.883718946912</v>
      </c>
      <c r="D61" s="2">
        <f>VLOOKUP(A61,[1]country!A63:O313,3)</f>
        <v>66115.211174529861</v>
      </c>
      <c r="E61" s="2">
        <f>VLOOKUP(A61,[1]country!A63:O313,4)</f>
        <v>77221.805245036958</v>
      </c>
      <c r="F61" s="2">
        <f>VLOOKUP(A61,[1]country!A63:O313,5)</f>
        <v>102185.18332456272</v>
      </c>
      <c r="G61" s="2">
        <f>VLOOKUP(A61,[1]country!A63:O313,6)</f>
        <v>91843.604409348249</v>
      </c>
      <c r="H61" s="2">
        <f>VLOOKUP(A61,[1]country!A63:O313,7)</f>
        <v>127459.07639855292</v>
      </c>
      <c r="I61" s="2">
        <f>VLOOKUP(A61,[1]country!A63:O313,8)</f>
        <v>146592.54842408642</v>
      </c>
      <c r="J61" s="2">
        <f>VLOOKUP(A61,[1]country!A63:O313,9)</f>
        <v>119206.25452772286</v>
      </c>
      <c r="K61" s="2">
        <f>VLOOKUP(A61,[1]country!A63:O313,10)</f>
        <v>216295.9800965524</v>
      </c>
      <c r="L61" s="2">
        <f>VLOOKUP(A61,[1]country!A63:O313,11)</f>
        <v>169906.09266771076</v>
      </c>
      <c r="M61" s="2">
        <f>VLOOKUP(A61,[1]country!A63:O313,12)</f>
        <v>135701.25319224078</v>
      </c>
      <c r="N61" s="2">
        <f>VLOOKUP(A61,[1]country!A63:O313,13)</f>
        <v>225177.83935181831</v>
      </c>
      <c r="O61" s="2">
        <f>VLOOKUP(A61,[1]country!A63:O313,14)</f>
        <v>248156.29421890591</v>
      </c>
      <c r="P61" s="2">
        <f>VLOOKUP(A61,[1]country!A63:O313,15)</f>
        <v>259443.35764999068</v>
      </c>
    </row>
    <row r="62" spans="1:16">
      <c r="A62" t="s">
        <v>62</v>
      </c>
      <c r="B62" s="1">
        <f>VLOOKUP(A62,[1]extent!A62:B313,2)</f>
        <v>3900.09</v>
      </c>
      <c r="C62" s="2">
        <f>VLOOKUP(A62,[1]country!A64:B314,2)</f>
        <v>417.57985763015762</v>
      </c>
      <c r="D62" s="2">
        <f>VLOOKUP(A62,[1]country!A64:O314,3)</f>
        <v>108.00714482766455</v>
      </c>
      <c r="E62" s="2">
        <f>VLOOKUP(A62,[1]country!A64:O314,4)</f>
        <v>209.15740408139519</v>
      </c>
      <c r="F62" s="2">
        <f>VLOOKUP(A62,[1]country!A64:O314,5)</f>
        <v>61.46316450939625</v>
      </c>
      <c r="G62" s="2">
        <f>VLOOKUP(A62,[1]country!A64:O314,6)</f>
        <v>64.594997359028682</v>
      </c>
      <c r="H62" s="2">
        <f>VLOOKUP(A62,[1]country!A64:O314,7)</f>
        <v>17.108578885258307</v>
      </c>
      <c r="I62" s="2">
        <f>VLOOKUP(A62,[1]country!A64:O314,8)</f>
        <v>80.277633587280945</v>
      </c>
      <c r="J62" s="2">
        <f>VLOOKUP(A62,[1]country!A64:O314,9)</f>
        <v>33.711560265085453</v>
      </c>
      <c r="K62" s="2">
        <f>VLOOKUP(A62,[1]country!A64:O314,10)</f>
        <v>85.984115951070194</v>
      </c>
      <c r="L62" s="2">
        <f>VLOOKUP(A62,[1]country!A64:O314,11)</f>
        <v>27.236607072040041</v>
      </c>
      <c r="M62" s="2">
        <f>VLOOKUP(A62,[1]country!A64:O314,12)</f>
        <v>71.648709352998367</v>
      </c>
      <c r="N62" s="2">
        <f>VLOOKUP(A62,[1]country!A64:O314,13)</f>
        <v>26.643759025014649</v>
      </c>
      <c r="O62" s="2">
        <f>VLOOKUP(A62,[1]country!A64:O314,14)</f>
        <v>2.6753747758717159</v>
      </c>
      <c r="P62" s="2">
        <f>VLOOKUP(A62,[1]country!A64:O314,15)</f>
        <v>4.1599980068342628</v>
      </c>
    </row>
    <row r="63" spans="1:16">
      <c r="A63" t="s">
        <v>63</v>
      </c>
      <c r="B63" s="1">
        <f>VLOOKUP(A63,[1]extent!A63:B314,2)</f>
        <v>5161045.6399999997</v>
      </c>
      <c r="C63" s="2">
        <f>VLOOKUP(A63,[1]country!A65:B315,2)</f>
        <v>1523.1964877485671</v>
      </c>
      <c r="D63" s="2">
        <f>VLOOKUP(A63,[1]country!A65:O315,3)</f>
        <v>2128.6457785888911</v>
      </c>
      <c r="E63" s="2">
        <f>VLOOKUP(A63,[1]country!A65:O315,4)</f>
        <v>2291.9401421252451</v>
      </c>
      <c r="F63" s="2">
        <f>VLOOKUP(A63,[1]country!A65:O315,5)</f>
        <v>2479.5919574770851</v>
      </c>
      <c r="G63" s="2">
        <f>VLOOKUP(A63,[1]country!A65:O315,6)</f>
        <v>2758.3226391663779</v>
      </c>
      <c r="H63" s="2">
        <f>VLOOKUP(A63,[1]country!A65:O315,7)</f>
        <v>3255.0137626393398</v>
      </c>
      <c r="I63" s="2">
        <f>VLOOKUP(A63,[1]country!A65:O315,8)</f>
        <v>3465.4379047574448</v>
      </c>
      <c r="J63" s="2">
        <f>VLOOKUP(A63,[1]country!A65:O315,9)</f>
        <v>2991.8849248430388</v>
      </c>
      <c r="K63" s="2">
        <f>VLOOKUP(A63,[1]country!A65:O315,10)</f>
        <v>5524.1444280497544</v>
      </c>
      <c r="L63" s="2">
        <f>VLOOKUP(A63,[1]country!A65:O315,11)</f>
        <v>2347.701263121372</v>
      </c>
      <c r="M63" s="2">
        <f>VLOOKUP(A63,[1]country!A65:O315,12)</f>
        <v>2816.463159989567</v>
      </c>
      <c r="N63" s="2">
        <f>VLOOKUP(A63,[1]country!A65:O315,13)</f>
        <v>5045.0510011664737</v>
      </c>
      <c r="O63" s="2">
        <f>VLOOKUP(A63,[1]country!A65:O315,14)</f>
        <v>835.4701989373541</v>
      </c>
      <c r="P63" s="2">
        <f>VLOOKUP(A63,[1]country!A65:O315,15)</f>
        <v>1041.9852640358679</v>
      </c>
    </row>
    <row r="64" spans="1:16">
      <c r="A64" t="s">
        <v>64</v>
      </c>
      <c r="B64" s="1">
        <f>VLOOKUP(A64,[1]extent!A64:B315,2)</f>
        <v>595729.35</v>
      </c>
      <c r="C64" s="2">
        <f>VLOOKUP(A64,[1]country!A66:B316,2)</f>
        <v>743.88257298862777</v>
      </c>
      <c r="D64" s="2">
        <f>VLOOKUP(A64,[1]country!A66:O316,3)</f>
        <v>829.90285100022118</v>
      </c>
      <c r="E64" s="2">
        <f>VLOOKUP(A64,[1]country!A66:O316,4)</f>
        <v>315.31518577324857</v>
      </c>
      <c r="F64" s="2">
        <f>VLOOKUP(A64,[1]country!A66:O316,5)</f>
        <v>1302.4733307654092</v>
      </c>
      <c r="G64" s="2">
        <f>VLOOKUP(A64,[1]country!A66:O316,6)</f>
        <v>1475.3229953362738</v>
      </c>
      <c r="H64" s="2">
        <f>VLOOKUP(A64,[1]country!A66:O316,7)</f>
        <v>1489.4959544301751</v>
      </c>
      <c r="I64" s="2">
        <f>VLOOKUP(A64,[1]country!A66:O316,8)</f>
        <v>1662.0301841526334</v>
      </c>
      <c r="J64" s="2">
        <f>VLOOKUP(A64,[1]country!A66:O316,9)</f>
        <v>1140.0150195283597</v>
      </c>
      <c r="K64" s="2">
        <f>VLOOKUP(A64,[1]country!A66:O316,10)</f>
        <v>1560.2060630828068</v>
      </c>
      <c r="L64" s="2">
        <f>VLOOKUP(A64,[1]country!A66:O316,11)</f>
        <v>3407.6596424093241</v>
      </c>
      <c r="M64" s="2">
        <f>VLOOKUP(A64,[1]country!A66:O316,12)</f>
        <v>1156.4180506384569</v>
      </c>
      <c r="N64" s="2">
        <f>VLOOKUP(A64,[1]country!A66:O316,13)</f>
        <v>952.23629563745533</v>
      </c>
      <c r="O64" s="2">
        <f>VLOOKUP(A64,[1]country!A66:O316,14)</f>
        <v>512.16343286159713</v>
      </c>
      <c r="P64" s="2">
        <f>VLOOKUP(A64,[1]country!A66:O316,15)</f>
        <v>587.07313255692929</v>
      </c>
    </row>
    <row r="65" spans="1:16">
      <c r="A65" t="s">
        <v>65</v>
      </c>
      <c r="B65" s="1">
        <f>VLOOKUP(A65,[1]extent!A65:B316,2)</f>
        <v>7776813.4299999997</v>
      </c>
      <c r="C65" s="2">
        <f>VLOOKUP(A65,[1]country!A67:B317,2)</f>
        <v>44109.813476595431</v>
      </c>
      <c r="D65" s="2">
        <f>VLOOKUP(A65,[1]country!A67:O317,3)</f>
        <v>54194.596283130668</v>
      </c>
      <c r="E65" s="2">
        <f>VLOOKUP(A65,[1]country!A67:O317,4)</f>
        <v>46963.713576697919</v>
      </c>
      <c r="F65" s="2">
        <f>VLOOKUP(A65,[1]country!A67:O317,5)</f>
        <v>21064.762782726684</v>
      </c>
      <c r="G65" s="2">
        <f>VLOOKUP(A65,[1]country!A67:O317,6)</f>
        <v>95150.47282763719</v>
      </c>
      <c r="H65" s="2">
        <f>VLOOKUP(A65,[1]country!A67:O317,7)</f>
        <v>38875.47758563752</v>
      </c>
      <c r="I65" s="2">
        <f>VLOOKUP(A65,[1]country!A67:O317,8)</f>
        <v>88499.881628943011</v>
      </c>
      <c r="J65" s="2">
        <f>VLOOKUP(A65,[1]country!A67:O317,9)</f>
        <v>53814.371629873895</v>
      </c>
      <c r="K65" s="2">
        <f>VLOOKUP(A65,[1]country!A67:O317,10)</f>
        <v>83097.276202256122</v>
      </c>
      <c r="L65" s="2">
        <f>VLOOKUP(A65,[1]country!A67:O317,11)</f>
        <v>212519.54217776793</v>
      </c>
      <c r="M65" s="2">
        <f>VLOOKUP(A65,[1]country!A67:O317,12)</f>
        <v>43289.779031407001</v>
      </c>
      <c r="N65" s="2">
        <f>VLOOKUP(A65,[1]country!A67:O317,13)</f>
        <v>33723.454049445769</v>
      </c>
      <c r="O65" s="2">
        <f>VLOOKUP(A65,[1]country!A67:O317,14)</f>
        <v>44038.081668796978</v>
      </c>
      <c r="P65" s="2">
        <f>VLOOKUP(A65,[1]country!A67:O317,15)</f>
        <v>61052.183564385807</v>
      </c>
    </row>
    <row r="66" spans="1:16">
      <c r="A66" t="s">
        <v>66</v>
      </c>
      <c r="B66" s="1">
        <f>VLOOKUP(A66,[1]extent!A66:B317,2)</f>
        <v>2.33</v>
      </c>
      <c r="C66" s="2">
        <f>VLOOKUP(A66,[1]country!A68:B318,2)</f>
        <v>0.150195736766183</v>
      </c>
      <c r="D66" s="2">
        <f>VLOOKUP(A66,[1]country!A68:O318,3)</f>
        <v>0.67641676217135605</v>
      </c>
      <c r="E66" s="2">
        <f>VLOOKUP(A66,[1]country!A68:O318,4)</f>
        <v>0.22459627912840299</v>
      </c>
      <c r="F66" s="2">
        <f>VLOOKUP(A66,[1]country!A68:O318,5)</f>
        <v>7.51773834829772E-2</v>
      </c>
      <c r="G66" s="2">
        <f>VLOOKUP(A66,[1]country!A68:O318,6)</f>
        <v>0</v>
      </c>
      <c r="H66" s="2">
        <f>VLOOKUP(A66,[1]country!A68:O318,7)</f>
        <v>0</v>
      </c>
      <c r="I66" s="2">
        <f>VLOOKUP(A66,[1]country!A68:O318,8)</f>
        <v>7.5170970863787406E-2</v>
      </c>
      <c r="J66" s="2">
        <f>VLOOKUP(A66,[1]country!A68:O318,9)</f>
        <v>0</v>
      </c>
      <c r="K66" s="2">
        <f>VLOOKUP(A66,[1]country!A68:O318,10)</f>
        <v>0</v>
      </c>
      <c r="L66" s="2">
        <f>VLOOKUP(A66,[1]country!A68:O318,11)</f>
        <v>0</v>
      </c>
      <c r="M66" s="2">
        <f>VLOOKUP(A66,[1]country!A68:O318,12)</f>
        <v>0</v>
      </c>
      <c r="N66" s="2">
        <f>VLOOKUP(A66,[1]country!A68:O318,13)</f>
        <v>7.4763465224027104E-2</v>
      </c>
      <c r="O66" s="2">
        <f>VLOOKUP(A66,[1]country!A68:O318,14)</f>
        <v>0</v>
      </c>
      <c r="P66" s="2">
        <f>VLOOKUP(A66,[1]country!A68:O318,15)</f>
        <v>0</v>
      </c>
    </row>
    <row r="67" spans="1:16">
      <c r="A67" t="s">
        <v>67</v>
      </c>
      <c r="B67" s="1">
        <f>VLOOKUP(A67,[1]extent!A67:B318,2)</f>
        <v>10033216.35</v>
      </c>
      <c r="C67" s="2">
        <f>VLOOKUP(A67,[1]country!A69:B319,2)</f>
        <v>43385.971582771563</v>
      </c>
      <c r="D67" s="2">
        <f>VLOOKUP(A67,[1]country!A69:O319,3)</f>
        <v>32356.496029397698</v>
      </c>
      <c r="E67" s="2">
        <f>VLOOKUP(A67,[1]country!A69:O319,4)</f>
        <v>13386.360138499178</v>
      </c>
      <c r="F67" s="2">
        <f>VLOOKUP(A67,[1]country!A69:O319,5)</f>
        <v>14651.130977371191</v>
      </c>
      <c r="G67" s="2">
        <f>VLOOKUP(A67,[1]country!A69:O319,6)</f>
        <v>13276.389455485722</v>
      </c>
      <c r="H67" s="2">
        <f>VLOOKUP(A67,[1]country!A69:O319,7)</f>
        <v>26170.013240054399</v>
      </c>
      <c r="I67" s="2">
        <f>VLOOKUP(A67,[1]country!A69:O319,8)</f>
        <v>24573.379644138142</v>
      </c>
      <c r="J67" s="2">
        <f>VLOOKUP(A67,[1]country!A69:O319,9)</f>
        <v>27469.980247990035</v>
      </c>
      <c r="K67" s="2">
        <f>VLOOKUP(A67,[1]country!A69:O319,10)</f>
        <v>25295.930578325551</v>
      </c>
      <c r="L67" s="2">
        <f>VLOOKUP(A67,[1]country!A69:O319,11)</f>
        <v>32779.390721073483</v>
      </c>
      <c r="M67" s="2">
        <f>VLOOKUP(A67,[1]country!A69:O319,12)</f>
        <v>53910.605753933094</v>
      </c>
      <c r="N67" s="2">
        <f>VLOOKUP(A67,[1]country!A69:O319,13)</f>
        <v>34972.074368533853</v>
      </c>
      <c r="O67" s="2">
        <f>VLOOKUP(A67,[1]country!A69:O319,14)</f>
        <v>43424.74367805948</v>
      </c>
      <c r="P67" s="2">
        <f>VLOOKUP(A67,[1]country!A69:O319,15)</f>
        <v>53379.97880855127</v>
      </c>
    </row>
    <row r="68" spans="1:16">
      <c r="A68" t="s">
        <v>68</v>
      </c>
      <c r="B68" s="1">
        <f>VLOOKUP(A68,[1]extent!A68:B319,2)</f>
        <v>41263.410000000003</v>
      </c>
      <c r="C68" s="2">
        <f>VLOOKUP(A68,[1]country!A70:B320,2)</f>
        <v>52.112075596936457</v>
      </c>
      <c r="D68" s="2">
        <f>VLOOKUP(A68,[1]country!A70:O320,3)</f>
        <v>75.300792065677982</v>
      </c>
      <c r="E68" s="2">
        <f>VLOOKUP(A68,[1]country!A70:O320,4)</f>
        <v>17.625281540186357</v>
      </c>
      <c r="F68" s="2">
        <f>VLOOKUP(A68,[1]country!A70:O320,5)</f>
        <v>29.829717391810131</v>
      </c>
      <c r="G68" s="2">
        <f>VLOOKUP(A68,[1]country!A70:O320,6)</f>
        <v>43.409857373791105</v>
      </c>
      <c r="H68" s="2">
        <f>VLOOKUP(A68,[1]country!A70:O320,7)</f>
        <v>34.867149401624602</v>
      </c>
      <c r="I68" s="2">
        <f>VLOOKUP(A68,[1]country!A70:O320,8)</f>
        <v>90.63739410001962</v>
      </c>
      <c r="J68" s="2">
        <f>VLOOKUP(A68,[1]country!A70:O320,9)</f>
        <v>64.544871647592188</v>
      </c>
      <c r="K68" s="2">
        <f>VLOOKUP(A68,[1]country!A70:O320,10)</f>
        <v>30.212991168734412</v>
      </c>
      <c r="L68" s="2">
        <f>VLOOKUP(A68,[1]country!A70:O320,11)</f>
        <v>32.729621776421546</v>
      </c>
      <c r="M68" s="2">
        <f>VLOOKUP(A68,[1]country!A70:O320,12)</f>
        <v>30.591893344850536</v>
      </c>
      <c r="N68" s="2">
        <f>VLOOKUP(A68,[1]country!A70:O320,13)</f>
        <v>28.001645077315569</v>
      </c>
      <c r="O68" s="2">
        <f>VLOOKUP(A68,[1]country!A70:O320,14)</f>
        <v>21.29419153959293</v>
      </c>
      <c r="P68" s="2">
        <f>VLOOKUP(A68,[1]country!A70:O320,15)</f>
        <v>93.850282504902395</v>
      </c>
    </row>
    <row r="69" spans="1:16">
      <c r="A69" t="s">
        <v>69</v>
      </c>
      <c r="B69" s="1">
        <f>VLOOKUP(A69,[1]extent!A69:B320,2)</f>
        <v>5700510.9299999997</v>
      </c>
      <c r="C69" s="2">
        <f>VLOOKUP(A69,[1]country!A71:B321,2)</f>
        <v>18264.113309338281</v>
      </c>
      <c r="D69" s="2">
        <f>VLOOKUP(A69,[1]country!A71:O321,3)</f>
        <v>19200.143281220295</v>
      </c>
      <c r="E69" s="2">
        <f>VLOOKUP(A69,[1]country!A71:O321,4)</f>
        <v>11283.214538381937</v>
      </c>
      <c r="F69" s="2">
        <f>VLOOKUP(A69,[1]country!A71:O321,5)</f>
        <v>16835.998329315255</v>
      </c>
      <c r="G69" s="2">
        <f>VLOOKUP(A69,[1]country!A71:O321,6)</f>
        <v>12349.227346761429</v>
      </c>
      <c r="H69" s="2">
        <f>VLOOKUP(A69,[1]country!A71:O321,7)</f>
        <v>34322.722497993265</v>
      </c>
      <c r="I69" s="2">
        <f>VLOOKUP(A69,[1]country!A71:O321,8)</f>
        <v>20644.534043373067</v>
      </c>
      <c r="J69" s="2">
        <f>VLOOKUP(A69,[1]country!A71:O321,9)</f>
        <v>39945.227540138614</v>
      </c>
      <c r="K69" s="2">
        <f>VLOOKUP(A69,[1]country!A71:O321,10)</f>
        <v>36946.848682173011</v>
      </c>
      <c r="L69" s="2">
        <f>VLOOKUP(A69,[1]country!A71:O321,11)</f>
        <v>15402.510898247776</v>
      </c>
      <c r="M69" s="2">
        <f>VLOOKUP(A69,[1]country!A71:O321,12)</f>
        <v>23104.100953730958</v>
      </c>
      <c r="N69" s="2">
        <f>VLOOKUP(A69,[1]country!A71:O321,13)</f>
        <v>17044.275020082383</v>
      </c>
      <c r="O69" s="2">
        <f>VLOOKUP(A69,[1]country!A71:O321,14)</f>
        <v>14041.091488939224</v>
      </c>
      <c r="P69" s="2">
        <f>VLOOKUP(A69,[1]country!A71:O321,15)</f>
        <v>10557.766338795689</v>
      </c>
    </row>
    <row r="70" spans="1:16">
      <c r="A70" t="s">
        <v>70</v>
      </c>
      <c r="B70" s="1">
        <f>VLOOKUP(A70,[1]extent!A70:B321,2)</f>
        <v>42938224.189999998</v>
      </c>
      <c r="C70" s="2">
        <f>VLOOKUP(A70,[1]country!A72:B322,2)</f>
        <v>36009.92744139408</v>
      </c>
      <c r="D70" s="2">
        <f>VLOOKUP(A70,[1]country!A72:O322,3)</f>
        <v>54606.243947284784</v>
      </c>
      <c r="E70" s="2">
        <f>VLOOKUP(A70,[1]country!A72:O322,4)</f>
        <v>31805.682430227484</v>
      </c>
      <c r="F70" s="2">
        <f>VLOOKUP(A70,[1]country!A72:O322,5)</f>
        <v>58361.684620937885</v>
      </c>
      <c r="G70" s="2">
        <f>VLOOKUP(A70,[1]country!A72:O322,6)</f>
        <v>39021.433010044755</v>
      </c>
      <c r="H70" s="2">
        <f>VLOOKUP(A70,[1]country!A72:O322,7)</f>
        <v>56395.411013459379</v>
      </c>
      <c r="I70" s="2">
        <f>VLOOKUP(A70,[1]country!A72:O322,8)</f>
        <v>49181.692743389998</v>
      </c>
      <c r="J70" s="2">
        <f>VLOOKUP(A70,[1]country!A72:O322,9)</f>
        <v>71052.678288181472</v>
      </c>
      <c r="K70" s="2">
        <f>VLOOKUP(A70,[1]country!A72:O322,10)</f>
        <v>49238.729551206088</v>
      </c>
      <c r="L70" s="2">
        <f>VLOOKUP(A70,[1]country!A72:O322,11)</f>
        <v>68761.864735784606</v>
      </c>
      <c r="M70" s="2">
        <f>VLOOKUP(A70,[1]country!A72:O322,12)</f>
        <v>53061.935445368836</v>
      </c>
      <c r="N70" s="2">
        <f>VLOOKUP(A70,[1]country!A72:O322,13)</f>
        <v>73341.634893263312</v>
      </c>
      <c r="O70" s="2">
        <f>VLOOKUP(A70,[1]country!A72:O322,14)</f>
        <v>56669.312798431041</v>
      </c>
      <c r="P70" s="2">
        <f>VLOOKUP(A70,[1]country!A72:O322,15)</f>
        <v>83573.367953928086</v>
      </c>
    </row>
    <row r="71" spans="1:16">
      <c r="A71" t="s">
        <v>71</v>
      </c>
      <c r="B71" s="1">
        <f>VLOOKUP(A71,[1]extent!A71:B322,2)</f>
        <v>24296846.359999999</v>
      </c>
      <c r="C71" s="2">
        <f>VLOOKUP(A71,[1]country!A73:B323,2)</f>
        <v>150238.5973314023</v>
      </c>
      <c r="D71" s="2">
        <f>VLOOKUP(A71,[1]country!A73:O323,3)</f>
        <v>195124.39580588852</v>
      </c>
      <c r="E71" s="2">
        <f>VLOOKUP(A71,[1]country!A73:O323,4)</f>
        <v>267308.9165369728</v>
      </c>
      <c r="F71" s="2">
        <f>VLOOKUP(A71,[1]country!A73:O323,5)</f>
        <v>247347.71515033371</v>
      </c>
      <c r="G71" s="2">
        <f>VLOOKUP(A71,[1]country!A73:O323,6)</f>
        <v>262650.45565438812</v>
      </c>
      <c r="H71" s="2">
        <f>VLOOKUP(A71,[1]country!A73:O323,7)</f>
        <v>148256.2279573323</v>
      </c>
      <c r="I71" s="2">
        <f>VLOOKUP(A71,[1]country!A73:O323,8)</f>
        <v>426215.75318818499</v>
      </c>
      <c r="J71" s="2">
        <f>VLOOKUP(A71,[1]country!A73:O323,9)</f>
        <v>376342.429992227</v>
      </c>
      <c r="K71" s="2">
        <f>VLOOKUP(A71,[1]country!A73:O323,10)</f>
        <v>353183.37364725524</v>
      </c>
      <c r="L71" s="2">
        <f>VLOOKUP(A71,[1]country!A73:O323,11)</f>
        <v>442300.03360037098</v>
      </c>
      <c r="M71" s="2">
        <f>VLOOKUP(A71,[1]country!A73:O323,12)</f>
        <v>457195.26491675503</v>
      </c>
      <c r="N71" s="2">
        <f>VLOOKUP(A71,[1]country!A73:O323,13)</f>
        <v>510219.277618789</v>
      </c>
      <c r="O71" s="2">
        <f>VLOOKUP(A71,[1]country!A73:O323,14)</f>
        <v>318562.96472982853</v>
      </c>
      <c r="P71" s="2">
        <f>VLOOKUP(A71,[1]country!A73:O323,15)</f>
        <v>305649.95144604158</v>
      </c>
    </row>
    <row r="72" spans="1:16">
      <c r="A72" t="s">
        <v>72</v>
      </c>
      <c r="B72" s="1">
        <f>VLOOKUP(A72,[1]extent!A72:B323,2)</f>
        <v>78069231.849999994</v>
      </c>
      <c r="C72" s="2">
        <f>VLOOKUP(A72,[1]country!A74:B324,2)</f>
        <v>86013.45767667469</v>
      </c>
      <c r="D72" s="2">
        <f>VLOOKUP(A72,[1]country!A74:O324,3)</f>
        <v>80456.673883180003</v>
      </c>
      <c r="E72" s="2">
        <f>VLOOKUP(A72,[1]country!A74:O324,4)</f>
        <v>73870.212303371431</v>
      </c>
      <c r="F72" s="2">
        <f>VLOOKUP(A72,[1]country!A74:O324,5)</f>
        <v>101323.73739852138</v>
      </c>
      <c r="G72" s="2">
        <f>VLOOKUP(A72,[1]country!A74:O324,6)</f>
        <v>163024.08613859111</v>
      </c>
      <c r="H72" s="2">
        <f>VLOOKUP(A72,[1]country!A74:O324,7)</f>
        <v>88925.766766497385</v>
      </c>
      <c r="I72" s="2">
        <f>VLOOKUP(A72,[1]country!A74:O324,8)</f>
        <v>115752.96879353077</v>
      </c>
      <c r="J72" s="2">
        <f>VLOOKUP(A72,[1]country!A74:O324,9)</f>
        <v>126618.34740853473</v>
      </c>
      <c r="K72" s="2">
        <f>VLOOKUP(A72,[1]country!A74:O324,10)</f>
        <v>177919.72962663905</v>
      </c>
      <c r="L72" s="2">
        <f>VLOOKUP(A72,[1]country!A74:O324,11)</f>
        <v>142330.47844193201</v>
      </c>
      <c r="M72" s="2">
        <f>VLOOKUP(A72,[1]country!A74:O324,12)</f>
        <v>125284.87772821517</v>
      </c>
      <c r="N72" s="2">
        <f>VLOOKUP(A72,[1]country!A74:O324,13)</f>
        <v>275468.95239226229</v>
      </c>
      <c r="O72" s="2">
        <f>VLOOKUP(A72,[1]country!A74:O324,14)</f>
        <v>209353.14127609733</v>
      </c>
      <c r="P72" s="2">
        <f>VLOOKUP(A72,[1]country!A74:O324,15)</f>
        <v>183543.52990938796</v>
      </c>
    </row>
    <row r="73" spans="1:16">
      <c r="A73" t="s">
        <v>73</v>
      </c>
      <c r="B73" s="1">
        <f>VLOOKUP(A73,[1]extent!A73:B324,2)</f>
        <v>18599420.850000001</v>
      </c>
      <c r="C73" s="2">
        <f>VLOOKUP(A73,[1]country!A75:B325,2)</f>
        <v>35165.206419515642</v>
      </c>
      <c r="D73" s="2">
        <f>VLOOKUP(A73,[1]country!A75:O325,3)</f>
        <v>32309.202766105944</v>
      </c>
      <c r="E73" s="2">
        <f>VLOOKUP(A73,[1]country!A75:O325,4)</f>
        <v>35154.221510916133</v>
      </c>
      <c r="F73" s="2">
        <f>VLOOKUP(A73,[1]country!A75:O325,5)</f>
        <v>48579.08211228552</v>
      </c>
      <c r="G73" s="2">
        <f>VLOOKUP(A73,[1]country!A75:O325,6)</f>
        <v>49781.605838425341</v>
      </c>
      <c r="H73" s="2">
        <f>VLOOKUP(A73,[1]country!A75:O325,7)</f>
        <v>57428.550333072912</v>
      </c>
      <c r="I73" s="2">
        <f>VLOOKUP(A73,[1]country!A75:O325,8)</f>
        <v>66498.053090744928</v>
      </c>
      <c r="J73" s="2">
        <f>VLOOKUP(A73,[1]country!A75:O325,9)</f>
        <v>38702.796383592489</v>
      </c>
      <c r="K73" s="2">
        <f>VLOOKUP(A73,[1]country!A75:O325,10)</f>
        <v>60889.645845559273</v>
      </c>
      <c r="L73" s="2">
        <f>VLOOKUP(A73,[1]country!A75:O325,11)</f>
        <v>102649.39855261747</v>
      </c>
      <c r="M73" s="2">
        <f>VLOOKUP(A73,[1]country!A75:O325,12)</f>
        <v>33252.875239757559</v>
      </c>
      <c r="N73" s="2">
        <f>VLOOKUP(A73,[1]country!A75:O325,13)</f>
        <v>59586.56594066375</v>
      </c>
      <c r="O73" s="2">
        <f>VLOOKUP(A73,[1]country!A75:O325,14)</f>
        <v>58871.16397685447</v>
      </c>
      <c r="P73" s="2">
        <f>VLOOKUP(A73,[1]country!A75:O325,15)</f>
        <v>82306.138709137056</v>
      </c>
    </row>
    <row r="74" spans="1:16">
      <c r="A74" t="s">
        <v>74</v>
      </c>
      <c r="B74" s="1">
        <f>VLOOKUP(A74,[1]extent!A74:B325,2)</f>
        <v>523696.71</v>
      </c>
      <c r="C74" s="2">
        <f>VLOOKUP(A74,[1]country!A76:B326,2)</f>
        <v>1252.3631088648551</v>
      </c>
      <c r="D74" s="2">
        <f>VLOOKUP(A74,[1]country!A76:O326,3)</f>
        <v>1168.0965954595113</v>
      </c>
      <c r="E74" s="2">
        <f>VLOOKUP(A74,[1]country!A76:O326,4)</f>
        <v>1194.0902929136496</v>
      </c>
      <c r="F74" s="2">
        <f>VLOOKUP(A74,[1]country!A76:O326,5)</f>
        <v>1323.6852599028387</v>
      </c>
      <c r="G74" s="2">
        <f>VLOOKUP(A74,[1]country!A76:O326,6)</f>
        <v>1288.0082171358408</v>
      </c>
      <c r="H74" s="2">
        <f>VLOOKUP(A74,[1]country!A76:O326,7)</f>
        <v>1242.9992592255514</v>
      </c>
      <c r="I74" s="2">
        <f>VLOOKUP(A74,[1]country!A76:O326,8)</f>
        <v>1037.4517830530781</v>
      </c>
      <c r="J74" s="2">
        <f>VLOOKUP(A74,[1]country!A76:O326,9)</f>
        <v>1215.5060147476088</v>
      </c>
      <c r="K74" s="2">
        <f>VLOOKUP(A74,[1]country!A76:O326,10)</f>
        <v>952.68185999187256</v>
      </c>
      <c r="L74" s="2">
        <f>VLOOKUP(A74,[1]country!A76:O326,11)</f>
        <v>595.28024358629341</v>
      </c>
      <c r="M74" s="2">
        <f>VLOOKUP(A74,[1]country!A76:O326,12)</f>
        <v>1227.7633588831152</v>
      </c>
      <c r="N74" s="2">
        <f>VLOOKUP(A74,[1]country!A76:O326,13)</f>
        <v>653.75585208969665</v>
      </c>
      <c r="O74" s="2">
        <f>VLOOKUP(A74,[1]country!A76:O326,14)</f>
        <v>701.64205669555656</v>
      </c>
      <c r="P74" s="2">
        <f>VLOOKUP(A74,[1]country!A76:O326,15)</f>
        <v>707.2527059310064</v>
      </c>
    </row>
    <row r="75" spans="1:16">
      <c r="A75" t="s">
        <v>75</v>
      </c>
      <c r="B75" s="1">
        <f>VLOOKUP(A75,[1]extent!A75:B326,2)</f>
        <v>26385345.300000001</v>
      </c>
      <c r="C75" s="2">
        <f>VLOOKUP(A75,[1]country!A24:B274,2)</f>
        <v>27022.856596777801</v>
      </c>
      <c r="D75" s="2">
        <f>VLOOKUP(A75,[1]country!A24:O274,3)</f>
        <v>24300.4606179072</v>
      </c>
      <c r="E75" s="2">
        <f>VLOOKUP(A75,[1]country!A24:O274,4)</f>
        <v>18510.16713664286</v>
      </c>
      <c r="F75" s="2">
        <f>VLOOKUP(A75,[1]country!A24:O274,5)</f>
        <v>13828.780874987209</v>
      </c>
      <c r="G75" s="2">
        <f>VLOOKUP(A75,[1]country!A24:O274,6)</f>
        <v>18845.707545033103</v>
      </c>
      <c r="H75" s="2">
        <f>VLOOKUP(A75,[1]country!A24:O274,7)</f>
        <v>22151.00326319626</v>
      </c>
      <c r="I75" s="2">
        <f>VLOOKUP(A75,[1]country!A24:O274,8)</f>
        <v>29765.46912219343</v>
      </c>
      <c r="J75" s="2">
        <f>VLOOKUP(A75,[1]country!A24:O274,9)</f>
        <v>17363.971846528082</v>
      </c>
      <c r="K75" s="2">
        <f>VLOOKUP(A75,[1]country!A24:O274,10)</f>
        <v>19066.022303321981</v>
      </c>
      <c r="L75" s="2">
        <f>VLOOKUP(A75,[1]country!A24:O274,11)</f>
        <v>44640.98001627755</v>
      </c>
      <c r="M75" s="2">
        <f>VLOOKUP(A75,[1]country!A24:O274,12)</f>
        <v>28355.011789701439</v>
      </c>
      <c r="N75" s="2">
        <f>VLOOKUP(A75,[1]country!A24:O274,13)</f>
        <v>32131.107033117551</v>
      </c>
      <c r="O75" s="2">
        <f>VLOOKUP(A75,[1]country!A24:O274,14)</f>
        <v>54639.178246208379</v>
      </c>
      <c r="P75" s="2">
        <f>VLOOKUP(A75,[1]country!A24:O274,15)</f>
        <v>58905.434267182136</v>
      </c>
    </row>
    <row r="76" spans="1:16">
      <c r="A76" t="s">
        <v>76</v>
      </c>
      <c r="B76" s="1">
        <f>VLOOKUP(A76,[1]extent!A76:B327,2)</f>
        <v>496632.67</v>
      </c>
      <c r="C76" s="2">
        <f>VLOOKUP(A76,[1]country!A77:B327,2)</f>
        <v>1506.9968991369949</v>
      </c>
      <c r="D76" s="2">
        <f>VLOOKUP(A76,[1]country!A77:O327,3)</f>
        <v>942.33712290623805</v>
      </c>
      <c r="E76" s="2">
        <f>VLOOKUP(A76,[1]country!A77:O327,4)</f>
        <v>1059.7739632161749</v>
      </c>
      <c r="F76" s="2">
        <f>VLOOKUP(A76,[1]country!A77:O327,5)</f>
        <v>1120.6099183148249</v>
      </c>
      <c r="G76" s="2">
        <f>VLOOKUP(A76,[1]country!A77:O327,6)</f>
        <v>820.92137992165499</v>
      </c>
      <c r="H76" s="2">
        <f>VLOOKUP(A76,[1]country!A77:O327,7)</f>
        <v>745.53293749626403</v>
      </c>
      <c r="I76" s="2">
        <f>VLOOKUP(A76,[1]country!A77:O327,8)</f>
        <v>1429.9003024667272</v>
      </c>
      <c r="J76" s="2">
        <f>VLOOKUP(A76,[1]country!A77:O327,9)</f>
        <v>1096.4765839004131</v>
      </c>
      <c r="K76" s="2">
        <f>VLOOKUP(A76,[1]country!A77:O327,10)</f>
        <v>1381.3501146292019</v>
      </c>
      <c r="L76" s="2">
        <f>VLOOKUP(A76,[1]country!A77:O327,11)</f>
        <v>2399.1576435071947</v>
      </c>
      <c r="M76" s="2">
        <f>VLOOKUP(A76,[1]country!A77:O327,12)</f>
        <v>924.85807107177095</v>
      </c>
      <c r="N76" s="2">
        <f>VLOOKUP(A76,[1]country!A77:O327,13)</f>
        <v>1086.451882283355</v>
      </c>
      <c r="O76" s="2">
        <f>VLOOKUP(A76,[1]country!A77:O327,14)</f>
        <v>2441.7053464510009</v>
      </c>
      <c r="P76" s="2">
        <f>VLOOKUP(A76,[1]country!A77:O327,15)</f>
        <v>2401.3229509131093</v>
      </c>
    </row>
    <row r="77" spans="1:16">
      <c r="A77" t="s">
        <v>77</v>
      </c>
      <c r="B77" s="1">
        <f>VLOOKUP(A77,[1]extent!A77:B328,2)</f>
        <v>39979.47</v>
      </c>
      <c r="C77" s="2">
        <f>VLOOKUP(A77,[1]country!A78:B328,2)</f>
        <v>72.623763764298459</v>
      </c>
      <c r="D77" s="2">
        <f>VLOOKUP(A77,[1]country!A78:O328,3)</f>
        <v>163.60931304564238</v>
      </c>
      <c r="E77" s="2">
        <f>VLOOKUP(A77,[1]country!A78:O328,4)</f>
        <v>39.143119708106681</v>
      </c>
      <c r="F77" s="2">
        <f>VLOOKUP(A77,[1]country!A78:O328,5)</f>
        <v>127.82827988410961</v>
      </c>
      <c r="G77" s="2">
        <f>VLOOKUP(A77,[1]country!A78:O328,6)</f>
        <v>72.786260530953896</v>
      </c>
      <c r="H77" s="2">
        <f>VLOOKUP(A77,[1]country!A78:O328,7)</f>
        <v>41.549735976410744</v>
      </c>
      <c r="I77" s="2">
        <f>VLOOKUP(A77,[1]country!A78:O328,8)</f>
        <v>174.12582244201147</v>
      </c>
      <c r="J77" s="2">
        <f>VLOOKUP(A77,[1]country!A78:O328,9)</f>
        <v>277.78247749822287</v>
      </c>
      <c r="K77" s="2">
        <f>VLOOKUP(A77,[1]country!A78:O328,10)</f>
        <v>165.30826300380716</v>
      </c>
      <c r="L77" s="2">
        <f>VLOOKUP(A77,[1]country!A78:O328,11)</f>
        <v>155.62927082197862</v>
      </c>
      <c r="M77" s="2">
        <f>VLOOKUP(A77,[1]country!A78:O328,12)</f>
        <v>117.14537510975696</v>
      </c>
      <c r="N77" s="2">
        <f>VLOOKUP(A77,[1]country!A78:O328,13)</f>
        <v>85.632309081865174</v>
      </c>
      <c r="O77" s="2">
        <f>VLOOKUP(A77,[1]country!A78:O328,14)</f>
        <v>389.62511445219667</v>
      </c>
      <c r="P77" s="2">
        <f>VLOOKUP(A77,[1]country!A78:O328,15)</f>
        <v>293.0559535471416</v>
      </c>
    </row>
    <row r="78" spans="1:16">
      <c r="A78" t="s">
        <v>78</v>
      </c>
      <c r="B78" s="1">
        <f>VLOOKUP(A78,[1]extent!A78:B329,2)</f>
        <v>5617900.9000000004</v>
      </c>
      <c r="C78" s="2">
        <f>VLOOKUP(A78,[1]country!A79:B329,2)</f>
        <v>18596.583487889053</v>
      </c>
      <c r="D78" s="2">
        <f>VLOOKUP(A78,[1]country!A79:O329,3)</f>
        <v>15310.551353114501</v>
      </c>
      <c r="E78" s="2">
        <f>VLOOKUP(A78,[1]country!A79:O329,4)</f>
        <v>9098.9495584435299</v>
      </c>
      <c r="F78" s="2">
        <f>VLOOKUP(A78,[1]country!A79:O329,5)</f>
        <v>4019.9169572149362</v>
      </c>
      <c r="G78" s="2">
        <f>VLOOKUP(A78,[1]country!A79:O329,6)</f>
        <v>6872.4831716069402</v>
      </c>
      <c r="H78" s="2">
        <f>VLOOKUP(A78,[1]country!A79:O329,7)</f>
        <v>28525.861151527402</v>
      </c>
      <c r="I78" s="2">
        <f>VLOOKUP(A78,[1]country!A79:O329,8)</f>
        <v>21878.560561721479</v>
      </c>
      <c r="J78" s="2">
        <f>VLOOKUP(A78,[1]country!A79:O329,9)</f>
        <v>20924.639705717691</v>
      </c>
      <c r="K78" s="2">
        <f>VLOOKUP(A78,[1]country!A79:O329,10)</f>
        <v>30546.799462611671</v>
      </c>
      <c r="L78" s="2">
        <f>VLOOKUP(A78,[1]country!A79:O329,11)</f>
        <v>8782.2934449245677</v>
      </c>
      <c r="M78" s="2">
        <f>VLOOKUP(A78,[1]country!A79:O329,12)</f>
        <v>33929.471791932468</v>
      </c>
      <c r="N78" s="2">
        <f>VLOOKUP(A78,[1]country!A79:O329,13)</f>
        <v>16356.220664659631</v>
      </c>
      <c r="O78" s="2">
        <f>VLOOKUP(A78,[1]country!A79:O329,14)</f>
        <v>170278.01540293352</v>
      </c>
      <c r="P78" s="2">
        <f>VLOOKUP(A78,[1]country!A79:O329,15)</f>
        <v>113303.67591841461</v>
      </c>
    </row>
    <row r="79" spans="1:16">
      <c r="A79" t="s">
        <v>79</v>
      </c>
      <c r="B79" s="1">
        <f>VLOOKUP(A79,[1]extent!A79:B330,2)</f>
        <v>18783.849999999999</v>
      </c>
      <c r="C79" s="2">
        <f>VLOOKUP(A79,[1]country!A80:B330,2)</f>
        <v>43.376983106136464</v>
      </c>
      <c r="D79" s="2">
        <f>VLOOKUP(A79,[1]country!A80:O330,3)</f>
        <v>123.51700534855433</v>
      </c>
      <c r="E79" s="2">
        <f>VLOOKUP(A79,[1]country!A80:O330,4)</f>
        <v>18.842759658606809</v>
      </c>
      <c r="F79" s="2">
        <f>VLOOKUP(A79,[1]country!A80:O330,5)</f>
        <v>34.99393203526482</v>
      </c>
      <c r="G79" s="2">
        <f>VLOOKUP(A79,[1]country!A80:O330,6)</f>
        <v>82.294768860386327</v>
      </c>
      <c r="H79" s="2">
        <f>VLOOKUP(A79,[1]country!A80:O330,7)</f>
        <v>56.068067843885629</v>
      </c>
      <c r="I79" s="2">
        <f>VLOOKUP(A79,[1]country!A80:O330,8)</f>
        <v>74.449072215068526</v>
      </c>
      <c r="J79" s="2">
        <f>VLOOKUP(A79,[1]country!A80:O330,9)</f>
        <v>35.456510932589524</v>
      </c>
      <c r="K79" s="2">
        <f>VLOOKUP(A79,[1]country!A80:O330,10)</f>
        <v>177.04732409697741</v>
      </c>
      <c r="L79" s="2">
        <f>VLOOKUP(A79,[1]country!A80:O330,11)</f>
        <v>43.992599106774939</v>
      </c>
      <c r="M79" s="2">
        <f>VLOOKUP(A79,[1]country!A80:O330,12)</f>
        <v>73.911157619710664</v>
      </c>
      <c r="N79" s="2">
        <f>VLOOKUP(A79,[1]country!A80:O330,13)</f>
        <v>92.138259687072804</v>
      </c>
      <c r="O79" s="2">
        <f>VLOOKUP(A79,[1]country!A80:O330,14)</f>
        <v>25.918482539521662</v>
      </c>
      <c r="P79" s="2">
        <f>VLOOKUP(A79,[1]country!A80:O330,15)</f>
        <v>39.608516020520398</v>
      </c>
    </row>
    <row r="80" spans="1:16">
      <c r="A80" t="s">
        <v>80</v>
      </c>
      <c r="B80" s="1">
        <f>VLOOKUP(A80,[1]extent!A80:B331,2)</f>
        <v>2735850.6</v>
      </c>
      <c r="C80" s="2">
        <f>VLOOKUP(A80,[1]country!A81:B331,2)</f>
        <v>2175.816995604584</v>
      </c>
      <c r="D80" s="2">
        <f>VLOOKUP(A80,[1]country!A81:O331,3)</f>
        <v>3862.6924830149624</v>
      </c>
      <c r="E80" s="2">
        <f>VLOOKUP(A80,[1]country!A81:O331,4)</f>
        <v>2373.0094127060993</v>
      </c>
      <c r="F80" s="2">
        <f>VLOOKUP(A80,[1]country!A81:O331,5)</f>
        <v>3540.2217541756231</v>
      </c>
      <c r="G80" s="2">
        <f>VLOOKUP(A80,[1]country!A81:O331,6)</f>
        <v>6541.1569668903085</v>
      </c>
      <c r="H80" s="2">
        <f>VLOOKUP(A80,[1]country!A81:O331,7)</f>
        <v>5067.1286871869806</v>
      </c>
      <c r="I80" s="2">
        <f>VLOOKUP(A80,[1]country!A81:O331,8)</f>
        <v>5662.6571825695082</v>
      </c>
      <c r="J80" s="2">
        <f>VLOOKUP(A80,[1]country!A81:O331,9)</f>
        <v>8160.6263308743828</v>
      </c>
      <c r="K80" s="2">
        <f>VLOOKUP(A80,[1]country!A81:O331,10)</f>
        <v>6032.1091413331451</v>
      </c>
      <c r="L80" s="2">
        <f>VLOOKUP(A80,[1]country!A81:O331,11)</f>
        <v>6405.3496277521035</v>
      </c>
      <c r="M80" s="2">
        <f>VLOOKUP(A80,[1]country!A81:O331,12)</f>
        <v>5856.1535211062483</v>
      </c>
      <c r="N80" s="2">
        <f>VLOOKUP(A80,[1]country!A81:O331,13)</f>
        <v>8789.9628741678298</v>
      </c>
      <c r="O80" s="2">
        <f>VLOOKUP(A80,[1]country!A81:O331,14)</f>
        <v>9455.8181988004471</v>
      </c>
      <c r="P80" s="2">
        <f>VLOOKUP(A80,[1]country!A81:O331,15)</f>
        <v>11694.568218608983</v>
      </c>
    </row>
    <row r="81" spans="1:16">
      <c r="A81" t="s">
        <v>81</v>
      </c>
      <c r="B81" s="1">
        <f>VLOOKUP(A81,[1]extent!A81:B332,2)</f>
        <v>87127.93</v>
      </c>
      <c r="C81" s="2">
        <f>VLOOKUP(A81,[1]country!A82:B332,2)</f>
        <v>339.3039578256537</v>
      </c>
      <c r="D81" s="2">
        <f>VLOOKUP(A81,[1]country!A82:O332,3)</f>
        <v>250.89133489819102</v>
      </c>
      <c r="E81" s="2">
        <f>VLOOKUP(A81,[1]country!A82:O332,4)</f>
        <v>105.37201818974071</v>
      </c>
      <c r="F81" s="2">
        <f>VLOOKUP(A81,[1]country!A82:O332,5)</f>
        <v>215.01120170262206</v>
      </c>
      <c r="G81" s="2">
        <f>VLOOKUP(A81,[1]country!A82:O332,6)</f>
        <v>271.91124385182979</v>
      </c>
      <c r="H81" s="2">
        <f>VLOOKUP(A81,[1]country!A82:O332,7)</f>
        <v>118.51670030672973</v>
      </c>
      <c r="I81" s="2">
        <f>VLOOKUP(A81,[1]country!A82:O332,8)</f>
        <v>270.5877689992007</v>
      </c>
      <c r="J81" s="2">
        <f>VLOOKUP(A81,[1]country!A82:O332,9)</f>
        <v>250.20504526658075</v>
      </c>
      <c r="K81" s="2">
        <f>VLOOKUP(A81,[1]country!A82:O332,10)</f>
        <v>307.1147457392691</v>
      </c>
      <c r="L81" s="2">
        <f>VLOOKUP(A81,[1]country!A82:O332,11)</f>
        <v>139.64643232344091</v>
      </c>
      <c r="M81" s="2">
        <f>VLOOKUP(A81,[1]country!A82:O332,12)</f>
        <v>184.50804663739001</v>
      </c>
      <c r="N81" s="2">
        <f>VLOOKUP(A81,[1]country!A82:O332,13)</f>
        <v>194.90067796422795</v>
      </c>
      <c r="O81" s="2">
        <f>VLOOKUP(A81,[1]country!A82:O332,14)</f>
        <v>315.84219436138176</v>
      </c>
      <c r="P81" s="2">
        <f>VLOOKUP(A81,[1]country!A82:O332,15)</f>
        <v>103.37405392209789</v>
      </c>
    </row>
    <row r="82" spans="1:16">
      <c r="A82" t="s">
        <v>82</v>
      </c>
      <c r="B82" s="1">
        <f>VLOOKUP(A82,[1]extent!A82:B333,2)</f>
        <v>3939924.87</v>
      </c>
      <c r="C82" s="2">
        <f>VLOOKUP(A82,[1]country!A83:B333,2)</f>
        <v>3759.5113917957624</v>
      </c>
      <c r="D82" s="2">
        <f>VLOOKUP(A82,[1]country!A83:O333,3)</f>
        <v>3427.6813304904699</v>
      </c>
      <c r="E82" s="2">
        <f>VLOOKUP(A82,[1]country!A83:O333,4)</f>
        <v>3149.4956637280447</v>
      </c>
      <c r="F82" s="2">
        <f>VLOOKUP(A82,[1]country!A83:O333,5)</f>
        <v>5599.4493826649932</v>
      </c>
      <c r="G82" s="2">
        <f>VLOOKUP(A82,[1]country!A83:O333,6)</f>
        <v>4682.1546290480273</v>
      </c>
      <c r="H82" s="2">
        <f>VLOOKUP(A82,[1]country!A83:O333,7)</f>
        <v>7730.4755950901481</v>
      </c>
      <c r="I82" s="2">
        <f>VLOOKUP(A82,[1]country!A83:O333,8)</f>
        <v>10241.822924139429</v>
      </c>
      <c r="J82" s="2">
        <f>VLOOKUP(A82,[1]country!A83:O333,9)</f>
        <v>6499.7204602476777</v>
      </c>
      <c r="K82" s="2">
        <f>VLOOKUP(A82,[1]country!A83:O333,10)</f>
        <v>13974.774187446201</v>
      </c>
      <c r="L82" s="2">
        <f>VLOOKUP(A82,[1]country!A83:O333,11)</f>
        <v>7230.7582758342323</v>
      </c>
      <c r="M82" s="2">
        <f>VLOOKUP(A82,[1]country!A83:O333,12)</f>
        <v>14736.926454108121</v>
      </c>
      <c r="N82" s="2">
        <f>VLOOKUP(A82,[1]country!A83:O333,13)</f>
        <v>14427.638757502231</v>
      </c>
      <c r="O82" s="2">
        <f>VLOOKUP(A82,[1]country!A83:O333,14)</f>
        <v>7952.9984426563942</v>
      </c>
      <c r="P82" s="2">
        <f>VLOOKUP(A82,[1]country!A83:O333,15)</f>
        <v>9470.8967081105093</v>
      </c>
    </row>
    <row r="83" spans="1:16">
      <c r="A83" t="s">
        <v>83</v>
      </c>
      <c r="B83" s="1">
        <f>VLOOKUP(A83,[1]extent!A83:B334,2)</f>
        <v>3939924.87</v>
      </c>
      <c r="C83" s="2">
        <f>VLOOKUP(A83,[1]country!A84:B334,2)</f>
        <v>45.609688787719037</v>
      </c>
      <c r="D83" s="2">
        <f>VLOOKUP(A83,[1]country!A84:O334,3)</f>
        <v>19.790763626884718</v>
      </c>
      <c r="E83" s="2">
        <f>VLOOKUP(A83,[1]country!A84:O334,4)</f>
        <v>32.147405643671128</v>
      </c>
      <c r="F83" s="2">
        <f>VLOOKUP(A83,[1]country!A84:O334,5)</f>
        <v>25.076356027470119</v>
      </c>
      <c r="G83" s="2">
        <f>VLOOKUP(A83,[1]country!A84:O334,6)</f>
        <v>18.903266179712048</v>
      </c>
      <c r="H83" s="2">
        <f>VLOOKUP(A83,[1]country!A84:O334,7)</f>
        <v>20.454458777204394</v>
      </c>
      <c r="I83" s="2">
        <f>VLOOKUP(A83,[1]country!A84:O334,8)</f>
        <v>12.286902947682414</v>
      </c>
      <c r="J83" s="2">
        <f>VLOOKUP(A83,[1]country!A84:O334,9)</f>
        <v>22.808180838925558</v>
      </c>
      <c r="K83" s="2">
        <f>VLOOKUP(A83,[1]country!A84:O334,10)</f>
        <v>33.768087227101788</v>
      </c>
      <c r="L83" s="2">
        <f>VLOOKUP(A83,[1]country!A84:O334,11)</f>
        <v>18.538424146854858</v>
      </c>
      <c r="M83" s="2">
        <f>VLOOKUP(A83,[1]country!A84:O334,12)</f>
        <v>12.358813915766614</v>
      </c>
      <c r="N83" s="2">
        <f>VLOOKUP(A83,[1]country!A84:O334,13)</f>
        <v>10.741178320201779</v>
      </c>
      <c r="O83" s="2">
        <f>VLOOKUP(A83,[1]country!A84:O334,14)</f>
        <v>5.1476531398585399</v>
      </c>
      <c r="P83" s="2">
        <f>VLOOKUP(A83,[1]country!A84:O334,15)</f>
        <v>3.6781239731765458</v>
      </c>
    </row>
    <row r="84" spans="1:16">
      <c r="A84" t="s">
        <v>84</v>
      </c>
      <c r="B84" s="1">
        <f>VLOOKUP(A84,[1]extent!A84:B335,2)</f>
        <v>3939924.87</v>
      </c>
      <c r="C84" s="2">
        <f>VLOOKUP(A84,[1]country!A85:B335,2)</f>
        <v>31.080479657677913</v>
      </c>
      <c r="D84" s="2">
        <f>VLOOKUP(A84,[1]country!A85:O335,3)</f>
        <v>10.910973840543823</v>
      </c>
      <c r="E84" s="2">
        <f>VLOOKUP(A84,[1]country!A85:O335,4)</f>
        <v>19.426696471240117</v>
      </c>
      <c r="F84" s="2">
        <f>VLOOKUP(A84,[1]country!A85:O335,5)</f>
        <v>40.203037399531524</v>
      </c>
      <c r="G84" s="2">
        <f>VLOOKUP(A84,[1]country!A85:O335,6)</f>
        <v>53.96008884150578</v>
      </c>
      <c r="H84" s="2">
        <f>VLOOKUP(A84,[1]country!A85:O335,7)</f>
        <v>98.117004087363995</v>
      </c>
      <c r="I84" s="2">
        <f>VLOOKUP(A84,[1]country!A85:O335,8)</f>
        <v>48.575721593600498</v>
      </c>
      <c r="J84" s="2">
        <f>VLOOKUP(A84,[1]country!A85:O335,9)</f>
        <v>56.112597337584496</v>
      </c>
      <c r="K84" s="2">
        <f>VLOOKUP(A84,[1]country!A85:O335,10)</f>
        <v>54.922913182829006</v>
      </c>
      <c r="L84" s="2">
        <f>VLOOKUP(A84,[1]country!A85:O335,11)</f>
        <v>99.842065275501994</v>
      </c>
      <c r="M84" s="2">
        <f>VLOOKUP(A84,[1]country!A85:O335,12)</f>
        <v>61.578460568710575</v>
      </c>
      <c r="N84" s="2">
        <f>VLOOKUP(A84,[1]country!A85:O335,13)</f>
        <v>67.108091039515529</v>
      </c>
      <c r="O84" s="2">
        <f>VLOOKUP(A84,[1]country!A85:O335,14)</f>
        <v>36.093750203360258</v>
      </c>
      <c r="P84" s="2">
        <f>VLOOKUP(A84,[1]country!A85:O335,15)</f>
        <v>40.946529690023397</v>
      </c>
    </row>
    <row r="85" spans="1:16">
      <c r="A85" t="s">
        <v>85</v>
      </c>
      <c r="B85" s="1">
        <f>VLOOKUP(A85,[1]extent!A85:B336,2)</f>
        <v>3939924.87</v>
      </c>
      <c r="C85" s="2">
        <f>VLOOKUP(A85,[1]country!A86:B336,2)</f>
        <v>6.8965492083088442</v>
      </c>
      <c r="D85" s="2">
        <f>VLOOKUP(A85,[1]country!A86:O336,3)</f>
        <v>7.946002899717528</v>
      </c>
      <c r="E85" s="2">
        <f>VLOOKUP(A85,[1]country!A86:O336,4)</f>
        <v>9.6685927407597347</v>
      </c>
      <c r="F85" s="2">
        <f>VLOOKUP(A85,[1]country!A86:O336,5)</f>
        <v>21.283287187629764</v>
      </c>
      <c r="G85" s="2">
        <f>VLOOKUP(A85,[1]country!A86:O336,6)</f>
        <v>16.635071967709116</v>
      </c>
      <c r="H85" s="2">
        <f>VLOOKUP(A85,[1]country!A86:O336,7)</f>
        <v>10.494111987499021</v>
      </c>
      <c r="I85" s="2">
        <f>VLOOKUP(A85,[1]country!A86:O336,8)</f>
        <v>23.156955240977819</v>
      </c>
      <c r="J85" s="2">
        <f>VLOOKUP(A85,[1]country!A86:O336,9)</f>
        <v>41.899665568786673</v>
      </c>
      <c r="K85" s="2">
        <f>VLOOKUP(A85,[1]country!A86:O336,10)</f>
        <v>29.898499590559112</v>
      </c>
      <c r="L85" s="2">
        <f>VLOOKUP(A85,[1]country!A86:O336,11)</f>
        <v>65.791974828973096</v>
      </c>
      <c r="M85" s="2">
        <f>VLOOKUP(A85,[1]country!A86:O336,12)</f>
        <v>30.421092740119242</v>
      </c>
      <c r="N85" s="2">
        <f>VLOOKUP(A85,[1]country!A86:O336,13)</f>
        <v>24.654505169026201</v>
      </c>
      <c r="O85" s="2">
        <f>VLOOKUP(A85,[1]country!A86:O336,14)</f>
        <v>13.415122737027726</v>
      </c>
      <c r="P85" s="2">
        <f>VLOOKUP(A85,[1]country!A86:O336,15)</f>
        <v>10.793537316233747</v>
      </c>
    </row>
    <row r="86" spans="1:16">
      <c r="A86" t="s">
        <v>86</v>
      </c>
      <c r="B86" s="1">
        <f>VLOOKUP(A86,[1]extent!A86:B337,2)</f>
        <v>73785.58</v>
      </c>
      <c r="C86" s="2">
        <f>VLOOKUP(A86,[1]country!A87:B337,2)</f>
        <v>26.79184764168517</v>
      </c>
      <c r="D86" s="2">
        <f>VLOOKUP(A86,[1]country!A87:O337,3)</f>
        <v>74.437183717936961</v>
      </c>
      <c r="E86" s="2">
        <f>VLOOKUP(A86,[1]country!A87:O337,4)</f>
        <v>20.558967236160079</v>
      </c>
      <c r="F86" s="2">
        <f>VLOOKUP(A86,[1]country!A87:O337,5)</f>
        <v>13.433622181216197</v>
      </c>
      <c r="G86" s="2">
        <f>VLOOKUP(A86,[1]country!A87:O337,6)</f>
        <v>101.09650354245254</v>
      </c>
      <c r="H86" s="2">
        <f>VLOOKUP(A86,[1]country!A87:O337,7)</f>
        <v>3.69538364877558</v>
      </c>
      <c r="I86" s="2">
        <f>VLOOKUP(A86,[1]country!A87:O337,8)</f>
        <v>185.14768890245099</v>
      </c>
      <c r="J86" s="2">
        <f>VLOOKUP(A86,[1]country!A87:O337,9)</f>
        <v>56.611216709453288</v>
      </c>
      <c r="K86" s="2">
        <f>VLOOKUP(A86,[1]country!A87:O337,10)</f>
        <v>82.379173012898505</v>
      </c>
      <c r="L86" s="2">
        <f>VLOOKUP(A86,[1]country!A87:O337,11)</f>
        <v>41.763306963378994</v>
      </c>
      <c r="M86" s="2">
        <f>VLOOKUP(A86,[1]country!A87:O337,12)</f>
        <v>205.31593581934223</v>
      </c>
      <c r="N86" s="2">
        <f>VLOOKUP(A86,[1]country!A87:O337,13)</f>
        <v>13.204757687170289</v>
      </c>
      <c r="O86" s="2">
        <f>VLOOKUP(A86,[1]country!A87:O337,14)</f>
        <v>9.3283558689846071</v>
      </c>
      <c r="P86" s="2">
        <f>VLOOKUP(A86,[1]country!A87:O337,15)</f>
        <v>4.6293540111325999</v>
      </c>
    </row>
    <row r="87" spans="1:16">
      <c r="A87" t="s">
        <v>87</v>
      </c>
      <c r="B87" s="1">
        <f>VLOOKUP(A87,[1]extent!A87:B338,2)</f>
        <v>13949812.439999999</v>
      </c>
      <c r="C87" s="2">
        <f>VLOOKUP(A87,[1]country!A88:B338,2)</f>
        <v>3689.0244452278448</v>
      </c>
      <c r="D87" s="2">
        <f>VLOOKUP(A87,[1]country!A88:O338,3)</f>
        <v>3717.4782160953832</v>
      </c>
      <c r="E87" s="2">
        <f>VLOOKUP(A87,[1]country!A88:O338,4)</f>
        <v>4545.8280901124972</v>
      </c>
      <c r="F87" s="2">
        <f>VLOOKUP(A87,[1]country!A88:O338,5)</f>
        <v>5423.3127753706221</v>
      </c>
      <c r="G87" s="2">
        <f>VLOOKUP(A87,[1]country!A88:O338,6)</f>
        <v>3512.2987304108237</v>
      </c>
      <c r="H87" s="2">
        <f>VLOOKUP(A87,[1]country!A88:O338,7)</f>
        <v>3404.3508420133235</v>
      </c>
      <c r="I87" s="2">
        <f>VLOOKUP(A87,[1]country!A88:O338,8)</f>
        <v>3625.9052649119581</v>
      </c>
      <c r="J87" s="2">
        <f>VLOOKUP(A87,[1]country!A88:O338,9)</f>
        <v>7510.7319128344388</v>
      </c>
      <c r="K87" s="2">
        <f>VLOOKUP(A87,[1]country!A88:O338,10)</f>
        <v>7362.4765696898494</v>
      </c>
      <c r="L87" s="2">
        <f>VLOOKUP(A87,[1]country!A88:O338,11)</f>
        <v>7000.4753906911747</v>
      </c>
      <c r="M87" s="2">
        <f>VLOOKUP(A87,[1]country!A88:O338,12)</f>
        <v>5696.7555809668647</v>
      </c>
      <c r="N87" s="2">
        <f>VLOOKUP(A87,[1]country!A88:O338,13)</f>
        <v>19502.099493634181</v>
      </c>
      <c r="O87" s="2">
        <f>VLOOKUP(A87,[1]country!A88:O338,14)</f>
        <v>10203.272758067647</v>
      </c>
      <c r="P87" s="2">
        <f>VLOOKUP(A87,[1]country!A88:O338,15)</f>
        <v>12699.008622907044</v>
      </c>
    </row>
    <row r="88" spans="1:16">
      <c r="A88" t="s">
        <v>88</v>
      </c>
      <c r="B88" s="1">
        <f>VLOOKUP(A88,[1]extent!A88:B339,2)</f>
        <v>466929.38</v>
      </c>
      <c r="C88" s="2">
        <f>VLOOKUP(A88,[1]country!A89:B339,2)</f>
        <v>6691.6110611536624</v>
      </c>
      <c r="D88" s="2">
        <f>VLOOKUP(A88,[1]country!A89:O339,3)</f>
        <v>3705.791655309798</v>
      </c>
      <c r="E88" s="2">
        <f>VLOOKUP(A88,[1]country!A89:O339,4)</f>
        <v>5741.4027568002311</v>
      </c>
      <c r="F88" s="2">
        <f>VLOOKUP(A88,[1]country!A89:O339,5)</f>
        <v>5337.500688501259</v>
      </c>
      <c r="G88" s="2">
        <f>VLOOKUP(A88,[1]country!A89:O339,6)</f>
        <v>4550.8655037565741</v>
      </c>
      <c r="H88" s="2">
        <f>VLOOKUP(A88,[1]country!A89:O339,7)</f>
        <v>9384.9859001923505</v>
      </c>
      <c r="I88" s="2">
        <f>VLOOKUP(A88,[1]country!A89:O339,8)</f>
        <v>6435.5981370313912</v>
      </c>
      <c r="J88" s="2">
        <f>VLOOKUP(A88,[1]country!A89:O339,9)</f>
        <v>4566.399218770448</v>
      </c>
      <c r="K88" s="2">
        <f>VLOOKUP(A88,[1]country!A89:O339,10)</f>
        <v>10588.270516210101</v>
      </c>
      <c r="L88" s="2">
        <f>VLOOKUP(A88,[1]country!A89:O339,11)</f>
        <v>6596.4621674756927</v>
      </c>
      <c r="M88" s="2">
        <f>VLOOKUP(A88,[1]country!A89:O339,12)</f>
        <v>2584.2097301107619</v>
      </c>
      <c r="N88" s="2">
        <f>VLOOKUP(A88,[1]country!A89:O339,13)</f>
        <v>3508.8717170456798</v>
      </c>
      <c r="O88" s="2">
        <f>VLOOKUP(A88,[1]country!A89:O339,14)</f>
        <v>3093.4654578241939</v>
      </c>
      <c r="P88" s="2">
        <f>VLOOKUP(A88,[1]country!A89:O339,15)</f>
        <v>3923.5514776769505</v>
      </c>
    </row>
    <row r="89" spans="1:16">
      <c r="A89" t="s">
        <v>89</v>
      </c>
      <c r="B89" s="1">
        <f>VLOOKUP(A89,[1]extent!A89:B340,2)</f>
        <v>26422567.030000001</v>
      </c>
      <c r="C89" s="2">
        <f>VLOOKUP(A89,[1]country!A90:B340,2)</f>
        <v>82415.634861273807</v>
      </c>
      <c r="D89" s="2">
        <f>VLOOKUP(A89,[1]country!A90:O340,3)</f>
        <v>85137.006448220942</v>
      </c>
      <c r="E89" s="2">
        <f>VLOOKUP(A89,[1]country!A90:O340,4)</f>
        <v>84117.180486779864</v>
      </c>
      <c r="F89" s="2">
        <f>VLOOKUP(A89,[1]country!A90:O340,5)</f>
        <v>66936.065516254283</v>
      </c>
      <c r="G89" s="2">
        <f>VLOOKUP(A89,[1]country!A90:O340,6)</f>
        <v>91672.50361553581</v>
      </c>
      <c r="H89" s="2">
        <f>VLOOKUP(A89,[1]country!A90:O340,7)</f>
        <v>85305.647800101084</v>
      </c>
      <c r="I89" s="2">
        <f>VLOOKUP(A89,[1]country!A90:O340,8)</f>
        <v>121722.23605317474</v>
      </c>
      <c r="J89" s="2">
        <f>VLOOKUP(A89,[1]country!A90:O340,9)</f>
        <v>164309.45942764057</v>
      </c>
      <c r="K89" s="2">
        <f>VLOOKUP(A89,[1]country!A90:O340,10)</f>
        <v>143388.75944564946</v>
      </c>
      <c r="L89" s="2">
        <f>VLOOKUP(A89,[1]country!A90:O340,11)</f>
        <v>138556.78076633939</v>
      </c>
      <c r="M89" s="2">
        <f>VLOOKUP(A89,[1]country!A90:O340,12)</f>
        <v>137814.90589615272</v>
      </c>
      <c r="N89" s="2">
        <f>VLOOKUP(A89,[1]country!A90:O340,13)</f>
        <v>154474.88170549599</v>
      </c>
      <c r="O89" s="2">
        <f>VLOOKUP(A89,[1]country!A90:O340,14)</f>
        <v>181555.54194067203</v>
      </c>
      <c r="P89" s="2">
        <f>VLOOKUP(A89,[1]country!A90:O340,15)</f>
        <v>161898.76763961581</v>
      </c>
    </row>
    <row r="90" spans="1:16">
      <c r="A90" t="s">
        <v>90</v>
      </c>
      <c r="B90" s="1">
        <f>VLOOKUP(A90,[1]extent!A90:B341,2)</f>
        <v>19962446.41</v>
      </c>
      <c r="C90" s="2">
        <f>VLOOKUP(A90,[1]country!A91:B341,2)</f>
        <v>36101.958710702151</v>
      </c>
      <c r="D90" s="2">
        <f>VLOOKUP(A90,[1]country!A91:O341,3)</f>
        <v>60882.290696384604</v>
      </c>
      <c r="E90" s="2">
        <f>VLOOKUP(A90,[1]country!A91:O341,4)</f>
        <v>58447.894289193908</v>
      </c>
      <c r="F90" s="2">
        <f>VLOOKUP(A90,[1]country!A91:O341,5)</f>
        <v>91835.335173757747</v>
      </c>
      <c r="G90" s="2">
        <f>VLOOKUP(A90,[1]country!A91:O341,6)</f>
        <v>84287.092939693204</v>
      </c>
      <c r="H90" s="2">
        <f>VLOOKUP(A90,[1]country!A91:O341,7)</f>
        <v>99820.62512090549</v>
      </c>
      <c r="I90" s="2">
        <f>VLOOKUP(A90,[1]country!A91:O341,8)</f>
        <v>92628.675268783118</v>
      </c>
      <c r="J90" s="2">
        <f>VLOOKUP(A90,[1]country!A91:O341,9)</f>
        <v>80143.353648777993</v>
      </c>
      <c r="K90" s="2">
        <f>VLOOKUP(A90,[1]country!A91:O341,10)</f>
        <v>132690.25212471539</v>
      </c>
      <c r="L90" s="2">
        <f>VLOOKUP(A90,[1]country!A91:O341,11)</f>
        <v>134984.37106822399</v>
      </c>
      <c r="M90" s="2">
        <f>VLOOKUP(A90,[1]country!A91:O341,12)</f>
        <v>94544.590523503226</v>
      </c>
      <c r="N90" s="2">
        <f>VLOOKUP(A90,[1]country!A91:O341,13)</f>
        <v>114508.18098417</v>
      </c>
      <c r="O90" s="2">
        <f>VLOOKUP(A90,[1]country!A91:O341,14)</f>
        <v>84754.452400067661</v>
      </c>
      <c r="P90" s="2">
        <f>VLOOKUP(A90,[1]country!A91:O341,15)</f>
        <v>102205.5402075296</v>
      </c>
    </row>
    <row r="91" spans="1:16">
      <c r="A91" t="s">
        <v>91</v>
      </c>
      <c r="B91" s="1">
        <f>VLOOKUP(A91,[1]extent!A91:B342,2)</f>
        <v>303575.71000000002</v>
      </c>
      <c r="C91" s="2">
        <f>VLOOKUP(A91,[1]country!A92:B342,2)</f>
        <v>432.99983107598325</v>
      </c>
      <c r="D91" s="2">
        <f>VLOOKUP(A91,[1]country!A92:O342,3)</f>
        <v>700.97684884013302</v>
      </c>
      <c r="E91" s="2">
        <f>VLOOKUP(A91,[1]country!A92:O342,4)</f>
        <v>274.23114704553183</v>
      </c>
      <c r="F91" s="2">
        <f>VLOOKUP(A91,[1]country!A92:O342,5)</f>
        <v>588.09995533928213</v>
      </c>
      <c r="G91" s="2">
        <f>VLOOKUP(A91,[1]country!A92:O342,6)</f>
        <v>1450.0920020859553</v>
      </c>
      <c r="H91" s="2">
        <f>VLOOKUP(A91,[1]country!A92:O342,7)</f>
        <v>1015.774966067115</v>
      </c>
      <c r="I91" s="2">
        <f>VLOOKUP(A91,[1]country!A92:O342,8)</f>
        <v>604.80827853380174</v>
      </c>
      <c r="J91" s="2">
        <f>VLOOKUP(A91,[1]country!A92:O342,9)</f>
        <v>1949.2377425192979</v>
      </c>
      <c r="K91" s="2">
        <f>VLOOKUP(A91,[1]country!A92:O342,10)</f>
        <v>823.97277086091276</v>
      </c>
      <c r="L91" s="2">
        <f>VLOOKUP(A91,[1]country!A92:O342,11)</f>
        <v>400.64439211659817</v>
      </c>
      <c r="M91" s="2">
        <f>VLOOKUP(A91,[1]country!A92:O342,12)</f>
        <v>624.7944603266227</v>
      </c>
      <c r="N91" s="2">
        <f>VLOOKUP(A91,[1]country!A92:O342,13)</f>
        <v>370.59433834746682</v>
      </c>
      <c r="O91" s="2">
        <f>VLOOKUP(A91,[1]country!A92:O342,14)</f>
        <v>1572.7092381538591</v>
      </c>
      <c r="P91" s="2">
        <f>VLOOKUP(A91,[1]country!A92:O342,15)</f>
        <v>486.691876175076</v>
      </c>
    </row>
    <row r="92" spans="1:16">
      <c r="A92" t="s">
        <v>92</v>
      </c>
      <c r="B92" s="1">
        <f>VLOOKUP(A92,[1]extent!A92:B343,2)</f>
        <v>4604.58</v>
      </c>
      <c r="C92" s="2">
        <f>VLOOKUP(A92,[1]country!A93:B343,2)</f>
        <v>3.4473472134434986</v>
      </c>
      <c r="D92" s="2">
        <f>VLOOKUP(A92,[1]country!A93:O343,3)</f>
        <v>41.956294698273084</v>
      </c>
      <c r="E92" s="2">
        <f>VLOOKUP(A92,[1]country!A93:O343,4)</f>
        <v>10.790326263053105</v>
      </c>
      <c r="F92" s="2">
        <f>VLOOKUP(A92,[1]country!A93:O343,5)</f>
        <v>65.483479971165863</v>
      </c>
      <c r="G92" s="2">
        <f>VLOOKUP(A92,[1]country!A93:O343,6)</f>
        <v>5.9945100681952175</v>
      </c>
      <c r="H92" s="2">
        <f>VLOOKUP(A92,[1]country!A93:O343,7)</f>
        <v>6.5190079943823278</v>
      </c>
      <c r="I92" s="2">
        <f>VLOOKUP(A92,[1]country!A93:O343,8)</f>
        <v>50.055265804505609</v>
      </c>
      <c r="J92" s="2">
        <f>VLOOKUP(A92,[1]country!A93:O343,9)</f>
        <v>307.93258046309876</v>
      </c>
      <c r="K92" s="2">
        <f>VLOOKUP(A92,[1]country!A93:O343,10)</f>
        <v>9.1417062958563804</v>
      </c>
      <c r="L92" s="2">
        <f>VLOOKUP(A92,[1]country!A93:O343,11)</f>
        <v>23.902236876086587</v>
      </c>
      <c r="M92" s="2">
        <f>VLOOKUP(A92,[1]country!A93:O343,12)</f>
        <v>31.322176323722193</v>
      </c>
      <c r="N92" s="2">
        <f>VLOOKUP(A92,[1]country!A93:O343,13)</f>
        <v>41.065102997762615</v>
      </c>
      <c r="O92" s="2">
        <f>VLOOKUP(A92,[1]country!A93:O343,14)</f>
        <v>12.216748398407027</v>
      </c>
      <c r="P92" s="2">
        <f>VLOOKUP(A92,[1]country!A93:O343,15)</f>
        <v>11.76689989421077</v>
      </c>
    </row>
    <row r="93" spans="1:16">
      <c r="A93" t="s">
        <v>93</v>
      </c>
      <c r="B93" s="1">
        <f>VLOOKUP(A93,[1]extent!A93:B344,2)</f>
        <v>726087.73</v>
      </c>
      <c r="C93" s="2">
        <f>VLOOKUP(A93,[1]country!A94:B344,2)</f>
        <v>677.50189349585332</v>
      </c>
      <c r="D93" s="2">
        <f>VLOOKUP(A93,[1]country!A94:O344,3)</f>
        <v>1604.2187450081049</v>
      </c>
      <c r="E93" s="2">
        <f>VLOOKUP(A93,[1]country!A94:O344,4)</f>
        <v>690.663359425463</v>
      </c>
      <c r="F93" s="2">
        <f>VLOOKUP(A93,[1]country!A94:O344,5)</f>
        <v>2061.834089378302</v>
      </c>
      <c r="G93" s="2">
        <f>VLOOKUP(A93,[1]country!A94:O344,6)</f>
        <v>1311.3836977480519</v>
      </c>
      <c r="H93" s="2">
        <f>VLOOKUP(A93,[1]country!A94:O344,7)</f>
        <v>2929.0912263271402</v>
      </c>
      <c r="I93" s="2">
        <f>VLOOKUP(A93,[1]country!A94:O344,8)</f>
        <v>1555.5215526772197</v>
      </c>
      <c r="J93" s="2">
        <f>VLOOKUP(A93,[1]country!A94:O344,9)</f>
        <v>832.72886345806444</v>
      </c>
      <c r="K93" s="2">
        <f>VLOOKUP(A93,[1]country!A94:O344,10)</f>
        <v>2633.9632065917663</v>
      </c>
      <c r="L93" s="2">
        <f>VLOOKUP(A93,[1]country!A94:O344,11)</f>
        <v>646.88454382903308</v>
      </c>
      <c r="M93" s="2">
        <f>VLOOKUP(A93,[1]country!A94:O344,12)</f>
        <v>1463.4003020882315</v>
      </c>
      <c r="N93" s="2">
        <f>VLOOKUP(A93,[1]country!A94:O344,13)</f>
        <v>1887.1540654202593</v>
      </c>
      <c r="O93" s="2">
        <f>VLOOKUP(A93,[1]country!A94:O344,14)</f>
        <v>462.70792698856877</v>
      </c>
      <c r="P93" s="2">
        <f>VLOOKUP(A93,[1]country!A94:O344,15)</f>
        <v>1417.3526112846412</v>
      </c>
    </row>
    <row r="94" spans="1:16">
      <c r="A94" t="s">
        <v>94</v>
      </c>
      <c r="B94" s="1">
        <f>VLOOKUP(A94,[1]extent!A94:B345,2)</f>
        <v>558803.29</v>
      </c>
      <c r="C94" s="2">
        <f>VLOOKUP(A94,[1]country!A95:B345,2)</f>
        <v>2776.231381648794</v>
      </c>
      <c r="D94" s="2">
        <f>VLOOKUP(A94,[1]country!A95:O345,3)</f>
        <v>2020.7860506600202</v>
      </c>
      <c r="E94" s="2">
        <f>VLOOKUP(A94,[1]country!A95:O345,4)</f>
        <v>2054.0571634798844</v>
      </c>
      <c r="F94" s="2">
        <f>VLOOKUP(A94,[1]country!A95:O345,5)</f>
        <v>2761.0389693499478</v>
      </c>
      <c r="G94" s="2">
        <f>VLOOKUP(A94,[1]country!A95:O345,6)</f>
        <v>2047.9662047125194</v>
      </c>
      <c r="H94" s="2">
        <f>VLOOKUP(A94,[1]country!A95:O345,7)</f>
        <v>1687.8069029195001</v>
      </c>
      <c r="I94" s="2">
        <f>VLOOKUP(A94,[1]country!A95:O345,8)</f>
        <v>3187.4708852789927</v>
      </c>
      <c r="J94" s="2">
        <f>VLOOKUP(A94,[1]country!A95:O345,9)</f>
        <v>1177.751160197374</v>
      </c>
      <c r="K94" s="2">
        <f>VLOOKUP(A94,[1]country!A95:O345,10)</f>
        <v>5579.9992259672326</v>
      </c>
      <c r="L94" s="2">
        <f>VLOOKUP(A94,[1]country!A95:O345,11)</f>
        <v>514.10527905229299</v>
      </c>
      <c r="M94" s="2">
        <f>VLOOKUP(A94,[1]country!A95:O345,12)</f>
        <v>1255.7793338690246</v>
      </c>
      <c r="N94" s="2">
        <f>VLOOKUP(A94,[1]country!A95:O345,13)</f>
        <v>1746.8682465113927</v>
      </c>
      <c r="O94" s="2">
        <f>VLOOKUP(A94,[1]country!A95:O345,14)</f>
        <v>2952.617076723242</v>
      </c>
      <c r="P94" s="2">
        <f>VLOOKUP(A94,[1]country!A95:O345,15)</f>
        <v>1992.3920140081591</v>
      </c>
    </row>
    <row r="95" spans="1:16">
      <c r="A95" t="s">
        <v>95</v>
      </c>
      <c r="B95" s="1">
        <f>VLOOKUP(A95,[1]extent!A95:B346,2)</f>
        <v>391844.36</v>
      </c>
      <c r="C95" s="2">
        <f>VLOOKUP(A95,[1]country!A96:B346,2)</f>
        <v>1829.0967434587349</v>
      </c>
      <c r="D95" s="2">
        <f>VLOOKUP(A95,[1]country!A96:O346,3)</f>
        <v>726.07729019512942</v>
      </c>
      <c r="E95" s="2">
        <f>VLOOKUP(A95,[1]country!A96:O346,4)</f>
        <v>726.43709027272337</v>
      </c>
      <c r="F95" s="2">
        <f>VLOOKUP(A95,[1]country!A96:O346,5)</f>
        <v>734.05071006465482</v>
      </c>
      <c r="G95" s="2">
        <f>VLOOKUP(A95,[1]country!A96:O346,6)</f>
        <v>1228.8644327993281</v>
      </c>
      <c r="H95" s="2">
        <f>VLOOKUP(A95,[1]country!A96:O346,7)</f>
        <v>1755.8259127600891</v>
      </c>
      <c r="I95" s="2">
        <f>VLOOKUP(A95,[1]country!A96:O346,8)</f>
        <v>1108.5870479733721</v>
      </c>
      <c r="J95" s="2">
        <f>VLOOKUP(A95,[1]country!A96:O346,9)</f>
        <v>1269.8986448557882</v>
      </c>
      <c r="K95" s="2">
        <f>VLOOKUP(A95,[1]country!A96:O346,10)</f>
        <v>1377.1564371197449</v>
      </c>
      <c r="L95" s="2">
        <f>VLOOKUP(A95,[1]country!A96:O346,11)</f>
        <v>3406.8347139619718</v>
      </c>
      <c r="M95" s="2">
        <f>VLOOKUP(A95,[1]country!A96:O346,12)</f>
        <v>374.71962675191952</v>
      </c>
      <c r="N95" s="2">
        <f>VLOOKUP(A95,[1]country!A96:O346,13)</f>
        <v>713.53967835431081</v>
      </c>
      <c r="O95" s="2">
        <f>VLOOKUP(A95,[1]country!A96:O346,14)</f>
        <v>759.22794764090963</v>
      </c>
      <c r="P95" s="2">
        <f>VLOOKUP(A95,[1]country!A96:O346,15)</f>
        <v>1348.5052293641704</v>
      </c>
    </row>
    <row r="96" spans="1:16">
      <c r="A96" t="s">
        <v>96</v>
      </c>
      <c r="B96" s="1">
        <f>VLOOKUP(A96,[1]extent!A96:B347,2)</f>
        <v>10851.34</v>
      </c>
      <c r="C96" s="2">
        <f>VLOOKUP(A96,[1]country!A97:B347,2)</f>
        <v>7.7272096459479398</v>
      </c>
      <c r="D96" s="2">
        <f>VLOOKUP(A96,[1]country!A97:O347,3)</f>
        <v>4.6520304798017422</v>
      </c>
      <c r="E96" s="2">
        <f>VLOOKUP(A96,[1]country!A97:O347,4)</f>
        <v>10.37611003032008</v>
      </c>
      <c r="F96" s="2">
        <f>VLOOKUP(A96,[1]country!A97:O347,5)</f>
        <v>10.44455714795723</v>
      </c>
      <c r="G96" s="2">
        <f>VLOOKUP(A96,[1]country!A97:O347,6)</f>
        <v>22.250323433598478</v>
      </c>
      <c r="H96" s="2">
        <f>VLOOKUP(A96,[1]country!A97:O347,7)</f>
        <v>4.5779497812566001</v>
      </c>
      <c r="I96" s="2">
        <f>VLOOKUP(A96,[1]country!A97:O347,8)</f>
        <v>73.540538444367911</v>
      </c>
      <c r="J96" s="2">
        <f>VLOOKUP(A96,[1]country!A97:O347,9)</f>
        <v>61.238466741408601</v>
      </c>
      <c r="K96" s="2">
        <f>VLOOKUP(A96,[1]country!A97:O347,10)</f>
        <v>105.59501142037399</v>
      </c>
      <c r="L96" s="2">
        <f>VLOOKUP(A96,[1]country!A97:O347,11)</f>
        <v>38.41872161806684</v>
      </c>
      <c r="M96" s="2">
        <f>VLOOKUP(A96,[1]country!A97:O347,12)</f>
        <v>14.599117869736709</v>
      </c>
      <c r="N96" s="2">
        <f>VLOOKUP(A96,[1]country!A97:O347,13)</f>
        <v>7.6564794325739527</v>
      </c>
      <c r="O96" s="2">
        <f>VLOOKUP(A96,[1]country!A97:O347,14)</f>
        <v>10.516326988887</v>
      </c>
      <c r="P96" s="2">
        <f>VLOOKUP(A96,[1]country!A97:O347,15)</f>
        <v>22.967549414122928</v>
      </c>
    </row>
    <row r="97" spans="1:16">
      <c r="A97" t="s">
        <v>97</v>
      </c>
      <c r="B97" s="1">
        <f>VLOOKUP(A97,[1]extent!A97:B348,2)</f>
        <v>7768068.3700000001</v>
      </c>
      <c r="C97" s="2">
        <f>VLOOKUP(A97,[1]country!A98:B348,2)</f>
        <v>29665.871703366101</v>
      </c>
      <c r="D97" s="2">
        <f>VLOOKUP(A97,[1]country!A98:O348,3)</f>
        <v>10851.464605683941</v>
      </c>
      <c r="E97" s="2">
        <f>VLOOKUP(A97,[1]country!A98:O348,4)</f>
        <v>11989.25074077906</v>
      </c>
      <c r="F97" s="2">
        <f>VLOOKUP(A97,[1]country!A98:O348,5)</f>
        <v>18079.06850177138</v>
      </c>
      <c r="G97" s="2">
        <f>VLOOKUP(A97,[1]country!A98:O348,6)</f>
        <v>29168.538430914858</v>
      </c>
      <c r="H97" s="2">
        <f>VLOOKUP(A97,[1]country!A98:O348,7)</f>
        <v>28454.966302781751</v>
      </c>
      <c r="I97" s="2">
        <f>VLOOKUP(A97,[1]country!A98:O348,8)</f>
        <v>36627.801851842261</v>
      </c>
      <c r="J97" s="2">
        <f>VLOOKUP(A97,[1]country!A98:O348,9)</f>
        <v>36928.288825399861</v>
      </c>
      <c r="K97" s="2">
        <f>VLOOKUP(A97,[1]country!A98:O348,10)</f>
        <v>23306.539370831182</v>
      </c>
      <c r="L97" s="2">
        <f>VLOOKUP(A97,[1]country!A98:O348,11)</f>
        <v>34162.882470172299</v>
      </c>
      <c r="M97" s="2">
        <f>VLOOKUP(A97,[1]country!A98:O348,12)</f>
        <v>65078.628556251897</v>
      </c>
      <c r="N97" s="2">
        <f>VLOOKUP(A97,[1]country!A98:O348,13)</f>
        <v>29146.22994087993</v>
      </c>
      <c r="O97" s="2">
        <f>VLOOKUP(A97,[1]country!A98:O348,14)</f>
        <v>47770.655398039431</v>
      </c>
      <c r="P97" s="2">
        <f>VLOOKUP(A97,[1]country!A98:O348,15)</f>
        <v>38738.180857078412</v>
      </c>
    </row>
    <row r="98" spans="1:16">
      <c r="A98" t="s">
        <v>98</v>
      </c>
      <c r="B98" s="1">
        <f>VLOOKUP(A98,[1]extent!A98:B349,2)</f>
        <v>56532953.590000004</v>
      </c>
      <c r="C98" s="2">
        <f>VLOOKUP(A98,[1]country!A99:B349,2)</f>
        <v>123881.03325682312</v>
      </c>
      <c r="D98" s="2">
        <f>VLOOKUP(A98,[1]country!A99:O349,3)</f>
        <v>90372.406113973469</v>
      </c>
      <c r="E98" s="2">
        <f>VLOOKUP(A98,[1]country!A99:O349,4)</f>
        <v>87228.900180857876</v>
      </c>
      <c r="F98" s="2">
        <f>VLOOKUP(A98,[1]country!A99:O349,5)</f>
        <v>90986.809634600286</v>
      </c>
      <c r="G98" s="2">
        <f>VLOOKUP(A98,[1]country!A99:O349,6)</f>
        <v>94967.037905019737</v>
      </c>
      <c r="H98" s="2">
        <f>VLOOKUP(A98,[1]country!A99:O349,7)</f>
        <v>85490.786211244471</v>
      </c>
      <c r="I98" s="2">
        <f>VLOOKUP(A98,[1]country!A99:O349,8)</f>
        <v>114347.24426785689</v>
      </c>
      <c r="J98" s="2">
        <f>VLOOKUP(A98,[1]country!A99:O349,9)</f>
        <v>120575.580643143</v>
      </c>
      <c r="K98" s="2">
        <f>VLOOKUP(A98,[1]country!A99:O349,10)</f>
        <v>142405.81576754869</v>
      </c>
      <c r="L98" s="2">
        <f>VLOOKUP(A98,[1]country!A99:O349,11)</f>
        <v>101285.68888676574</v>
      </c>
      <c r="M98" s="2">
        <f>VLOOKUP(A98,[1]country!A99:O349,12)</f>
        <v>74441.395572520545</v>
      </c>
      <c r="N98" s="2">
        <f>VLOOKUP(A98,[1]country!A99:O349,13)</f>
        <v>105961.11889518346</v>
      </c>
      <c r="O98" s="2">
        <f>VLOOKUP(A98,[1]country!A99:O349,14)</f>
        <v>64519.841586800881</v>
      </c>
      <c r="P98" s="2">
        <f>VLOOKUP(A98,[1]country!A99:O349,15)</f>
        <v>80245.656448940179</v>
      </c>
    </row>
    <row r="99" spans="1:16">
      <c r="A99" t="s">
        <v>99</v>
      </c>
      <c r="B99" s="1">
        <f>VLOOKUP(A99,[1]extent!A99:B350,2)</f>
        <v>16576216.439999999</v>
      </c>
      <c r="C99" s="2">
        <f>VLOOKUP(A99,[1]country!A100:B350,2)</f>
        <v>47445.37718492053</v>
      </c>
      <c r="D99" s="2">
        <f>VLOOKUP(A99,[1]country!A100:O350,3)</f>
        <v>49643.084732443735</v>
      </c>
      <c r="E99" s="2">
        <f>VLOOKUP(A99,[1]country!A100:O350,4)</f>
        <v>43042.839639932783</v>
      </c>
      <c r="F99" s="2">
        <f>VLOOKUP(A99,[1]country!A100:O350,5)</f>
        <v>73931.417997452372</v>
      </c>
      <c r="G99" s="2">
        <f>VLOOKUP(A99,[1]country!A100:O350,6)</f>
        <v>102257.25155164441</v>
      </c>
      <c r="H99" s="2">
        <f>VLOOKUP(A99,[1]country!A100:O350,7)</f>
        <v>78821.712715200381</v>
      </c>
      <c r="I99" s="2">
        <f>VLOOKUP(A99,[1]country!A100:O350,8)</f>
        <v>80277.778950930864</v>
      </c>
      <c r="J99" s="2">
        <f>VLOOKUP(A99,[1]country!A100:O350,9)</f>
        <v>108432.89255275283</v>
      </c>
      <c r="K99" s="2">
        <f>VLOOKUP(A99,[1]country!A100:O350,10)</f>
        <v>137770.78150351398</v>
      </c>
      <c r="L99" s="2">
        <f>VLOOKUP(A99,[1]country!A100:O350,11)</f>
        <v>174356.20325237553</v>
      </c>
      <c r="M99" s="2">
        <f>VLOOKUP(A99,[1]country!A100:O350,12)</f>
        <v>130845.03873639241</v>
      </c>
      <c r="N99" s="2">
        <f>VLOOKUP(A99,[1]country!A100:O350,13)</f>
        <v>181327.7880620397</v>
      </c>
      <c r="O99" s="2">
        <f>VLOOKUP(A99,[1]country!A100:O350,14)</f>
        <v>132472.09132109192</v>
      </c>
      <c r="P99" s="2">
        <f>VLOOKUP(A99,[1]country!A100:O350,15)</f>
        <v>163922.65581896249</v>
      </c>
    </row>
    <row r="100" spans="1:16">
      <c r="A100" t="s">
        <v>100</v>
      </c>
      <c r="B100" s="1">
        <f>VLOOKUP(A100,[1]extent!A13:B264,2)</f>
        <v>18997.919999999998</v>
      </c>
      <c r="C100" s="2">
        <f>VLOOKUP(A100,[1]country!A14:B264,2)</f>
        <v>122.51345421470018</v>
      </c>
      <c r="D100" s="2">
        <f>VLOOKUP(A100,[1]country!A14:O264,3)</f>
        <v>20.90284741237037</v>
      </c>
      <c r="E100" s="2">
        <f>VLOOKUP(A100,[1]country!A14:O264,4)</f>
        <v>39.954454363733106</v>
      </c>
      <c r="F100" s="2">
        <f>VLOOKUP(A100,[1]country!A14:O264,5)</f>
        <v>33.274946931109547</v>
      </c>
      <c r="G100" s="2">
        <f>VLOOKUP(A100,[1]country!A14:O264,6)</f>
        <v>20.304623590073057</v>
      </c>
      <c r="H100" s="2">
        <f>VLOOKUP(A100,[1]country!A14:O264,7)</f>
        <v>73.805988198262682</v>
      </c>
      <c r="I100" s="2">
        <f>VLOOKUP(A100,[1]country!A14:O264,8)</f>
        <v>25.063535197138471</v>
      </c>
      <c r="J100" s="2">
        <f>VLOOKUP(A100,[1]country!A14:O264,9)</f>
        <v>40.019221884225395</v>
      </c>
      <c r="K100" s="2">
        <f>VLOOKUP(A100,[1]country!A14:O264,10)</f>
        <v>86.32902475207726</v>
      </c>
      <c r="L100" s="2">
        <f>VLOOKUP(A100,[1]country!A14:O264,11)</f>
        <v>21.344968679845998</v>
      </c>
      <c r="M100" s="2">
        <f>VLOOKUP(A100,[1]country!A14:O264,12)</f>
        <v>49.917637830955776</v>
      </c>
      <c r="N100" s="2">
        <f>VLOOKUP(A100,[1]country!A14:O264,13)</f>
        <v>26.624626516007318</v>
      </c>
      <c r="O100" s="2">
        <f>VLOOKUP(A100,[1]country!A14:O264,14)</f>
        <v>27.339904187722706</v>
      </c>
      <c r="P100" s="2">
        <f>VLOOKUP(A100,[1]country!A14:O264,15)</f>
        <v>20.594295495384692</v>
      </c>
    </row>
    <row r="101" spans="1:16">
      <c r="A101" t="s">
        <v>100</v>
      </c>
      <c r="B101" s="1">
        <f>VLOOKUP(A101,[1]extent!A100:B351,2)</f>
        <v>18997.919999999998</v>
      </c>
      <c r="C101" s="2">
        <f>VLOOKUP(A101,[1]country!A101:B351,2)</f>
        <v>122.51345421470018</v>
      </c>
      <c r="D101" s="2">
        <f>VLOOKUP(A101,[1]country!A101:O351,3)</f>
        <v>20.90284741237037</v>
      </c>
      <c r="E101" s="2">
        <f>VLOOKUP(A101,[1]country!A101:O351,4)</f>
        <v>39.954454363733106</v>
      </c>
      <c r="F101" s="2">
        <f>VLOOKUP(A101,[1]country!A101:O351,5)</f>
        <v>33.274946931109547</v>
      </c>
      <c r="G101" s="2">
        <f>VLOOKUP(A101,[1]country!A101:O351,6)</f>
        <v>20.304623590073057</v>
      </c>
      <c r="H101" s="2">
        <f>VLOOKUP(A101,[1]country!A101:O351,7)</f>
        <v>73.805988198262682</v>
      </c>
      <c r="I101" s="2">
        <f>VLOOKUP(A101,[1]country!A101:O351,8)</f>
        <v>25.063535197138471</v>
      </c>
      <c r="J101" s="2">
        <f>VLOOKUP(A101,[1]country!A101:O351,9)</f>
        <v>40.019221884225395</v>
      </c>
      <c r="K101" s="2">
        <f>VLOOKUP(A101,[1]country!A101:O351,10)</f>
        <v>86.32902475207726</v>
      </c>
      <c r="L101" s="2">
        <f>VLOOKUP(A101,[1]country!A101:O351,11)</f>
        <v>21.344968679845998</v>
      </c>
      <c r="M101" s="2">
        <f>VLOOKUP(A101,[1]country!A101:O351,12)</f>
        <v>49.917637830955776</v>
      </c>
      <c r="N101" s="2">
        <f>VLOOKUP(A101,[1]country!A101:O351,13)</f>
        <v>26.624626516007318</v>
      </c>
      <c r="O101" s="2">
        <f>VLOOKUP(A101,[1]country!A101:O351,14)</f>
        <v>27.339904187722706</v>
      </c>
      <c r="P101" s="2">
        <f>VLOOKUP(A101,[1]country!A101:O351,15)</f>
        <v>20.594295495384692</v>
      </c>
    </row>
    <row r="102" spans="1:16">
      <c r="A102" t="s">
        <v>101</v>
      </c>
      <c r="B102" s="1">
        <f>VLOOKUP(A102,[1]extent!A101:B352,2)</f>
        <v>24087560.829999998</v>
      </c>
      <c r="C102" s="2">
        <f>VLOOKUP(A102,[1]country!A102:B352,2)</f>
        <v>30174.184533209209</v>
      </c>
      <c r="D102" s="2">
        <f>VLOOKUP(A102,[1]country!A102:O352,3)</f>
        <v>46399.160978318243</v>
      </c>
      <c r="E102" s="2">
        <f>VLOOKUP(A102,[1]country!A102:O352,4)</f>
        <v>41967.309704147847</v>
      </c>
      <c r="F102" s="2">
        <f>VLOOKUP(A102,[1]country!A102:O352,5)</f>
        <v>28493.710410394524</v>
      </c>
      <c r="G102" s="2">
        <f>VLOOKUP(A102,[1]country!A102:O352,6)</f>
        <v>57572.503678930523</v>
      </c>
      <c r="H102" s="2">
        <f>VLOOKUP(A102,[1]country!A102:O352,7)</f>
        <v>40523.81999843345</v>
      </c>
      <c r="I102" s="2">
        <f>VLOOKUP(A102,[1]country!A102:O352,8)</f>
        <v>53756.289758242259</v>
      </c>
      <c r="J102" s="2">
        <f>VLOOKUP(A102,[1]country!A102:O352,9)</f>
        <v>66208.075747915907</v>
      </c>
      <c r="K102" s="2">
        <f>VLOOKUP(A102,[1]country!A102:O352,10)</f>
        <v>117767.26763948957</v>
      </c>
      <c r="L102" s="2">
        <f>VLOOKUP(A102,[1]country!A102:O352,11)</f>
        <v>174220.87231457295</v>
      </c>
      <c r="M102" s="2">
        <f>VLOOKUP(A102,[1]country!A102:O352,12)</f>
        <v>60092.675487432905</v>
      </c>
      <c r="N102" s="2">
        <f>VLOOKUP(A102,[1]country!A102:O352,13)</f>
        <v>129692.60755432381</v>
      </c>
      <c r="O102" s="2">
        <f>VLOOKUP(A102,[1]country!A102:O352,14)</f>
        <v>84858.747697934086</v>
      </c>
      <c r="P102" s="2">
        <f>VLOOKUP(A102,[1]country!A102:O352,15)</f>
        <v>93579.21706174752</v>
      </c>
    </row>
    <row r="103" spans="1:16">
      <c r="A103" t="s">
        <v>102</v>
      </c>
      <c r="B103" s="1">
        <f>VLOOKUP(A103,[1]extent!A102:B353,2)</f>
        <v>1414278.3</v>
      </c>
      <c r="C103" s="2">
        <f>VLOOKUP(A103,[1]country!A103:B353,2)</f>
        <v>8205.9282754746782</v>
      </c>
      <c r="D103" s="2">
        <f>VLOOKUP(A103,[1]country!A103:O353,3)</f>
        <v>8016.1651819684048</v>
      </c>
      <c r="E103" s="2">
        <f>VLOOKUP(A103,[1]country!A103:O353,4)</f>
        <v>7312.2653207363801</v>
      </c>
      <c r="F103" s="2">
        <f>VLOOKUP(A103,[1]country!A103:O353,5)</f>
        <v>8421.5091083214211</v>
      </c>
      <c r="G103" s="2">
        <f>VLOOKUP(A103,[1]country!A103:O353,6)</f>
        <v>11748.826850049621</v>
      </c>
      <c r="H103" s="2">
        <f>VLOOKUP(A103,[1]country!A103:O353,7)</f>
        <v>14883.192865391879</v>
      </c>
      <c r="I103" s="2">
        <f>VLOOKUP(A103,[1]country!A103:O353,8)</f>
        <v>9299.7788094611496</v>
      </c>
      <c r="J103" s="2">
        <f>VLOOKUP(A103,[1]country!A103:O353,9)</f>
        <v>5435.1270227587565</v>
      </c>
      <c r="K103" s="2">
        <f>VLOOKUP(A103,[1]country!A103:O353,10)</f>
        <v>19401.957150298749</v>
      </c>
      <c r="L103" s="2">
        <f>VLOOKUP(A103,[1]country!A103:O353,11)</f>
        <v>6635.293684895245</v>
      </c>
      <c r="M103" s="2">
        <f>VLOOKUP(A103,[1]country!A103:O353,12)</f>
        <v>9039.2381594915296</v>
      </c>
      <c r="N103" s="2">
        <f>VLOOKUP(A103,[1]country!A103:O353,13)</f>
        <v>13802.67953053901</v>
      </c>
      <c r="O103" s="2">
        <f>VLOOKUP(A103,[1]country!A103:O353,14)</f>
        <v>9631.6250521393304</v>
      </c>
      <c r="P103" s="2">
        <f>VLOOKUP(A103,[1]country!A103:O353,15)</f>
        <v>8188.55601486452</v>
      </c>
    </row>
    <row r="104" spans="1:16">
      <c r="A104" t="s">
        <v>103</v>
      </c>
      <c r="B104">
        <f>SUM(B2:B103)</f>
        <v>1979717160.8499994</v>
      </c>
      <c r="C104">
        <f t="shared" ref="C104:P104" si="0">SUM(C2:C103)</f>
        <v>6647563.9676302345</v>
      </c>
      <c r="D104">
        <f t="shared" si="0"/>
        <v>7711753.9768584101</v>
      </c>
      <c r="E104">
        <f t="shared" si="0"/>
        <v>6482936.7415914498</v>
      </c>
      <c r="F104">
        <f t="shared" si="0"/>
        <v>8418008.6363381352</v>
      </c>
      <c r="G104">
        <f t="shared" si="0"/>
        <v>8493496.8543505985</v>
      </c>
      <c r="H104">
        <f t="shared" si="0"/>
        <v>7909052.8277061293</v>
      </c>
      <c r="I104">
        <f t="shared" si="0"/>
        <v>8536056.5085159224</v>
      </c>
      <c r="J104">
        <f t="shared" si="0"/>
        <v>8240368.939559048</v>
      </c>
      <c r="K104">
        <f t="shared" si="0"/>
        <v>9170845.5024850294</v>
      </c>
      <c r="L104">
        <f t="shared" si="0"/>
        <v>9532839.9107251186</v>
      </c>
      <c r="M104">
        <f t="shared" si="0"/>
        <v>8177263.0420357324</v>
      </c>
      <c r="N104">
        <f t="shared" si="0"/>
        <v>10792881.816085765</v>
      </c>
      <c r="O104">
        <f t="shared" si="0"/>
        <v>8885249.6113909148</v>
      </c>
      <c r="P104">
        <f t="shared" si="0"/>
        <v>9923695.0761204306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selection activeCell="K10" sqref="K10"/>
    </sheetView>
  </sheetViews>
  <sheetFormatPr baseColWidth="10" defaultRowHeight="15" x14ac:dyDescent="0"/>
  <cols>
    <col min="3" max="3" width="19.83203125" customWidth="1"/>
    <col min="6" max="6" width="12.5" customWidth="1"/>
    <col min="7" max="7" width="12" customWidth="1"/>
    <col min="9" max="9" width="11.1640625" bestFit="1" customWidth="1"/>
  </cols>
  <sheetData>
    <row r="1" spans="1:8">
      <c r="A1" t="s">
        <v>104</v>
      </c>
      <c r="B1" t="s">
        <v>105</v>
      </c>
      <c r="C1" t="s">
        <v>106</v>
      </c>
      <c r="D1" t="s">
        <v>112</v>
      </c>
      <c r="F1" t="s">
        <v>113</v>
      </c>
      <c r="H1" t="s">
        <v>118</v>
      </c>
    </row>
    <row r="2" spans="1:8">
      <c r="B2">
        <v>6647563.9676302345</v>
      </c>
      <c r="C2">
        <v>1979717160.8499994</v>
      </c>
      <c r="D2" s="5">
        <f>B2/C2*100</f>
        <v>0.33578351994363054</v>
      </c>
      <c r="F2" s="2">
        <f>B2-F21</f>
        <v>6454254.856182849</v>
      </c>
      <c r="G2">
        <v>1872390125.5299995</v>
      </c>
      <c r="H2" s="4">
        <f>F2/G2*100</f>
        <v>0.34470673435942767</v>
      </c>
    </row>
    <row r="3" spans="1:8">
      <c r="B3">
        <v>7711753.9768584101</v>
      </c>
      <c r="C3">
        <v>1979717160.8499994</v>
      </c>
      <c r="D3" s="5">
        <f t="shared" ref="D3:D15" si="0">B3/C3*100</f>
        <v>0.38953816885374359</v>
      </c>
      <c r="F3" s="2">
        <f t="shared" ref="F3:F15" si="1">B3-F22</f>
        <v>7424321.92070287</v>
      </c>
      <c r="G3">
        <v>1872390125.5299995</v>
      </c>
      <c r="H3" s="4">
        <f t="shared" ref="H3:H15" si="2">F3/G3*100</f>
        <v>0.39651575916110637</v>
      </c>
    </row>
    <row r="4" spans="1:8">
      <c r="B4">
        <v>6482936.7415914498</v>
      </c>
      <c r="C4">
        <v>1979717160.8499994</v>
      </c>
      <c r="D4" s="5">
        <f t="shared" si="0"/>
        <v>0.32746782569728167</v>
      </c>
      <c r="F4" s="2">
        <f t="shared" si="1"/>
        <v>6160333.1180979609</v>
      </c>
      <c r="G4">
        <v>1872390125.5299995</v>
      </c>
      <c r="H4" s="4">
        <f t="shared" si="2"/>
        <v>0.32900905821398807</v>
      </c>
    </row>
    <row r="5" spans="1:8">
      <c r="B5">
        <v>8418008.6363381352</v>
      </c>
      <c r="C5">
        <v>1979717160.8499994</v>
      </c>
      <c r="D5" s="5">
        <f t="shared" si="0"/>
        <v>0.42521269213647822</v>
      </c>
      <c r="F5" s="2">
        <f t="shared" si="1"/>
        <v>8006568.9926811596</v>
      </c>
      <c r="G5">
        <v>1872390125.5299995</v>
      </c>
      <c r="H5" s="4">
        <f t="shared" si="2"/>
        <v>0.42761222052561387</v>
      </c>
    </row>
    <row r="6" spans="1:8">
      <c r="B6">
        <v>8493496.8543505985</v>
      </c>
      <c r="C6">
        <v>1979717160.8499994</v>
      </c>
      <c r="D6" s="5">
        <f t="shared" si="0"/>
        <v>0.42902577309093398</v>
      </c>
      <c r="F6" s="2">
        <f t="shared" si="1"/>
        <v>8082163.1943438817</v>
      </c>
      <c r="G6">
        <v>1872390125.5299995</v>
      </c>
      <c r="H6" s="4">
        <f t="shared" si="2"/>
        <v>0.43164953094677005</v>
      </c>
    </row>
    <row r="7" spans="1:8">
      <c r="B7">
        <v>7909052.8277061293</v>
      </c>
      <c r="C7">
        <v>1979717160.8499994</v>
      </c>
      <c r="D7" s="5">
        <f t="shared" si="0"/>
        <v>0.39950418090583933</v>
      </c>
      <c r="F7" s="2">
        <f t="shared" si="1"/>
        <v>7399797.8497880185</v>
      </c>
      <c r="G7">
        <v>1872390125.5299995</v>
      </c>
      <c r="H7" s="4">
        <f t="shared" si="2"/>
        <v>0.39520598559519898</v>
      </c>
    </row>
    <row r="8" spans="1:8">
      <c r="B8">
        <v>8536056.5085159224</v>
      </c>
      <c r="C8">
        <v>1979717160.8499994</v>
      </c>
      <c r="D8" s="5">
        <f t="shared" si="0"/>
        <v>0.43117555766657761</v>
      </c>
      <c r="F8" s="2">
        <f t="shared" si="1"/>
        <v>8005903.574736285</v>
      </c>
      <c r="G8">
        <v>1872390125.5299995</v>
      </c>
      <c r="H8" s="4">
        <f t="shared" si="2"/>
        <v>0.42757668210144667</v>
      </c>
    </row>
    <row r="9" spans="1:8">
      <c r="B9">
        <v>8240368.939559048</v>
      </c>
      <c r="C9">
        <v>1979717160.8499994</v>
      </c>
      <c r="D9" s="5">
        <f t="shared" si="0"/>
        <v>0.41623970850568437</v>
      </c>
      <c r="F9" s="2">
        <f t="shared" si="1"/>
        <v>7768557.4201586135</v>
      </c>
      <c r="G9">
        <v>1872390125.5299995</v>
      </c>
      <c r="H9" s="4">
        <f t="shared" si="2"/>
        <v>0.41490057623325921</v>
      </c>
    </row>
    <row r="10" spans="1:8">
      <c r="B10">
        <v>9170845.5024850294</v>
      </c>
      <c r="C10">
        <v>1979717160.8499994</v>
      </c>
      <c r="D10" s="5">
        <f t="shared" si="0"/>
        <v>0.46324018823716667</v>
      </c>
      <c r="F10" s="2">
        <f t="shared" si="1"/>
        <v>8417518.6672991272</v>
      </c>
      <c r="G10">
        <v>1872390125.5299995</v>
      </c>
      <c r="H10" s="4">
        <f t="shared" si="2"/>
        <v>0.44956008646523171</v>
      </c>
    </row>
    <row r="11" spans="1:8">
      <c r="B11">
        <v>9532839.9107251186</v>
      </c>
      <c r="C11">
        <v>1979717160.8499994</v>
      </c>
      <c r="D11" s="5">
        <f t="shared" si="0"/>
        <v>0.4815253461071255</v>
      </c>
      <c r="F11" s="2">
        <f t="shared" si="1"/>
        <v>8648663.5512822811</v>
      </c>
      <c r="G11">
        <v>1872390125.5299995</v>
      </c>
      <c r="H11" s="4">
        <f t="shared" si="2"/>
        <v>0.46190499689984144</v>
      </c>
    </row>
    <row r="12" spans="1:8">
      <c r="B12">
        <v>8177263.0420357324</v>
      </c>
      <c r="C12">
        <v>1979717160.8499994</v>
      </c>
      <c r="D12" s="5">
        <f t="shared" si="0"/>
        <v>0.41305208661851434</v>
      </c>
      <c r="F12" s="2">
        <f t="shared" si="1"/>
        <v>7493114.7534459801</v>
      </c>
      <c r="G12">
        <v>1872390125.5299995</v>
      </c>
      <c r="H12" s="4">
        <f t="shared" si="2"/>
        <v>0.40018982429342692</v>
      </c>
    </row>
    <row r="13" spans="1:8">
      <c r="B13">
        <v>10792881.816085765</v>
      </c>
      <c r="C13">
        <v>1979717160.8499994</v>
      </c>
      <c r="D13" s="5">
        <f t="shared" si="0"/>
        <v>0.54517291810774615</v>
      </c>
      <c r="F13" s="2">
        <f t="shared" si="1"/>
        <v>9928780.0310856514</v>
      </c>
      <c r="G13">
        <v>1872390125.5299995</v>
      </c>
      <c r="H13" s="4">
        <f t="shared" si="2"/>
        <v>0.53027303956087712</v>
      </c>
    </row>
    <row r="14" spans="1:8">
      <c r="B14">
        <v>8885249.6113909148</v>
      </c>
      <c r="C14">
        <v>1979717160.8499994</v>
      </c>
      <c r="D14" s="5">
        <f t="shared" si="0"/>
        <v>0.44881409259371158</v>
      </c>
      <c r="F14" s="2">
        <f t="shared" si="1"/>
        <v>8024174.7457212843</v>
      </c>
      <c r="G14">
        <v>1872390125.5299995</v>
      </c>
      <c r="H14" s="4">
        <f t="shared" si="2"/>
        <v>0.42855250283110513</v>
      </c>
    </row>
    <row r="15" spans="1:8">
      <c r="B15">
        <v>9923695.0761204306</v>
      </c>
      <c r="C15">
        <v>1979717160.8499994</v>
      </c>
      <c r="D15" s="5">
        <f t="shared" si="0"/>
        <v>0.50126832622189588</v>
      </c>
      <c r="F15" s="2">
        <f t="shared" si="1"/>
        <v>9083312.8427619413</v>
      </c>
      <c r="G15">
        <v>1872390125.5299995</v>
      </c>
      <c r="H15" s="4">
        <f t="shared" si="2"/>
        <v>0.48511860423269515</v>
      </c>
    </row>
    <row r="19" spans="1:14">
      <c r="A19" t="s">
        <v>107</v>
      </c>
    </row>
    <row r="20" spans="1:14">
      <c r="A20" t="s">
        <v>17</v>
      </c>
      <c r="B20" t="s">
        <v>50</v>
      </c>
      <c r="C20" t="s">
        <v>90</v>
      </c>
      <c r="D20" t="s">
        <v>99</v>
      </c>
      <c r="E20" t="s">
        <v>61</v>
      </c>
      <c r="F20" t="s">
        <v>108</v>
      </c>
      <c r="G20" t="s">
        <v>109</v>
      </c>
      <c r="H20" t="s">
        <v>111</v>
      </c>
      <c r="I20" t="s">
        <v>110</v>
      </c>
      <c r="J20" t="s">
        <v>50</v>
      </c>
      <c r="K20" t="s">
        <v>90</v>
      </c>
      <c r="L20" t="s">
        <v>99</v>
      </c>
      <c r="M20" t="s">
        <v>61</v>
      </c>
    </row>
    <row r="21" spans="1:14">
      <c r="A21" s="2">
        <v>28489.95573534221</v>
      </c>
      <c r="B21" s="2">
        <v>36474.936097473968</v>
      </c>
      <c r="C21" s="2">
        <v>36101.958710702151</v>
      </c>
      <c r="D21" s="2">
        <v>47445.37718492053</v>
      </c>
      <c r="E21" s="2">
        <v>44796.883718946912</v>
      </c>
      <c r="F21" s="2">
        <f>SUM(A21:E21)</f>
        <v>193309.11144738577</v>
      </c>
      <c r="G21">
        <v>107327035.31999999</v>
      </c>
      <c r="H21" s="4">
        <f>F21/G21*100</f>
        <v>0.18011222509876162</v>
      </c>
      <c r="I21">
        <v>8810204.9299999997</v>
      </c>
      <c r="J21">
        <v>19118468.760000002</v>
      </c>
      <c r="K21">
        <v>19962446.41</v>
      </c>
      <c r="L21">
        <v>16576216.439999999</v>
      </c>
      <c r="M21">
        <v>42859698.780000001</v>
      </c>
      <c r="N21">
        <f>SUM(I21:M21)</f>
        <v>107327035.31999999</v>
      </c>
    </row>
    <row r="22" spans="1:14">
      <c r="A22" s="2">
        <v>54861.574124016202</v>
      </c>
      <c r="B22" s="2">
        <v>55929.895428165662</v>
      </c>
      <c r="C22" s="2">
        <v>60882.290696384604</v>
      </c>
      <c r="D22" s="2">
        <v>49643.084732443735</v>
      </c>
      <c r="E22" s="2">
        <v>66115.211174529861</v>
      </c>
      <c r="F22" s="2">
        <f t="shared" ref="F22:F34" si="3">SUM(A22:E22)</f>
        <v>287432.05615554005</v>
      </c>
      <c r="G22">
        <v>107327035.31999999</v>
      </c>
      <c r="H22" s="4">
        <f t="shared" ref="H22:H34" si="4">F22/G22*100</f>
        <v>0.26780955543824492</v>
      </c>
    </row>
    <row r="23" spans="1:14">
      <c r="A23" s="2">
        <v>56834.931788076879</v>
      </c>
      <c r="B23" s="2">
        <v>87056.152531248823</v>
      </c>
      <c r="C23" s="2">
        <v>58447.894289193908</v>
      </c>
      <c r="D23" s="2">
        <v>43042.839639932783</v>
      </c>
      <c r="E23" s="2">
        <v>77221.805245036958</v>
      </c>
      <c r="F23" s="2">
        <f t="shared" si="3"/>
        <v>322603.62349348934</v>
      </c>
      <c r="G23">
        <v>107327035.31999999</v>
      </c>
      <c r="H23" s="4">
        <f t="shared" si="4"/>
        <v>0.30058001931352457</v>
      </c>
    </row>
    <row r="24" spans="1:14">
      <c r="A24" s="2">
        <v>79248.159557700943</v>
      </c>
      <c r="B24" s="2">
        <v>64239.54760350188</v>
      </c>
      <c r="C24" s="2">
        <v>91835.335173757747</v>
      </c>
      <c r="D24" s="2">
        <v>73931.417997452372</v>
      </c>
      <c r="E24" s="2">
        <v>102185.18332456272</v>
      </c>
      <c r="F24" s="2">
        <f t="shared" si="3"/>
        <v>411439.64365697571</v>
      </c>
      <c r="G24">
        <v>107327035.31999999</v>
      </c>
      <c r="H24" s="4">
        <f t="shared" si="4"/>
        <v>0.38335135451217056</v>
      </c>
    </row>
    <row r="25" spans="1:14">
      <c r="A25" s="2">
        <v>64649.532162110372</v>
      </c>
      <c r="B25" s="2">
        <v>68296.178943920255</v>
      </c>
      <c r="C25" s="2">
        <v>84287.092939693204</v>
      </c>
      <c r="D25" s="2">
        <v>102257.25155164441</v>
      </c>
      <c r="E25" s="2">
        <v>91843.604409348249</v>
      </c>
      <c r="F25" s="2">
        <f t="shared" si="3"/>
        <v>411333.6600067165</v>
      </c>
      <c r="G25">
        <v>107327035.31999999</v>
      </c>
      <c r="H25" s="4">
        <f t="shared" si="4"/>
        <v>0.38325260618660362</v>
      </c>
    </row>
    <row r="26" spans="1:14">
      <c r="A26" s="2">
        <v>80503.407246059272</v>
      </c>
      <c r="B26" s="2">
        <v>122650.15643739278</v>
      </c>
      <c r="C26" s="2">
        <v>99820.62512090549</v>
      </c>
      <c r="D26" s="2">
        <v>78821.712715200381</v>
      </c>
      <c r="E26" s="2">
        <v>127459.07639855292</v>
      </c>
      <c r="F26" s="2">
        <f t="shared" si="3"/>
        <v>509254.97791811085</v>
      </c>
      <c r="G26">
        <v>107327035.31999999</v>
      </c>
      <c r="H26" s="4">
        <f t="shared" si="4"/>
        <v>0.47448900120994314</v>
      </c>
    </row>
    <row r="27" spans="1:14">
      <c r="A27" s="2">
        <v>77677.666844674051</v>
      </c>
      <c r="B27" s="2">
        <v>132976.26429116313</v>
      </c>
      <c r="C27" s="2">
        <v>92628.675268783118</v>
      </c>
      <c r="D27" s="2">
        <v>80277.778950930864</v>
      </c>
      <c r="E27" s="2">
        <v>146592.54842408642</v>
      </c>
      <c r="F27" s="2">
        <f t="shared" si="3"/>
        <v>530152.93377963756</v>
      </c>
      <c r="G27">
        <v>107327035.31999999</v>
      </c>
      <c r="H27" s="4">
        <f t="shared" si="4"/>
        <v>0.49396028894207755</v>
      </c>
    </row>
    <row r="28" spans="1:14">
      <c r="A28" s="2">
        <v>83485.875258163316</v>
      </c>
      <c r="B28" s="2">
        <v>80543.14341301794</v>
      </c>
      <c r="C28" s="2">
        <v>80143.353648777993</v>
      </c>
      <c r="D28" s="2">
        <v>108432.89255275283</v>
      </c>
      <c r="E28" s="2">
        <v>119206.25452772286</v>
      </c>
      <c r="F28" s="2">
        <f t="shared" si="3"/>
        <v>471811.51940043492</v>
      </c>
      <c r="G28">
        <v>107327035.31999999</v>
      </c>
      <c r="H28" s="4">
        <f t="shared" si="4"/>
        <v>0.43960174432631011</v>
      </c>
    </row>
    <row r="29" spans="1:14">
      <c r="A29" s="2">
        <v>121033.567603943</v>
      </c>
      <c r="B29" s="2">
        <v>145536.25385717663</v>
      </c>
      <c r="C29" s="2">
        <v>132690.25212471539</v>
      </c>
      <c r="D29" s="2">
        <v>137770.78150351398</v>
      </c>
      <c r="E29" s="2">
        <v>216295.9800965524</v>
      </c>
      <c r="F29" s="2">
        <f t="shared" si="3"/>
        <v>753326.83518590138</v>
      </c>
      <c r="G29">
        <v>107327035.31999999</v>
      </c>
      <c r="H29" s="4">
        <f t="shared" si="4"/>
        <v>0.70189848526033194</v>
      </c>
    </row>
    <row r="30" spans="1:14">
      <c r="A30" s="2">
        <v>237875.09190135958</v>
      </c>
      <c r="B30" s="2">
        <v>167054.60055316813</v>
      </c>
      <c r="C30" s="2">
        <v>134984.37106822399</v>
      </c>
      <c r="D30" s="2">
        <v>174356.20325237553</v>
      </c>
      <c r="E30" s="2">
        <v>169906.09266771076</v>
      </c>
      <c r="F30" s="2">
        <f t="shared" si="3"/>
        <v>884176.359442838</v>
      </c>
      <c r="G30">
        <v>107327035.31999999</v>
      </c>
      <c r="H30" s="4">
        <f t="shared" si="4"/>
        <v>0.82381513363024483</v>
      </c>
    </row>
    <row r="31" spans="1:14">
      <c r="A31" s="2">
        <v>192136.48042137054</v>
      </c>
      <c r="B31" s="2">
        <v>130920.92571624542</v>
      </c>
      <c r="C31" s="2">
        <v>94544.590523503226</v>
      </c>
      <c r="D31" s="2">
        <v>130845.03873639241</v>
      </c>
      <c r="E31" s="2">
        <v>135701.25319224078</v>
      </c>
      <c r="F31" s="2">
        <f t="shared" si="3"/>
        <v>684148.28858975228</v>
      </c>
      <c r="G31">
        <v>107327035.31999999</v>
      </c>
      <c r="H31" s="4">
        <f t="shared" si="4"/>
        <v>0.63744264112945626</v>
      </c>
    </row>
    <row r="32" spans="1:14">
      <c r="A32" s="2">
        <v>195567.83440148277</v>
      </c>
      <c r="B32" s="2">
        <v>147520.14220060303</v>
      </c>
      <c r="C32" s="2">
        <v>114508.18098417</v>
      </c>
      <c r="D32" s="2">
        <v>181327.7880620397</v>
      </c>
      <c r="E32" s="2">
        <v>225177.83935181831</v>
      </c>
      <c r="F32" s="2">
        <f t="shared" si="3"/>
        <v>864101.78500011389</v>
      </c>
      <c r="G32">
        <v>107327035.31999999</v>
      </c>
      <c r="H32" s="4">
        <f t="shared" si="4"/>
        <v>0.80511101645895522</v>
      </c>
    </row>
    <row r="33" spans="1:8">
      <c r="A33" s="2">
        <v>190109.06868268159</v>
      </c>
      <c r="B33" s="2">
        <v>205582.95904688339</v>
      </c>
      <c r="C33" s="2">
        <v>84754.452400067661</v>
      </c>
      <c r="D33" s="2">
        <v>132472.09132109192</v>
      </c>
      <c r="E33" s="2">
        <v>248156.29421890591</v>
      </c>
      <c r="F33" s="2">
        <f t="shared" si="3"/>
        <v>861074.86566963047</v>
      </c>
      <c r="G33">
        <v>107327035.31999999</v>
      </c>
      <c r="H33" s="4">
        <f t="shared" si="4"/>
        <v>0.80229073979570953</v>
      </c>
    </row>
    <row r="34" spans="1:8">
      <c r="A34" s="2">
        <v>123778.95192885421</v>
      </c>
      <c r="B34" s="2">
        <v>191031.72775315261</v>
      </c>
      <c r="C34" s="2">
        <v>102205.5402075296</v>
      </c>
      <c r="D34" s="2">
        <v>163922.65581896249</v>
      </c>
      <c r="E34" s="2">
        <v>259443.35764999068</v>
      </c>
      <c r="F34" s="2">
        <f t="shared" si="3"/>
        <v>840382.2333584897</v>
      </c>
      <c r="G34">
        <v>107327035.31999999</v>
      </c>
      <c r="H34" s="4">
        <f t="shared" si="4"/>
        <v>0.78301075852217039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selection activeCell="B1" sqref="B1"/>
    </sheetView>
  </sheetViews>
  <sheetFormatPr baseColWidth="10" defaultRowHeight="15" x14ac:dyDescent="0"/>
  <cols>
    <col min="1" max="1" width="15.5" customWidth="1"/>
  </cols>
  <sheetData>
    <row r="1" spans="1:15">
      <c r="A1" t="s">
        <v>114</v>
      </c>
      <c r="B1" s="3">
        <v>2001</v>
      </c>
      <c r="C1" s="3">
        <v>2002</v>
      </c>
      <c r="D1" s="3">
        <v>2003</v>
      </c>
      <c r="E1" s="3">
        <v>2004</v>
      </c>
      <c r="F1" s="3">
        <v>2005</v>
      </c>
      <c r="G1" s="3">
        <v>2006</v>
      </c>
      <c r="H1" s="3">
        <v>2007</v>
      </c>
      <c r="I1" s="3">
        <v>2008</v>
      </c>
      <c r="J1" s="3">
        <v>2009</v>
      </c>
      <c r="K1" s="3">
        <v>2010</v>
      </c>
      <c r="L1" s="3">
        <v>2011</v>
      </c>
      <c r="M1" s="3">
        <v>2012</v>
      </c>
      <c r="N1" s="3">
        <v>2013</v>
      </c>
      <c r="O1" s="3">
        <v>2014</v>
      </c>
    </row>
    <row r="2" spans="1:15">
      <c r="A2" t="s">
        <v>115</v>
      </c>
      <c r="B2">
        <v>0.33578351994363054</v>
      </c>
      <c r="C2">
        <v>0.38953816885374359</v>
      </c>
      <c r="D2">
        <v>0.32746782569728167</v>
      </c>
      <c r="E2">
        <v>0.42521269213647822</v>
      </c>
      <c r="F2">
        <v>0.42902577309093398</v>
      </c>
      <c r="G2">
        <v>0.39950418090583933</v>
      </c>
      <c r="H2">
        <v>0.43117555766657761</v>
      </c>
      <c r="I2">
        <v>0.41623970850568437</v>
      </c>
      <c r="J2">
        <v>0.46324018823716667</v>
      </c>
      <c r="K2">
        <v>0.4815253461071255</v>
      </c>
      <c r="L2">
        <v>0.41305208661851434</v>
      </c>
      <c r="M2">
        <v>0.54517291810774615</v>
      </c>
      <c r="N2">
        <v>0.44881409259371158</v>
      </c>
      <c r="O2">
        <v>0.50126832622189588</v>
      </c>
    </row>
    <row r="3" spans="1:15">
      <c r="A3" t="s">
        <v>116</v>
      </c>
      <c r="B3">
        <v>0.18011222509876162</v>
      </c>
      <c r="C3">
        <v>0.26780955543824492</v>
      </c>
      <c r="D3">
        <v>0.30058001931352457</v>
      </c>
      <c r="E3">
        <v>0.38335135451217056</v>
      </c>
      <c r="F3">
        <v>0.38325260618660362</v>
      </c>
      <c r="G3">
        <v>0.47448900120994314</v>
      </c>
      <c r="H3">
        <v>0.49396028894207755</v>
      </c>
      <c r="I3">
        <v>0.43960174432631011</v>
      </c>
      <c r="J3">
        <v>0.70189848526033194</v>
      </c>
      <c r="K3">
        <v>0.82381513363024483</v>
      </c>
      <c r="L3">
        <v>0.63744264112945626</v>
      </c>
      <c r="M3">
        <v>0.80511101645895522</v>
      </c>
      <c r="N3">
        <v>0.80229073979570953</v>
      </c>
      <c r="O3">
        <v>0.78301075852217039</v>
      </c>
    </row>
    <row r="4" spans="1:15">
      <c r="A4" t="s">
        <v>117</v>
      </c>
      <c r="B4">
        <v>0.34470673435942767</v>
      </c>
      <c r="C4">
        <v>0.39651575916110637</v>
      </c>
      <c r="D4">
        <v>0.32900905821398807</v>
      </c>
      <c r="E4">
        <v>0.42761222052561387</v>
      </c>
      <c r="F4">
        <v>0.43164953094677005</v>
      </c>
      <c r="G4">
        <v>0.39520598559519898</v>
      </c>
      <c r="H4">
        <v>0.42757668210144667</v>
      </c>
      <c r="I4">
        <v>0.41490057623325921</v>
      </c>
      <c r="J4">
        <v>0.44956008646523171</v>
      </c>
      <c r="K4">
        <v>0.46190499689984144</v>
      </c>
      <c r="L4">
        <v>0.40018982429342692</v>
      </c>
      <c r="M4">
        <v>0.53027303956087712</v>
      </c>
      <c r="N4">
        <v>0.42855250283110513</v>
      </c>
      <c r="O4">
        <v>0.48511860423269515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Tropics raw</vt:lpstr>
      <vt:lpstr>Trop_Mekong calc</vt:lpstr>
      <vt:lpstr>Time Series Input</vt:lpstr>
    </vt:vector>
  </TitlesOfParts>
  <Company>World Resources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Petersen</dc:creator>
  <cp:lastModifiedBy>Rachael Petersen</cp:lastModifiedBy>
  <dcterms:created xsi:type="dcterms:W3CDTF">2015-08-26T22:13:03Z</dcterms:created>
  <dcterms:modified xsi:type="dcterms:W3CDTF">2015-08-26T22:36:15Z</dcterms:modified>
</cp:coreProperties>
</file>