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2\Oktoberfest\"/>
    </mc:Choice>
  </mc:AlternateContent>
  <xr:revisionPtr revIDLastSave="0" documentId="13_ncr:1_{0F1E3175-4A52-49B7-A00C-6E03DBAB1DCC}" xr6:coauthVersionLast="45" xr6:coauthVersionMax="45" xr10:uidLastSave="{00000000-0000-0000-0000-000000000000}"/>
  <bookViews>
    <workbookView xWindow="0" yWindow="1200" windowWidth="18480" windowHeight="736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<sst xmlns="http://schemas.openxmlformats.org/spreadsheetml/2006/main" count="157" uniqueCount="57">
  <si>
    <t>A</t>
  </si>
  <si>
    <t>B</t>
  </si>
  <si>
    <t>UVA</t>
  </si>
  <si>
    <t>GD</t>
  </si>
  <si>
    <t>TB</t>
  </si>
  <si>
    <t>ED</t>
  </si>
  <si>
    <t>GP</t>
  </si>
  <si>
    <t>EM</t>
  </si>
  <si>
    <t>EP</t>
  </si>
  <si>
    <t>TD</t>
  </si>
  <si>
    <t>GS</t>
  </si>
  <si>
    <t>TL</t>
  </si>
  <si>
    <t>RCA</t>
  </si>
  <si>
    <t>BEN PHILLIPS</t>
  </si>
  <si>
    <t>CARLEE KLEPPIN</t>
  </si>
  <si>
    <t>FARAAZ SIDDIQUI</t>
  </si>
  <si>
    <t>AIDAN MOSSIP</t>
  </si>
  <si>
    <t>MATTHEW COOPER</t>
  </si>
  <si>
    <t>LANE BURGESS</t>
  </si>
  <si>
    <t>MATTHEW STEELBERG</t>
  </si>
  <si>
    <t>PEYTON BURROW</t>
  </si>
  <si>
    <t>JOE SCHINDERLE</t>
  </si>
  <si>
    <t>JULIA MARKS</t>
  </si>
  <si>
    <t>?</t>
  </si>
  <si>
    <t>DAVID LITTLETON</t>
  </si>
  <si>
    <t>GATES YOUNG</t>
  </si>
  <si>
    <t>STEVEN MUZYKA</t>
  </si>
  <si>
    <t>G</t>
  </si>
  <si>
    <t>ALEX GRIFFIN</t>
  </si>
  <si>
    <t>HEATHER HOLMAN</t>
  </si>
  <si>
    <t>BRETT CURTIS</t>
  </si>
  <si>
    <t>NYU</t>
  </si>
  <si>
    <t>TYLER CURRAN</t>
  </si>
  <si>
    <t>SAM TING</t>
  </si>
  <si>
    <t>FRANK MINSON</t>
  </si>
  <si>
    <t>AIDAN CLAFFEY</t>
  </si>
  <si>
    <t>JEFF EBNER</t>
  </si>
  <si>
    <t>ELLE DESIR</t>
  </si>
  <si>
    <t>LANDON GARFINKEL</t>
  </si>
  <si>
    <t>ANTONIO DIMEGLIO</t>
  </si>
  <si>
    <t>BRET SCHUMACKER</t>
  </si>
  <si>
    <t>NATHAN REY</t>
  </si>
  <si>
    <t>JANICE LU</t>
  </si>
  <si>
    <t>SHELLEY LOREE</t>
  </si>
  <si>
    <t>CLARA PLUTZER</t>
  </si>
  <si>
    <t>ROBERT MAST</t>
  </si>
  <si>
    <t>KELLAN CUPID</t>
  </si>
  <si>
    <t>?,8</t>
  </si>
  <si>
    <t>?,?</t>
  </si>
  <si>
    <t>EB</t>
  </si>
  <si>
    <t>E</t>
  </si>
  <si>
    <t>YB47</t>
  </si>
  <si>
    <t>YA78</t>
  </si>
  <si>
    <t>DESMOND</t>
  </si>
  <si>
    <t>ANTOINE GIRON</t>
  </si>
  <si>
    <t>Q?</t>
  </si>
  <si>
    <t>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</si>
</sst>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/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6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72" workbookViewId="0">
      <selection activeCell="F6" sqref="F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2"/>
      <c r="D1" s="23"/>
      <c r="E1" s="23"/>
      <c r="F1" s="23"/>
      <c r="G1" s="23"/>
      <c r="H1" s="23"/>
      <c r="I1" s="22"/>
      <c r="J1" s="23"/>
      <c r="K1" s="23"/>
      <c r="L1" s="22"/>
      <c r="M1" s="23"/>
      <c r="N1" s="23"/>
      <c r="O1" s="22"/>
      <c r="P1" s="23"/>
      <c r="Q1" s="23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31</v>
      </c>
      <c r="D2" s="27"/>
      <c r="E2" s="27"/>
      <c r="F2" s="27"/>
      <c r="G2" s="27"/>
      <c r="H2" s="28"/>
      <c r="I2" s="32" t="s">
        <v>55</v>
      </c>
      <c r="J2" s="27"/>
      <c r="K2" s="28"/>
      <c r="L2" s="32">
        <f>COUNTIFS(A:A,"G*") + COUNTIFS(G:G,"G*")+COUNTIFS(M:M,"G*")</f>
        <v>9</v>
      </c>
      <c r="M2" s="27"/>
      <c r="N2" s="28"/>
      <c r="O2" s="33" t="str">
        <f>IF(COUNTIF($A$7:$R$32,"RCA"),"*","")&amp;IF(COUNTIF($A$7:$R$32,"OCA"),"^","")&amp;IF(COUNTIF($A$7:$R$32,"2CA"),"!","")</f>
        <v>*</v>
      </c>
      <c r="P2" s="27"/>
      <c r="Q2" s="28"/>
      <c r="R2" s="34" t="str">
        <f>CONCATENATE(LEN(O2)*30+L2*10,O2)</f>
        <v>120*</v>
      </c>
      <c r="S2" s="27"/>
      <c r="T2" s="28"/>
      <c r="U2" s="1"/>
      <c r="V2" s="1"/>
      <c r="W2" s="1"/>
      <c r="X2" s="1"/>
      <c r="Y2" s="1"/>
      <c r="Z2" s="1"/>
    </row>
    <row r="3" spans="1:26" ht="12.5" x14ac:dyDescent="0.25">
      <c r="A3" s="1"/>
      <c r="B3" s="25"/>
      <c r="C3" s="29"/>
      <c r="D3" s="30"/>
      <c r="E3" s="30"/>
      <c r="F3" s="30"/>
      <c r="G3" s="30"/>
      <c r="H3" s="31"/>
      <c r="I3" s="29"/>
      <c r="J3" s="30"/>
      <c r="K3" s="31"/>
      <c r="L3" s="29"/>
      <c r="M3" s="30"/>
      <c r="N3" s="31"/>
      <c r="O3" s="29"/>
      <c r="P3" s="30"/>
      <c r="Q3" s="31"/>
      <c r="R3" s="29"/>
      <c r="S3" s="30"/>
      <c r="T3" s="31"/>
      <c r="U3" s="1"/>
      <c r="V3" s="1"/>
      <c r="W3" s="1"/>
      <c r="X3" s="1"/>
      <c r="Y3" s="1"/>
      <c r="Z3" s="1"/>
    </row>
    <row r="4" spans="1:26" ht="12.5" x14ac:dyDescent="0.25">
      <c r="A4" s="1"/>
      <c r="B4" s="24" t="s">
        <v>1</v>
      </c>
      <c r="C4" s="26" t="s">
        <v>2</v>
      </c>
      <c r="D4" s="27"/>
      <c r="E4" s="27"/>
      <c r="F4" s="27"/>
      <c r="G4" s="27"/>
      <c r="H4" s="28"/>
      <c r="I4" s="32" t="s">
        <v>56</v>
      </c>
      <c r="J4" s="27"/>
      <c r="K4" s="28"/>
      <c r="L4" s="32">
        <f>COUNTIFS(D:D,"G*")+COUNTIFS(J:J,"G*")+COUNTIFS(P:P,"G*")</f>
        <v>7</v>
      </c>
      <c r="M4" s="27"/>
      <c r="N4" s="28"/>
      <c r="O4" s="33" t="str">
        <f>IF(COUNTIF($A$7:$R$32,"RCB"),"*","")&amp;IF(COUNTIF($A$7:$R$32,"OCB"),"^","")&amp;IF(COUNTIF($A$7:$R$32,"2CB"),"!","")</f>
        <v/>
      </c>
      <c r="P4" s="27"/>
      <c r="Q4" s="28"/>
      <c r="R4" s="34" t="str">
        <f>CONCATENATE(LEN(O4)*30+L4*10,O4)</f>
        <v>70</v>
      </c>
      <c r="S4" s="27"/>
      <c r="T4" s="28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5"/>
      <c r="C5" s="29"/>
      <c r="D5" s="30"/>
      <c r="E5" s="30"/>
      <c r="F5" s="30"/>
      <c r="G5" s="30"/>
      <c r="H5" s="31"/>
      <c r="I5" s="29"/>
      <c r="J5" s="30"/>
      <c r="K5" s="31"/>
      <c r="L5" s="29"/>
      <c r="M5" s="30"/>
      <c r="N5" s="31"/>
      <c r="O5" s="29"/>
      <c r="P5" s="30"/>
      <c r="Q5" s="31"/>
      <c r="R5" s="29"/>
      <c r="S5" s="30"/>
      <c r="T5" s="3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6" t="s">
        <v>7</v>
      </c>
      <c r="B8" s="10">
        <v>7</v>
      </c>
      <c r="C8" s="11"/>
      <c r="D8" s="16" t="s">
        <v>9</v>
      </c>
      <c r="E8" s="10">
        <v>7</v>
      </c>
      <c r="F8" s="17" t="s">
        <v>47</v>
      </c>
      <c r="G8" s="16" t="s">
        <v>3</v>
      </c>
      <c r="H8" s="10">
        <v>9</v>
      </c>
      <c r="I8" s="11"/>
      <c r="J8" s="16" t="s">
        <v>4</v>
      </c>
      <c r="K8" s="10">
        <v>49</v>
      </c>
      <c r="L8" s="17" t="s">
        <v>23</v>
      </c>
      <c r="M8" s="16" t="s">
        <v>5</v>
      </c>
      <c r="N8" s="10">
        <v>19</v>
      </c>
      <c r="O8" s="11"/>
      <c r="P8" s="16" t="s">
        <v>11</v>
      </c>
      <c r="Q8" s="10">
        <v>19</v>
      </c>
      <c r="R8" s="17" t="s">
        <v>23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6" t="s">
        <v>3</v>
      </c>
      <c r="B11" s="10">
        <v>7</v>
      </c>
      <c r="C11" s="11"/>
      <c r="D11" s="16" t="s">
        <v>9</v>
      </c>
      <c r="E11" s="10">
        <v>19</v>
      </c>
      <c r="F11" s="17" t="s">
        <v>48</v>
      </c>
      <c r="G11" s="16" t="s">
        <v>6</v>
      </c>
      <c r="H11" s="10">
        <v>6</v>
      </c>
      <c r="I11" s="11">
        <v>17</v>
      </c>
      <c r="J11" s="16" t="s">
        <v>10</v>
      </c>
      <c r="K11" s="19" t="s">
        <v>23</v>
      </c>
      <c r="L11" s="11"/>
      <c r="M11" s="16" t="s">
        <v>11</v>
      </c>
      <c r="N11" s="19" t="s">
        <v>23</v>
      </c>
      <c r="O11" s="11">
        <v>9</v>
      </c>
      <c r="P11" s="16" t="s">
        <v>6</v>
      </c>
      <c r="Q11" s="10">
        <v>9</v>
      </c>
      <c r="R11" s="17" t="s">
        <v>23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6" t="s">
        <v>7</v>
      </c>
      <c r="B14" s="10">
        <v>9</v>
      </c>
      <c r="C14" s="11"/>
      <c r="D14" s="16" t="s">
        <v>10</v>
      </c>
      <c r="E14" s="10">
        <v>88</v>
      </c>
      <c r="F14" s="17" t="s">
        <v>23</v>
      </c>
      <c r="G14" s="16" t="s">
        <v>49</v>
      </c>
      <c r="H14" s="10">
        <v>7</v>
      </c>
      <c r="I14" s="11"/>
      <c r="J14" s="16" t="s">
        <v>8</v>
      </c>
      <c r="K14" s="10">
        <v>88</v>
      </c>
      <c r="L14" s="11">
        <v>9</v>
      </c>
      <c r="M14" s="16" t="s">
        <v>11</v>
      </c>
      <c r="N14" s="10">
        <v>88</v>
      </c>
      <c r="O14" s="17" t="s">
        <v>23</v>
      </c>
      <c r="P14" s="16" t="s">
        <v>50</v>
      </c>
      <c r="Q14" s="19" t="s">
        <v>23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20" t="s">
        <v>51</v>
      </c>
      <c r="N16" s="4" t="s">
        <v>0</v>
      </c>
      <c r="O16" s="5"/>
      <c r="P16" s="6"/>
      <c r="Q16" s="7" t="s">
        <v>1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6" t="s">
        <v>10</v>
      </c>
      <c r="B17" s="10">
        <v>9</v>
      </c>
      <c r="C17" s="11"/>
      <c r="D17" s="16" t="s">
        <v>10</v>
      </c>
      <c r="E17" s="10">
        <v>2</v>
      </c>
      <c r="F17" s="11"/>
      <c r="G17" s="16" t="s">
        <v>6</v>
      </c>
      <c r="H17" s="10">
        <v>1</v>
      </c>
      <c r="I17" s="11">
        <v>7</v>
      </c>
      <c r="J17" s="16" t="s">
        <v>4</v>
      </c>
      <c r="K17" s="10">
        <v>49</v>
      </c>
      <c r="L17" s="17" t="s">
        <v>23</v>
      </c>
      <c r="M17" s="16" t="s">
        <v>3</v>
      </c>
      <c r="N17" s="10">
        <v>7</v>
      </c>
      <c r="O17" s="11"/>
      <c r="P17" s="16" t="s">
        <v>11</v>
      </c>
      <c r="Q17" s="10">
        <v>7</v>
      </c>
      <c r="R17" s="11">
        <v>88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6" t="s">
        <v>7</v>
      </c>
      <c r="B20" s="10">
        <v>7</v>
      </c>
      <c r="C20" s="11"/>
      <c r="D20" s="16" t="s">
        <v>4</v>
      </c>
      <c r="E20" s="10">
        <v>28</v>
      </c>
      <c r="F20" s="17" t="s">
        <v>23</v>
      </c>
      <c r="G20" s="16" t="s">
        <v>11</v>
      </c>
      <c r="H20" s="10">
        <v>88</v>
      </c>
      <c r="I20" s="11">
        <v>7</v>
      </c>
      <c r="J20" s="16" t="s">
        <v>4</v>
      </c>
      <c r="K20" s="10">
        <v>5</v>
      </c>
      <c r="L20" s="11">
        <v>47</v>
      </c>
      <c r="M20" s="16" t="s">
        <v>3</v>
      </c>
      <c r="N20" s="10">
        <v>9</v>
      </c>
      <c r="O20" s="11">
        <v>7</v>
      </c>
      <c r="P20" s="16" t="s">
        <v>9</v>
      </c>
      <c r="Q20" s="10">
        <v>19</v>
      </c>
      <c r="R20" s="17" t="s">
        <v>48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21" t="s">
        <v>52</v>
      </c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6" t="s">
        <v>11</v>
      </c>
      <c r="B23" s="19" t="s">
        <v>23</v>
      </c>
      <c r="C23" s="11">
        <v>7</v>
      </c>
      <c r="D23" s="16" t="s">
        <v>4</v>
      </c>
      <c r="E23" s="10">
        <v>49</v>
      </c>
      <c r="F23" s="17" t="s">
        <v>23</v>
      </c>
      <c r="G23" s="16" t="s">
        <v>7</v>
      </c>
      <c r="H23" s="10">
        <v>7</v>
      </c>
      <c r="I23" s="11"/>
      <c r="J23" s="16" t="s">
        <v>10</v>
      </c>
      <c r="K23" s="10">
        <v>8</v>
      </c>
      <c r="L23" s="11"/>
      <c r="M23" s="16" t="s">
        <v>50</v>
      </c>
      <c r="N23" s="19" t="s">
        <v>23</v>
      </c>
      <c r="O23" s="11"/>
      <c r="P23" s="16" t="s">
        <v>10</v>
      </c>
      <c r="Q23" s="10">
        <v>2</v>
      </c>
      <c r="R23" s="11">
        <v>8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6" t="s">
        <v>11</v>
      </c>
      <c r="B26" s="10">
        <v>2</v>
      </c>
      <c r="C26" s="11">
        <v>13</v>
      </c>
      <c r="D26" s="16" t="s">
        <v>27</v>
      </c>
      <c r="E26" s="19" t="s">
        <v>23</v>
      </c>
      <c r="F26" s="11"/>
      <c r="G26" s="16" t="s">
        <v>10</v>
      </c>
      <c r="H26" s="10">
        <v>7</v>
      </c>
      <c r="I26" s="11"/>
      <c r="J26" s="16" t="s">
        <v>4</v>
      </c>
      <c r="K26" s="10">
        <v>75</v>
      </c>
      <c r="L26" s="11">
        <v>2</v>
      </c>
      <c r="M26" s="16" t="s">
        <v>10</v>
      </c>
      <c r="N26" s="10">
        <v>9</v>
      </c>
      <c r="O26" s="11"/>
      <c r="P26" s="16" t="s">
        <v>12</v>
      </c>
      <c r="Q26" s="19" t="s">
        <v>23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2" workbookViewId="0">
      <selection activeCell="D32" sqref="D1:D1048576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s="12"/>
    </row>
    <row r="3" spans="1:3" ht="15.75" customHeight="1" x14ac:dyDescent="0.25">
      <c r="A3" s="12">
        <v>1</v>
      </c>
      <c r="B3" s="14" t="s">
        <v>41</v>
      </c>
    </row>
    <row r="4" spans="1:3" ht="15.75" customHeight="1" x14ac:dyDescent="0.25">
      <c r="A4" s="12">
        <v>2</v>
      </c>
      <c r="C4" t="s">
        <v>25</v>
      </c>
    </row>
    <row r="5" spans="1:3" ht="15.75" customHeight="1" x14ac:dyDescent="0.25">
      <c r="A5" s="12">
        <v>3</v>
      </c>
      <c r="B5" s="14" t="s">
        <v>40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B7" s="14" t="s">
        <v>37</v>
      </c>
    </row>
    <row r="8" spans="1:3" ht="15.75" customHeight="1" x14ac:dyDescent="0.25">
      <c r="A8" s="12">
        <v>6</v>
      </c>
      <c r="B8" s="15" t="s">
        <v>43</v>
      </c>
    </row>
    <row r="9" spans="1:3" ht="15.75" customHeight="1" x14ac:dyDescent="0.25">
      <c r="A9" s="12">
        <v>7</v>
      </c>
      <c r="B9" s="14" t="s">
        <v>38</v>
      </c>
    </row>
    <row r="10" spans="1:3" ht="15.75" customHeight="1" x14ac:dyDescent="0.25">
      <c r="A10" s="12">
        <v>8</v>
      </c>
      <c r="C10" s="12" t="s">
        <v>24</v>
      </c>
    </row>
    <row r="11" spans="1:3" ht="15.75" customHeight="1" x14ac:dyDescent="0.25">
      <c r="A11" s="12">
        <v>9</v>
      </c>
      <c r="B11" s="14" t="s">
        <v>34</v>
      </c>
      <c r="C11" s="12" t="s">
        <v>14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/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15</v>
      </c>
    </row>
    <row r="16" spans="1:3" ht="15.75" customHeight="1" x14ac:dyDescent="0.25">
      <c r="A16" s="12">
        <v>14</v>
      </c>
      <c r="B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C19" s="14" t="s">
        <v>32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  <c r="B21" s="14" t="s">
        <v>35</v>
      </c>
    </row>
    <row r="22" spans="1:3" ht="15.75" customHeight="1" x14ac:dyDescent="0.25">
      <c r="A22" s="12">
        <v>20</v>
      </c>
      <c r="B22" s="15" t="s">
        <v>44</v>
      </c>
    </row>
    <row r="23" spans="1:3" ht="15.75" customHeight="1" x14ac:dyDescent="0.25">
      <c r="A23" s="12">
        <v>21</v>
      </c>
      <c r="B23" s="12"/>
    </row>
    <row r="24" spans="1:3" ht="15.75" customHeight="1" x14ac:dyDescent="0.25">
      <c r="A24" s="12">
        <v>22</v>
      </c>
      <c r="B24" s="12"/>
      <c r="C24" t="s">
        <v>30</v>
      </c>
    </row>
    <row r="25" spans="1:3" ht="15.75" customHeight="1" x14ac:dyDescent="0.25">
      <c r="A25" s="12">
        <v>23</v>
      </c>
      <c r="B25" s="12"/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  <c r="B27" s="14" t="s">
        <v>46</v>
      </c>
      <c r="C27" s="14"/>
    </row>
    <row r="28" spans="1:3" ht="15.75" customHeight="1" x14ac:dyDescent="0.25">
      <c r="A28" s="12">
        <v>26</v>
      </c>
      <c r="C28" s="14" t="s">
        <v>20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B30" s="14" t="s">
        <v>42</v>
      </c>
      <c r="C30" s="12"/>
    </row>
    <row r="31" spans="1:3" ht="15.75" customHeight="1" x14ac:dyDescent="0.25">
      <c r="A31" s="12">
        <v>29</v>
      </c>
      <c r="C31" s="12"/>
    </row>
    <row r="32" spans="1:3" ht="15.75" customHeight="1" x14ac:dyDescent="0.25">
      <c r="A32" s="12">
        <v>30</v>
      </c>
      <c r="C32" t="s">
        <v>29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</row>
    <row r="35" spans="1:3" ht="15.75" customHeight="1" x14ac:dyDescent="0.25">
      <c r="A35" s="12">
        <v>33</v>
      </c>
      <c r="C35" s="12"/>
    </row>
    <row r="36" spans="1:3" ht="15.75" customHeight="1" x14ac:dyDescent="0.25">
      <c r="A36" s="12">
        <v>34</v>
      </c>
      <c r="C36" t="s">
        <v>28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  <c r="C44" s="14" t="s">
        <v>33</v>
      </c>
    </row>
    <row r="45" spans="1:3" ht="15.75" customHeight="1" x14ac:dyDescent="0.25">
      <c r="A45" s="12">
        <v>43</v>
      </c>
      <c r="C45" t="s">
        <v>22</v>
      </c>
    </row>
    <row r="46" spans="1:3" ht="15.75" customHeight="1" x14ac:dyDescent="0.25">
      <c r="A46" s="12">
        <v>44</v>
      </c>
      <c r="C46" t="s">
        <v>19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16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  <c r="B50" s="14" t="s">
        <v>39</v>
      </c>
    </row>
    <row r="51" spans="1:3" ht="15.75" customHeight="1" x14ac:dyDescent="0.25">
      <c r="A51" s="12">
        <v>49</v>
      </c>
      <c r="B51" s="14" t="s">
        <v>54</v>
      </c>
    </row>
    <row r="52" spans="1:3" ht="15.75" customHeight="1" x14ac:dyDescent="0.25">
      <c r="A52" s="12">
        <v>50</v>
      </c>
      <c r="C52" s="12" t="s">
        <v>17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B71" s="12"/>
      <c r="C71" t="s">
        <v>18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  <c r="B77" s="14" t="s">
        <v>36</v>
      </c>
    </row>
    <row r="78" spans="1:3" ht="15.75" customHeight="1" x14ac:dyDescent="0.25">
      <c r="A78" s="12">
        <v>76</v>
      </c>
      <c r="C78" t="s">
        <v>26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  <c r="B80" s="14" t="s">
        <v>53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  <c r="C90" t="s">
        <v>13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  <c r="C96" t="s">
        <v>21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4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2020-09-17T19:12:53Z</dcterms:modified>
</cp:coreProperties>
</file>