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husband\Python\"/>
    </mc:Choice>
  </mc:AlternateContent>
  <bookViews>
    <workbookView xWindow="0" yWindow="0" windowWidth="20490" windowHeight="7755" activeTab="1"/>
  </bookViews>
  <sheets>
    <sheet name="CN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13" i="2" l="1"/>
  <c r="O13" i="2" s="1"/>
  <c r="M14" i="2"/>
  <c r="N14" i="2" s="1"/>
  <c r="O14" i="2" s="1"/>
  <c r="M12" i="2"/>
  <c r="N12" i="2" s="1"/>
  <c r="O12" i="2" s="1"/>
  <c r="Q28" i="1"/>
  <c r="R28" i="1" s="1"/>
  <c r="Q32" i="1"/>
  <c r="R32" i="1" s="1"/>
  <c r="P26" i="1"/>
  <c r="Q26" i="1" s="1"/>
  <c r="R26" i="1" s="1"/>
  <c r="P27" i="1"/>
  <c r="Q27" i="1" s="1"/>
  <c r="R27" i="1" s="1"/>
  <c r="P28" i="1"/>
  <c r="P29" i="1"/>
  <c r="Q29" i="1" s="1"/>
  <c r="R29" i="1" s="1"/>
  <c r="P30" i="1"/>
  <c r="Q30" i="1" s="1"/>
  <c r="R30" i="1" s="1"/>
  <c r="P31" i="1"/>
  <c r="Q31" i="1" s="1"/>
  <c r="R31" i="1" s="1"/>
  <c r="P32" i="1"/>
  <c r="P33" i="1"/>
  <c r="Q33" i="1" s="1"/>
  <c r="R33" i="1" s="1"/>
  <c r="P34" i="1"/>
  <c r="Q34" i="1" s="1"/>
  <c r="R34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11" i="1"/>
  <c r="Q11" i="1" s="1"/>
  <c r="R11" i="1" s="1"/>
  <c r="D2" i="3"/>
  <c r="D3" i="3"/>
  <c r="D4" i="3"/>
  <c r="D6" i="3"/>
  <c r="D7" i="3"/>
  <c r="D8" i="3"/>
  <c r="D10" i="3"/>
  <c r="D11" i="3"/>
  <c r="D12" i="3"/>
  <c r="D13" i="3"/>
  <c r="D14" i="3"/>
  <c r="D15" i="3"/>
  <c r="D16" i="3"/>
  <c r="D17" i="3"/>
  <c r="D18" i="3"/>
  <c r="D19" i="3"/>
  <c r="D20" i="3"/>
  <c r="D22" i="3"/>
  <c r="D23" i="3"/>
  <c r="D24" i="3"/>
  <c r="D28" i="3"/>
  <c r="C27" i="3"/>
  <c r="C28" i="3"/>
  <c r="C5" i="3"/>
  <c r="C6" i="3"/>
  <c r="C7" i="3"/>
  <c r="C8" i="3"/>
  <c r="C10" i="3"/>
  <c r="C11" i="3"/>
  <c r="C12" i="3"/>
  <c r="C13" i="3"/>
  <c r="C14" i="3"/>
  <c r="C15" i="3"/>
  <c r="C16" i="3"/>
  <c r="C17" i="3"/>
  <c r="C18" i="3"/>
  <c r="C19" i="3"/>
  <c r="C20" i="3"/>
  <c r="C22" i="3"/>
  <c r="C23" i="3"/>
  <c r="C24" i="3"/>
  <c r="C3" i="3"/>
  <c r="C4" i="3"/>
  <c r="C2" i="3"/>
  <c r="T12" i="1" l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7" i="1"/>
  <c r="T11" i="1"/>
  <c r="U34" i="1" l="1"/>
  <c r="U20" i="1"/>
  <c r="U28" i="1"/>
  <c r="U16" i="1"/>
  <c r="U36" i="1"/>
  <c r="U31" i="1"/>
  <c r="U24" i="1"/>
  <c r="U12" i="1"/>
  <c r="U37" i="1"/>
  <c r="U32" i="1"/>
  <c r="U27" i="1"/>
  <c r="U23" i="1"/>
  <c r="U19" i="1"/>
  <c r="U15" i="1"/>
  <c r="U26" i="1"/>
  <c r="U22" i="1"/>
  <c r="U18" i="1"/>
  <c r="U14" i="1"/>
  <c r="U30" i="1"/>
  <c r="U25" i="1"/>
  <c r="U21" i="1"/>
  <c r="U17" i="1"/>
  <c r="U13" i="1"/>
  <c r="U33" i="1"/>
  <c r="U29" i="1"/>
  <c r="U11" i="1"/>
</calcChain>
</file>

<file path=xl/sharedStrings.xml><?xml version="1.0" encoding="utf-8"?>
<sst xmlns="http://schemas.openxmlformats.org/spreadsheetml/2006/main" count="134" uniqueCount="71">
  <si>
    <t>S.NO</t>
  </si>
  <si>
    <t>REG NO</t>
  </si>
  <si>
    <t>NAME</t>
  </si>
  <si>
    <t>CIA-1</t>
  </si>
  <si>
    <t>CIA-2</t>
  </si>
  <si>
    <t>UNIV/30</t>
  </si>
  <si>
    <t>TOTAL/100</t>
  </si>
  <si>
    <t>UNIV/100</t>
  </si>
  <si>
    <t>SAVEETHA SCHOOL OF ENGINEERING</t>
  </si>
  <si>
    <t>DEPARTMENT OF COMPUTER SCIENCE &amp; ENGINEERING</t>
  </si>
  <si>
    <t>ACADEMIC YEAR : 2017 - 2018 (ODD SEMESTER)</t>
  </si>
  <si>
    <t>INTERNAL MARKS CALCULATION</t>
  </si>
  <si>
    <t>COURSE FACULTY</t>
  </si>
  <si>
    <t>HOD</t>
  </si>
  <si>
    <t>PRINCIPAL</t>
  </si>
  <si>
    <t>CIA 1(5) (A)</t>
  </si>
  <si>
    <t>CIA 2 (5) (B)</t>
  </si>
  <si>
    <t xml:space="preserve">CLASS TEST (5) (C) </t>
  </si>
  <si>
    <t>ASSIGNMENT (10) (D)</t>
  </si>
  <si>
    <t xml:space="preserve">DAILY ASSIGNMENT (5) (E) </t>
  </si>
  <si>
    <t>TOTAL (30) F=A+B+C+D+E</t>
  </si>
  <si>
    <t>LAB OBSERVATION (5) (G)</t>
  </si>
  <si>
    <t>RECORD (10) (H)</t>
  </si>
  <si>
    <t>UNIV LAB MARKS/100</t>
  </si>
  <si>
    <t>UNIV LAB MAKS/25 (I)</t>
  </si>
  <si>
    <t>TOTAL/70 K =F+J</t>
  </si>
  <si>
    <t xml:space="preserve">Subject Code &amp; Name :  </t>
  </si>
  <si>
    <t xml:space="preserve">Staff Name: </t>
  </si>
  <si>
    <t>LAB (40) 
J =G+H+I</t>
  </si>
  <si>
    <t>PULI DILLISWAR REDDY</t>
  </si>
  <si>
    <t>GRANDHI SIVADASU</t>
  </si>
  <si>
    <t>KANANGI TEJASWINI PRIYA</t>
  </si>
  <si>
    <t>VUDIMUDI VENKATA BHUPATHI RAJU</t>
  </si>
  <si>
    <t>GURRAM SIRISHA</t>
  </si>
  <si>
    <t>MUDRAGADA SAI BABU</t>
  </si>
  <si>
    <t>MARAMREDDY BHAVANA</t>
  </si>
  <si>
    <t>SINGADI PURNA SYAM CHAND</t>
  </si>
  <si>
    <t>THALLAM SAI KISHORE</t>
  </si>
  <si>
    <t>UTTURI RAJEEV</t>
  </si>
  <si>
    <t>MARRI RANJITH KUMAR</t>
  </si>
  <si>
    <t>PIDAPARTHI ANJALI</t>
  </si>
  <si>
    <t>VALLAEPU RAMBABU</t>
  </si>
  <si>
    <t>AKKIREDDY MOHAN KUMAR REDDY</t>
  </si>
  <si>
    <t>TISHYA SHAKYA</t>
  </si>
  <si>
    <t>UTUKURU SRAVAN KUMAR</t>
  </si>
  <si>
    <t>NEELI VENKATA SUMANTH</t>
  </si>
  <si>
    <t>DUBHAKULA VENKATA SAI KRISHNA PRANEETH</t>
  </si>
  <si>
    <t>ANURAG SHISHODIA</t>
  </si>
  <si>
    <t>CHINNABOINA GURUPRASAD</t>
  </si>
  <si>
    <t>ADDAGADA VANI</t>
  </si>
  <si>
    <t>MADIGUBBA RUGHVEDA</t>
  </si>
  <si>
    <t>PALLAVI . G</t>
  </si>
  <si>
    <t>PRANEETH KUMAR</t>
  </si>
  <si>
    <t>CS01812</t>
  </si>
  <si>
    <t>Python Programming - Networking</t>
  </si>
  <si>
    <t>Dr. T. Ruso</t>
  </si>
  <si>
    <t>CIA Mark(50)</t>
  </si>
  <si>
    <t>II CIA marks (50)</t>
  </si>
  <si>
    <t>AB</t>
  </si>
  <si>
    <t>Out of 5</t>
  </si>
  <si>
    <t>G HEMANTH</t>
  </si>
  <si>
    <t>BANDI MANOJ KUMAR REDDY</t>
  </si>
  <si>
    <t>ASHWANTH.K</t>
  </si>
  <si>
    <t>SAVEETHA INSTITUTE OF MEDICAL AND SCIENCES</t>
  </si>
  <si>
    <t>IT01508</t>
  </si>
  <si>
    <t>Year &amp; Branch:  I &amp; CSE</t>
  </si>
  <si>
    <t>Year &amp; Branch:  I &amp; IT</t>
  </si>
  <si>
    <t>ANISH RAJ.M.L</t>
  </si>
  <si>
    <t>KISHORE KUMAR.P</t>
  </si>
  <si>
    <t>PRADEEP KUMAR.V</t>
  </si>
  <si>
    <t>VIGNESH.K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</si>
</sst>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1"/>
      <color rgb="FF000000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3C3C3C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3C3C3C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1"/>
      </left>
      <right style="medium">
        <color rgb="FF000001"/>
      </right>
      <top style="medium">
        <color rgb="FF000001"/>
      </top>
      <bottom style="medium">
        <color rgb="FF000001"/>
      </bottom>
      <diagonal/>
    </border>
    <border>
      <left/>
      <right style="medium">
        <color rgb="FF000001"/>
      </right>
      <top style="medium">
        <color rgb="FF000001"/>
      </top>
      <bottom style="medium">
        <color rgb="FF000001"/>
      </bottom>
      <diagonal/>
    </border>
    <border>
      <left style="medium">
        <color rgb="FF000001"/>
      </left>
      <right style="medium">
        <color rgb="FF000001"/>
      </right>
      <top/>
      <bottom style="medium">
        <color rgb="FF000001"/>
      </bottom>
      <diagonal/>
    </border>
    <border>
      <left/>
      <right style="medium">
        <color rgb="FF000001"/>
      </right>
      <top/>
      <bottom style="medium">
        <color rgb="FF00000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8" fillId="0" borderId="4" xfId="0" applyFont="1" applyBorder="1" applyAlignment="1">
      <alignment vertical="center"/>
    </xf>
    <xf numFmtId="0" fontId="7" fillId="0" borderId="7" xfId="0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8" fillId="0" borderId="3" xfId="0" applyFont="1" applyBorder="1" applyAlignment="1">
      <alignment vertical="center"/>
    </xf>
    <xf numFmtId="0" fontId="11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8" xfId="0" applyFont="1" applyBorder="1"/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/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vertical="center" wrapText="1"/>
    </xf>
    <xf numFmtId="0" fontId="12" fillId="0" borderId="0" xfId="0" applyFont="1"/>
    <xf numFmtId="1" fontId="0" fillId="0" borderId="1" xfId="0" applyNumberFormat="1" applyBorder="1"/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3" fillId="0" borderId="1" xfId="0" applyNumberFormat="1" applyFont="1" applyBorder="1"/>
    <xf numFmtId="0" fontId="14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/>
    </xf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view="pageBreakPreview" topLeftCell="A53" zoomScaleNormal="100" zoomScaleSheetLayoutView="100" workbookViewId="0">
      <selection activeCell="B40" sqref="B40:V40"/>
    </sheetView>
  </sheetViews>
  <sheetFormatPr defaultRowHeight="12.75" x14ac:dyDescent="0.2"/>
  <cols>
    <col min="1" max="1" width="5" style="1" customWidth="1"/>
    <col min="2" max="2" width="12.85546875" style="1" bestFit="1" customWidth="1"/>
    <col min="3" max="3" width="49.42578125" style="1" customWidth="1"/>
    <col min="4" max="4" width="6.42578125" style="1" hidden="1" customWidth="1"/>
    <col min="5" max="5" width="3.42578125" style="1" customWidth="1"/>
    <col min="6" max="6" width="5.85546875" style="1" hidden="1" customWidth="1"/>
    <col min="7" max="7" width="3.140625" style="1" customWidth="1"/>
    <col min="8" max="9" width="6" style="1" customWidth="1"/>
    <col min="10" max="10" width="4.5703125" style="1" customWidth="1"/>
    <col min="11" max="11" width="7.85546875" style="1" customWidth="1"/>
    <col min="12" max="12" width="8.28515625" style="1" customWidth="1"/>
    <col min="13" max="13" width="6.5703125" style="1" customWidth="1"/>
    <col min="14" max="14" width="2" style="1" hidden="1" customWidth="1"/>
    <col min="15" max="17" width="7" style="1" customWidth="1"/>
    <col min="18" max="18" width="8.140625" style="1" customWidth="1"/>
    <col min="19" max="19" width="6.42578125" style="1" hidden="1" customWidth="1"/>
    <col min="20" max="20" width="5.7109375" style="1" hidden="1" customWidth="1"/>
    <col min="21" max="21" width="6.5703125" style="1" hidden="1" customWidth="1"/>
    <col min="22" max="16384" width="9.140625" style="1"/>
  </cols>
  <sheetData>
    <row r="1" spans="1:21" ht="18" x14ac:dyDescent="0.2">
      <c r="A1" s="64" t="s">
        <v>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21" ht="15.75" x14ac:dyDescent="0.2">
      <c r="A2" s="65" t="s">
        <v>63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ht="15.75" x14ac:dyDescent="0.2">
      <c r="A3" s="66" t="s">
        <v>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</row>
    <row r="4" spans="1:21" ht="15.75" x14ac:dyDescent="0.2">
      <c r="A4" s="66" t="s">
        <v>10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</row>
    <row r="5" spans="1:21" ht="16.5" thickBot="1" x14ac:dyDescent="0.25">
      <c r="A5" s="66" t="s">
        <v>11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</row>
    <row r="6" spans="1:21" ht="15.75" customHeight="1" thickBot="1" x14ac:dyDescent="0.25">
      <c r="A6" s="60" t="s">
        <v>65</v>
      </c>
      <c r="B6" s="61"/>
      <c r="C6" s="61"/>
      <c r="D6" s="61"/>
      <c r="E6" s="62"/>
      <c r="F6" s="62"/>
      <c r="G6" s="62"/>
      <c r="H6" s="62"/>
      <c r="I6" s="62"/>
      <c r="J6" s="63"/>
      <c r="K6" s="24"/>
    </row>
    <row r="7" spans="1:21" ht="16.5" thickBot="1" x14ac:dyDescent="0.25">
      <c r="A7" s="17" t="s">
        <v>26</v>
      </c>
      <c r="B7" s="13"/>
      <c r="C7" s="13"/>
      <c r="D7" s="13"/>
      <c r="E7" s="13" t="s">
        <v>53</v>
      </c>
      <c r="F7" s="13"/>
      <c r="G7" s="14"/>
      <c r="H7" s="16" t="s">
        <v>54</v>
      </c>
      <c r="I7" s="16"/>
      <c r="J7" s="15"/>
      <c r="K7" s="25"/>
      <c r="O7" s="22"/>
      <c r="P7" s="19" t="s">
        <v>27</v>
      </c>
      <c r="Q7" s="20"/>
      <c r="R7" s="20" t="s">
        <v>55</v>
      </c>
      <c r="S7" s="21"/>
    </row>
    <row r="8" spans="1:21" x14ac:dyDescent="0.2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</row>
    <row r="9" spans="1:21" ht="5.25" customHeight="1" x14ac:dyDescent="0.2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</row>
    <row r="10" spans="1:21" ht="52.5" customHeight="1" thickBot="1" x14ac:dyDescent="0.25">
      <c r="A10" s="2" t="s">
        <v>0</v>
      </c>
      <c r="B10" s="2" t="s">
        <v>1</v>
      </c>
      <c r="C10" s="2" t="s">
        <v>2</v>
      </c>
      <c r="D10" s="2" t="s">
        <v>3</v>
      </c>
      <c r="E10" s="3" t="s">
        <v>15</v>
      </c>
      <c r="F10" s="3" t="s">
        <v>4</v>
      </c>
      <c r="G10" s="3" t="s">
        <v>16</v>
      </c>
      <c r="H10" s="18" t="s">
        <v>17</v>
      </c>
      <c r="I10" s="18" t="s">
        <v>18</v>
      </c>
      <c r="J10" s="18" t="s">
        <v>19</v>
      </c>
      <c r="K10" s="18" t="s">
        <v>20</v>
      </c>
      <c r="L10" s="18" t="s">
        <v>21</v>
      </c>
      <c r="M10" s="18" t="s">
        <v>22</v>
      </c>
      <c r="N10" s="3"/>
      <c r="O10" s="18" t="s">
        <v>23</v>
      </c>
      <c r="P10" s="18" t="s">
        <v>24</v>
      </c>
      <c r="Q10" s="18" t="s">
        <v>28</v>
      </c>
      <c r="R10" s="18" t="s">
        <v>25</v>
      </c>
      <c r="S10" s="18" t="s">
        <v>7</v>
      </c>
      <c r="T10" s="18" t="s">
        <v>5</v>
      </c>
      <c r="U10" s="18" t="s">
        <v>6</v>
      </c>
    </row>
    <row r="11" spans="1:21" ht="15.6" customHeight="1" thickBot="1" x14ac:dyDescent="0.3">
      <c r="A11" s="4"/>
      <c r="B11" s="26">
        <v>191711092</v>
      </c>
      <c r="C11" s="27" t="s">
        <v>29</v>
      </c>
      <c r="D11" s="5"/>
      <c r="E11" s="45">
        <v>0</v>
      </c>
      <c r="F11" s="6">
        <v>4.9000000000000004</v>
      </c>
      <c r="G11" s="45">
        <v>1.3</v>
      </c>
      <c r="H11" s="4">
        <v>2</v>
      </c>
      <c r="I11" s="4">
        <v>7</v>
      </c>
      <c r="J11" s="4">
        <v>4</v>
      </c>
      <c r="K11" s="7">
        <v>14</v>
      </c>
      <c r="L11" s="4">
        <v>4</v>
      </c>
      <c r="M11" s="4">
        <v>8</v>
      </c>
      <c r="N11" s="4"/>
      <c r="O11" s="4">
        <v>75</v>
      </c>
      <c r="P11" s="7">
        <f>O11*0.25</f>
        <v>18.75</v>
      </c>
      <c r="Q11" s="7">
        <f>SUM(P11+M11+L11)</f>
        <v>30.75</v>
      </c>
      <c r="R11" s="7">
        <f>SUM(K11+Q11)</f>
        <v>44.75</v>
      </c>
      <c r="S11" s="4"/>
      <c r="T11" s="4">
        <f>S11/100*30</f>
        <v>0</v>
      </c>
      <c r="U11" s="7">
        <f>R11+T11</f>
        <v>44.75</v>
      </c>
    </row>
    <row r="12" spans="1:21" ht="15.6" customHeight="1" thickBot="1" x14ac:dyDescent="0.3">
      <c r="A12" s="4"/>
      <c r="B12" s="28">
        <v>191711132</v>
      </c>
      <c r="C12" s="29" t="s">
        <v>30</v>
      </c>
      <c r="D12" s="5"/>
      <c r="E12" s="45">
        <v>0.1</v>
      </c>
      <c r="F12" s="6">
        <v>0</v>
      </c>
      <c r="G12" s="45">
        <v>1.7</v>
      </c>
      <c r="H12" s="4">
        <v>2</v>
      </c>
      <c r="I12" s="4">
        <v>6</v>
      </c>
      <c r="J12" s="4">
        <v>4</v>
      </c>
      <c r="K12" s="7">
        <v>14</v>
      </c>
      <c r="L12" s="4">
        <v>3</v>
      </c>
      <c r="M12" s="4">
        <v>5</v>
      </c>
      <c r="N12" s="4"/>
      <c r="O12" s="4">
        <v>51</v>
      </c>
      <c r="P12" s="7">
        <f t="shared" ref="P12:P34" si="0">O12*0.25</f>
        <v>12.75</v>
      </c>
      <c r="Q12" s="7">
        <f t="shared" ref="Q12:Q21" si="1">SUM(P12+M12+L12)</f>
        <v>20.75</v>
      </c>
      <c r="R12" s="7">
        <f t="shared" ref="R12:R34" si="2">SUM(K12+Q12)</f>
        <v>34.75</v>
      </c>
      <c r="S12" s="4"/>
      <c r="T12" s="4">
        <f t="shared" ref="T12:T37" si="3">S12/100*30</f>
        <v>0</v>
      </c>
      <c r="U12" s="7">
        <f t="shared" ref="U12:U37" si="4">R12+T12</f>
        <v>34.75</v>
      </c>
    </row>
    <row r="13" spans="1:21" ht="15.6" customHeight="1" thickBot="1" x14ac:dyDescent="0.3">
      <c r="A13" s="4"/>
      <c r="B13" s="28">
        <v>191711137</v>
      </c>
      <c r="C13" s="29" t="s">
        <v>31</v>
      </c>
      <c r="D13" s="5"/>
      <c r="E13" s="45">
        <v>4.5999999999999996</v>
      </c>
      <c r="F13" s="6">
        <v>1.2</v>
      </c>
      <c r="G13" s="45">
        <v>4.9000000000000004</v>
      </c>
      <c r="H13" s="4">
        <v>4</v>
      </c>
      <c r="I13" s="4">
        <v>9</v>
      </c>
      <c r="J13" s="4">
        <v>5</v>
      </c>
      <c r="K13" s="7">
        <v>28</v>
      </c>
      <c r="L13" s="4">
        <v>5</v>
      </c>
      <c r="M13" s="4">
        <v>9</v>
      </c>
      <c r="N13" s="4"/>
      <c r="O13" s="4">
        <v>98</v>
      </c>
      <c r="P13" s="7">
        <f t="shared" si="0"/>
        <v>24.5</v>
      </c>
      <c r="Q13" s="7">
        <f t="shared" si="1"/>
        <v>38.5</v>
      </c>
      <c r="R13" s="7">
        <f t="shared" si="2"/>
        <v>66.5</v>
      </c>
      <c r="S13" s="4"/>
      <c r="T13" s="4">
        <f t="shared" si="3"/>
        <v>0</v>
      </c>
      <c r="U13" s="7">
        <f t="shared" si="4"/>
        <v>66.5</v>
      </c>
    </row>
    <row r="14" spans="1:21" ht="15.6" customHeight="1" thickBot="1" x14ac:dyDescent="0.3">
      <c r="A14" s="4"/>
      <c r="B14" s="28">
        <v>191711163</v>
      </c>
      <c r="C14" s="29" t="s">
        <v>32</v>
      </c>
      <c r="D14" s="5"/>
      <c r="E14" s="45">
        <v>0.6</v>
      </c>
      <c r="F14" s="6">
        <v>1.5</v>
      </c>
      <c r="G14" s="45">
        <v>0</v>
      </c>
      <c r="H14" s="4">
        <v>2</v>
      </c>
      <c r="I14" s="4">
        <v>6</v>
      </c>
      <c r="J14" s="4">
        <v>3</v>
      </c>
      <c r="K14" s="7">
        <v>12</v>
      </c>
      <c r="L14" s="4">
        <v>3</v>
      </c>
      <c r="M14" s="4">
        <v>8</v>
      </c>
      <c r="N14" s="4"/>
      <c r="O14" s="4">
        <v>65</v>
      </c>
      <c r="P14" s="7">
        <f t="shared" si="0"/>
        <v>16.25</v>
      </c>
      <c r="Q14" s="7">
        <f t="shared" si="1"/>
        <v>27.25</v>
      </c>
      <c r="R14" s="7">
        <f t="shared" si="2"/>
        <v>39.25</v>
      </c>
      <c r="S14" s="4"/>
      <c r="T14" s="4">
        <f t="shared" si="3"/>
        <v>0</v>
      </c>
      <c r="U14" s="7">
        <f t="shared" si="4"/>
        <v>39.25</v>
      </c>
    </row>
    <row r="15" spans="1:21" ht="15.6" customHeight="1" thickBot="1" x14ac:dyDescent="0.3">
      <c r="A15" s="4"/>
      <c r="B15" s="28">
        <v>191711164</v>
      </c>
      <c r="C15" s="29" t="s">
        <v>33</v>
      </c>
      <c r="D15" s="5"/>
      <c r="E15" s="45">
        <v>0.1</v>
      </c>
      <c r="F15" s="6">
        <v>4.7</v>
      </c>
      <c r="G15" s="45">
        <v>1.2</v>
      </c>
      <c r="H15" s="4">
        <v>2</v>
      </c>
      <c r="I15" s="4">
        <v>6</v>
      </c>
      <c r="J15" s="4">
        <v>3</v>
      </c>
      <c r="K15" s="7">
        <v>12</v>
      </c>
      <c r="L15" s="4">
        <v>3</v>
      </c>
      <c r="M15" s="4">
        <v>5</v>
      </c>
      <c r="N15" s="4"/>
      <c r="O15" s="4">
        <v>96</v>
      </c>
      <c r="P15" s="7">
        <f t="shared" si="0"/>
        <v>24</v>
      </c>
      <c r="Q15" s="7">
        <f t="shared" si="1"/>
        <v>32</v>
      </c>
      <c r="R15" s="7">
        <f t="shared" si="2"/>
        <v>44</v>
      </c>
      <c r="S15" s="4"/>
      <c r="T15" s="4">
        <f t="shared" si="3"/>
        <v>0</v>
      </c>
      <c r="U15" s="7">
        <f t="shared" si="4"/>
        <v>44</v>
      </c>
    </row>
    <row r="16" spans="1:21" ht="15.6" customHeight="1" thickBot="1" x14ac:dyDescent="0.3">
      <c r="A16" s="4"/>
      <c r="B16" s="28">
        <v>191711214</v>
      </c>
      <c r="C16" s="29" t="s">
        <v>34</v>
      </c>
      <c r="D16" s="5"/>
      <c r="E16" s="45">
        <v>1.2</v>
      </c>
      <c r="F16" s="6">
        <v>1.5</v>
      </c>
      <c r="G16" s="45">
        <v>1.5</v>
      </c>
      <c r="H16" s="4">
        <v>2</v>
      </c>
      <c r="I16" s="4">
        <v>6</v>
      </c>
      <c r="J16" s="4">
        <v>3</v>
      </c>
      <c r="K16" s="7">
        <v>14</v>
      </c>
      <c r="L16" s="4">
        <v>4</v>
      </c>
      <c r="M16" s="4">
        <v>8</v>
      </c>
      <c r="N16" s="4"/>
      <c r="O16" s="4">
        <v>96</v>
      </c>
      <c r="P16" s="7">
        <f t="shared" si="0"/>
        <v>24</v>
      </c>
      <c r="Q16" s="7">
        <f t="shared" si="1"/>
        <v>36</v>
      </c>
      <c r="R16" s="7">
        <f t="shared" si="2"/>
        <v>50</v>
      </c>
      <c r="S16" s="4"/>
      <c r="T16" s="4">
        <f t="shared" si="3"/>
        <v>0</v>
      </c>
      <c r="U16" s="7">
        <f t="shared" si="4"/>
        <v>50</v>
      </c>
    </row>
    <row r="17" spans="1:21" ht="15.6" customHeight="1" thickBot="1" x14ac:dyDescent="0.3">
      <c r="A17" s="4"/>
      <c r="B17" s="28">
        <v>191711223</v>
      </c>
      <c r="C17" s="29" t="s">
        <v>35</v>
      </c>
      <c r="D17" s="5"/>
      <c r="E17" s="45">
        <v>3.3</v>
      </c>
      <c r="F17" s="6">
        <v>4.7</v>
      </c>
      <c r="G17" s="45">
        <v>4.7</v>
      </c>
      <c r="H17" s="4">
        <v>4</v>
      </c>
      <c r="I17" s="4">
        <v>9</v>
      </c>
      <c r="J17" s="4">
        <v>5</v>
      </c>
      <c r="K17" s="7">
        <v>26</v>
      </c>
      <c r="L17" s="4">
        <v>5</v>
      </c>
      <c r="M17" s="4">
        <v>9</v>
      </c>
      <c r="N17" s="4"/>
      <c r="O17" s="4">
        <v>96</v>
      </c>
      <c r="P17" s="7">
        <f t="shared" si="0"/>
        <v>24</v>
      </c>
      <c r="Q17" s="7">
        <f t="shared" si="1"/>
        <v>38</v>
      </c>
      <c r="R17" s="7">
        <f t="shared" si="2"/>
        <v>64</v>
      </c>
      <c r="S17" s="4"/>
      <c r="T17" s="4">
        <f t="shared" si="3"/>
        <v>0</v>
      </c>
      <c r="U17" s="7">
        <f t="shared" si="4"/>
        <v>64</v>
      </c>
    </row>
    <row r="18" spans="1:21" ht="15.6" customHeight="1" thickBot="1" x14ac:dyDescent="0.3">
      <c r="A18" s="4"/>
      <c r="B18" s="28">
        <v>191711252</v>
      </c>
      <c r="C18" s="29" t="s">
        <v>36</v>
      </c>
      <c r="D18" s="5"/>
      <c r="E18" s="45">
        <v>0.1</v>
      </c>
      <c r="F18" s="6">
        <v>0</v>
      </c>
      <c r="G18" s="45">
        <v>4.0999999999999996</v>
      </c>
      <c r="H18" s="4">
        <v>3</v>
      </c>
      <c r="I18" s="4">
        <v>7</v>
      </c>
      <c r="J18" s="4">
        <v>4</v>
      </c>
      <c r="K18" s="4">
        <v>18</v>
      </c>
      <c r="L18" s="4">
        <v>4</v>
      </c>
      <c r="M18" s="4">
        <v>9</v>
      </c>
      <c r="N18" s="4"/>
      <c r="O18" s="4">
        <v>82</v>
      </c>
      <c r="P18" s="7">
        <f t="shared" si="0"/>
        <v>20.5</v>
      </c>
      <c r="Q18" s="7">
        <f t="shared" si="1"/>
        <v>33.5</v>
      </c>
      <c r="R18" s="7">
        <f t="shared" si="2"/>
        <v>51.5</v>
      </c>
      <c r="S18" s="4"/>
      <c r="T18" s="4">
        <f t="shared" si="3"/>
        <v>0</v>
      </c>
      <c r="U18" s="7">
        <f t="shared" si="4"/>
        <v>51.5</v>
      </c>
    </row>
    <row r="19" spans="1:21" ht="15.6" customHeight="1" thickBot="1" x14ac:dyDescent="0.3">
      <c r="A19" s="4"/>
      <c r="B19" s="28">
        <v>191711260</v>
      </c>
      <c r="C19" s="29" t="s">
        <v>37</v>
      </c>
      <c r="D19" s="5"/>
      <c r="E19" s="45">
        <v>0.2</v>
      </c>
      <c r="F19" s="6">
        <v>4.0999999999999996</v>
      </c>
      <c r="G19" s="45">
        <v>0.6</v>
      </c>
      <c r="H19" s="4">
        <v>2</v>
      </c>
      <c r="I19" s="4">
        <v>6</v>
      </c>
      <c r="J19" s="4">
        <v>3</v>
      </c>
      <c r="K19" s="4">
        <v>12</v>
      </c>
      <c r="L19" s="4">
        <v>4</v>
      </c>
      <c r="M19" s="4">
        <v>5</v>
      </c>
      <c r="N19" s="4"/>
      <c r="O19" s="4">
        <v>55</v>
      </c>
      <c r="P19" s="7">
        <f t="shared" si="0"/>
        <v>13.75</v>
      </c>
      <c r="Q19" s="7">
        <f t="shared" si="1"/>
        <v>22.75</v>
      </c>
      <c r="R19" s="7">
        <f t="shared" si="2"/>
        <v>34.75</v>
      </c>
      <c r="S19" s="4"/>
      <c r="T19" s="4">
        <f t="shared" si="3"/>
        <v>0</v>
      </c>
      <c r="U19" s="7">
        <f t="shared" si="4"/>
        <v>34.75</v>
      </c>
    </row>
    <row r="20" spans="1:21" ht="15.6" customHeight="1" thickBot="1" x14ac:dyDescent="0.3">
      <c r="A20" s="4"/>
      <c r="B20" s="28">
        <v>191711289</v>
      </c>
      <c r="C20" s="29" t="s">
        <v>38</v>
      </c>
      <c r="D20" s="5"/>
      <c r="E20" s="45">
        <v>1.3</v>
      </c>
      <c r="F20" s="5">
        <v>0.6</v>
      </c>
      <c r="G20" s="45">
        <v>3.1</v>
      </c>
      <c r="H20" s="4">
        <v>3</v>
      </c>
      <c r="I20" s="4">
        <v>6</v>
      </c>
      <c r="J20" s="4">
        <v>4</v>
      </c>
      <c r="K20" s="4">
        <v>17</v>
      </c>
      <c r="L20" s="4">
        <v>4</v>
      </c>
      <c r="M20" s="4">
        <v>8</v>
      </c>
      <c r="N20" s="4"/>
      <c r="O20" s="4">
        <v>76</v>
      </c>
      <c r="P20" s="7">
        <f t="shared" si="0"/>
        <v>19</v>
      </c>
      <c r="Q20" s="7">
        <f t="shared" si="1"/>
        <v>31</v>
      </c>
      <c r="R20" s="7">
        <f t="shared" si="2"/>
        <v>48</v>
      </c>
      <c r="S20" s="4"/>
      <c r="T20" s="4">
        <f t="shared" si="3"/>
        <v>0</v>
      </c>
      <c r="U20" s="7">
        <f t="shared" si="4"/>
        <v>48</v>
      </c>
    </row>
    <row r="21" spans="1:21" ht="15.6" customHeight="1" thickBot="1" x14ac:dyDescent="0.3">
      <c r="A21" s="4"/>
      <c r="B21" s="28">
        <v>191711312</v>
      </c>
      <c r="C21" s="29" t="s">
        <v>39</v>
      </c>
      <c r="D21" s="5"/>
      <c r="E21" s="45">
        <v>0.3</v>
      </c>
      <c r="F21" s="6">
        <v>3.1</v>
      </c>
      <c r="G21" s="45">
        <v>3.1</v>
      </c>
      <c r="H21" s="4">
        <v>3</v>
      </c>
      <c r="I21" s="4">
        <v>6</v>
      </c>
      <c r="J21" s="4">
        <v>4</v>
      </c>
      <c r="K21" s="4">
        <v>16</v>
      </c>
      <c r="L21" s="4">
        <v>4</v>
      </c>
      <c r="M21" s="4">
        <v>8</v>
      </c>
      <c r="N21" s="4"/>
      <c r="O21" s="4">
        <v>97</v>
      </c>
      <c r="P21" s="7">
        <f t="shared" si="0"/>
        <v>24.25</v>
      </c>
      <c r="Q21" s="7">
        <f t="shared" si="1"/>
        <v>36.25</v>
      </c>
      <c r="R21" s="7">
        <f t="shared" si="2"/>
        <v>52.25</v>
      </c>
      <c r="S21" s="4"/>
      <c r="T21" s="4">
        <f t="shared" si="3"/>
        <v>0</v>
      </c>
      <c r="U21" s="7">
        <f t="shared" si="4"/>
        <v>52.25</v>
      </c>
    </row>
    <row r="22" spans="1:21" ht="15.6" customHeight="1" thickBot="1" x14ac:dyDescent="0.3">
      <c r="A22" s="4"/>
      <c r="B22" s="28">
        <v>191711315</v>
      </c>
      <c r="C22" s="29" t="s">
        <v>40</v>
      </c>
      <c r="D22" s="5"/>
      <c r="E22" s="45">
        <v>4.5</v>
      </c>
      <c r="F22" s="6">
        <v>3.1</v>
      </c>
      <c r="G22" s="45">
        <v>4.4000000000000004</v>
      </c>
      <c r="H22" s="4">
        <v>4</v>
      </c>
      <c r="I22" s="4">
        <v>9</v>
      </c>
      <c r="J22" s="4">
        <v>5</v>
      </c>
      <c r="K22" s="4">
        <v>22</v>
      </c>
      <c r="L22" s="4">
        <v>5</v>
      </c>
      <c r="M22" s="4">
        <v>9</v>
      </c>
      <c r="N22" s="4"/>
      <c r="O22" s="4">
        <v>98</v>
      </c>
      <c r="P22" s="7">
        <f t="shared" si="0"/>
        <v>24.5</v>
      </c>
      <c r="Q22" s="7">
        <f>SUM(P22+M22+L22)</f>
        <v>38.5</v>
      </c>
      <c r="R22" s="7">
        <f t="shared" si="2"/>
        <v>60.5</v>
      </c>
      <c r="S22" s="4"/>
      <c r="T22" s="4">
        <f t="shared" si="3"/>
        <v>0</v>
      </c>
      <c r="U22" s="7">
        <f t="shared" si="4"/>
        <v>60.5</v>
      </c>
    </row>
    <row r="23" spans="1:21" ht="15.6" customHeight="1" thickBot="1" x14ac:dyDescent="0.3">
      <c r="A23" s="4"/>
      <c r="B23" s="28">
        <v>191711342</v>
      </c>
      <c r="C23" s="29" t="s">
        <v>41</v>
      </c>
      <c r="D23" s="5"/>
      <c r="E23" s="45">
        <v>0.2</v>
      </c>
      <c r="F23" s="6">
        <v>4.4000000000000004</v>
      </c>
      <c r="G23" s="45">
        <v>2</v>
      </c>
      <c r="H23" s="4">
        <v>2</v>
      </c>
      <c r="I23" s="4">
        <v>6</v>
      </c>
      <c r="J23" s="4">
        <v>4</v>
      </c>
      <c r="K23" s="4">
        <v>14</v>
      </c>
      <c r="L23" s="4">
        <v>4</v>
      </c>
      <c r="M23" s="4">
        <v>8</v>
      </c>
      <c r="N23" s="4"/>
      <c r="O23" s="4">
        <v>80</v>
      </c>
      <c r="P23" s="7">
        <f t="shared" si="0"/>
        <v>20</v>
      </c>
      <c r="Q23" s="7">
        <f>SUM(P23+M23+L23)</f>
        <v>32</v>
      </c>
      <c r="R23" s="7">
        <f t="shared" si="2"/>
        <v>46</v>
      </c>
      <c r="S23" s="4"/>
      <c r="T23" s="4">
        <f t="shared" si="3"/>
        <v>0</v>
      </c>
      <c r="U23" s="7">
        <f t="shared" si="4"/>
        <v>46</v>
      </c>
    </row>
    <row r="24" spans="1:21" ht="15.6" customHeight="1" thickBot="1" x14ac:dyDescent="0.3">
      <c r="A24" s="4"/>
      <c r="B24" s="28">
        <v>191711373</v>
      </c>
      <c r="C24" s="29" t="s">
        <v>42</v>
      </c>
      <c r="D24" s="5"/>
      <c r="E24" s="45">
        <v>0.9</v>
      </c>
      <c r="F24" s="6">
        <v>2</v>
      </c>
      <c r="G24" s="45">
        <v>2.7</v>
      </c>
      <c r="H24" s="4">
        <v>4</v>
      </c>
      <c r="I24" s="4">
        <v>6</v>
      </c>
      <c r="J24" s="4">
        <v>4</v>
      </c>
      <c r="K24" s="4">
        <v>18</v>
      </c>
      <c r="L24" s="4">
        <v>4</v>
      </c>
      <c r="M24" s="4">
        <v>8</v>
      </c>
      <c r="N24" s="4"/>
      <c r="O24" s="4">
        <v>96</v>
      </c>
      <c r="P24" s="7">
        <f t="shared" si="0"/>
        <v>24</v>
      </c>
      <c r="Q24" s="7">
        <f t="shared" ref="Q24:Q33" si="5">SUM(P24+M24+L24)</f>
        <v>36</v>
      </c>
      <c r="R24" s="7">
        <f t="shared" si="2"/>
        <v>54</v>
      </c>
      <c r="S24" s="4"/>
      <c r="T24" s="4">
        <f t="shared" si="3"/>
        <v>0</v>
      </c>
      <c r="U24" s="7">
        <f t="shared" si="4"/>
        <v>54</v>
      </c>
    </row>
    <row r="25" spans="1:21" ht="15.6" customHeight="1" thickBot="1" x14ac:dyDescent="0.3">
      <c r="A25" s="4"/>
      <c r="B25" s="28">
        <v>191711380</v>
      </c>
      <c r="C25" s="29" t="s">
        <v>43</v>
      </c>
      <c r="D25" s="5"/>
      <c r="E25" s="45">
        <v>1.8</v>
      </c>
      <c r="F25" s="5">
        <v>2.7</v>
      </c>
      <c r="G25" s="45">
        <v>1.2</v>
      </c>
      <c r="H25" s="4">
        <v>3</v>
      </c>
      <c r="I25" s="4">
        <v>6</v>
      </c>
      <c r="J25" s="4">
        <v>4</v>
      </c>
      <c r="K25" s="4">
        <v>16</v>
      </c>
      <c r="L25" s="4">
        <v>3</v>
      </c>
      <c r="M25" s="4">
        <v>5</v>
      </c>
      <c r="N25" s="4"/>
      <c r="O25" s="4">
        <v>96</v>
      </c>
      <c r="P25" s="7">
        <f t="shared" si="0"/>
        <v>24</v>
      </c>
      <c r="Q25" s="7">
        <f t="shared" si="5"/>
        <v>32</v>
      </c>
      <c r="R25" s="7">
        <f t="shared" si="2"/>
        <v>48</v>
      </c>
      <c r="S25" s="4"/>
      <c r="T25" s="4">
        <f t="shared" si="3"/>
        <v>0</v>
      </c>
      <c r="U25" s="7">
        <f t="shared" si="4"/>
        <v>48</v>
      </c>
    </row>
    <row r="26" spans="1:21" ht="15.6" customHeight="1" thickBot="1" x14ac:dyDescent="0.3">
      <c r="A26" s="4"/>
      <c r="B26" s="28">
        <v>191711384</v>
      </c>
      <c r="C26" s="29" t="s">
        <v>44</v>
      </c>
      <c r="D26" s="5"/>
      <c r="E26" s="45">
        <v>0.2</v>
      </c>
      <c r="F26" s="6">
        <v>1.2</v>
      </c>
      <c r="G26" s="45">
        <v>2.5</v>
      </c>
      <c r="H26" s="4">
        <v>3</v>
      </c>
      <c r="I26" s="4">
        <v>6</v>
      </c>
      <c r="J26" s="4">
        <v>4</v>
      </c>
      <c r="K26" s="4">
        <v>16</v>
      </c>
      <c r="L26" s="4">
        <v>4</v>
      </c>
      <c r="M26" s="4">
        <v>8</v>
      </c>
      <c r="N26" s="4"/>
      <c r="O26" s="4">
        <v>96</v>
      </c>
      <c r="P26" s="7">
        <f>O26*0.25</f>
        <v>24</v>
      </c>
      <c r="Q26" s="7">
        <f t="shared" si="5"/>
        <v>36</v>
      </c>
      <c r="R26" s="7">
        <f t="shared" si="2"/>
        <v>52</v>
      </c>
      <c r="S26" s="4"/>
      <c r="T26" s="4">
        <f t="shared" si="3"/>
        <v>0</v>
      </c>
      <c r="U26" s="7">
        <f t="shared" si="4"/>
        <v>52</v>
      </c>
    </row>
    <row r="27" spans="1:21" ht="15.6" customHeight="1" thickBot="1" x14ac:dyDescent="0.3">
      <c r="A27" s="4"/>
      <c r="B27" s="28">
        <v>191711387</v>
      </c>
      <c r="C27" s="29" t="s">
        <v>45</v>
      </c>
      <c r="D27" s="5"/>
      <c r="E27" s="45">
        <v>0</v>
      </c>
      <c r="F27" s="6">
        <v>2.5</v>
      </c>
      <c r="G27" s="45">
        <v>0.4</v>
      </c>
      <c r="H27" s="4">
        <v>3</v>
      </c>
      <c r="I27" s="4">
        <v>6</v>
      </c>
      <c r="J27" s="4">
        <v>3</v>
      </c>
      <c r="K27" s="4">
        <v>12</v>
      </c>
      <c r="L27" s="4">
        <v>3</v>
      </c>
      <c r="M27" s="4">
        <v>5</v>
      </c>
      <c r="N27" s="4"/>
      <c r="O27" s="4">
        <v>45</v>
      </c>
      <c r="P27" s="7">
        <f t="shared" si="0"/>
        <v>11.25</v>
      </c>
      <c r="Q27" s="7">
        <f t="shared" si="5"/>
        <v>19.25</v>
      </c>
      <c r="R27" s="7">
        <f>SUM(K27+Q27)</f>
        <v>31.25</v>
      </c>
      <c r="S27" s="4"/>
      <c r="T27" s="4">
        <f t="shared" si="3"/>
        <v>0</v>
      </c>
      <c r="U27" s="7">
        <f t="shared" si="4"/>
        <v>31.25</v>
      </c>
    </row>
    <row r="28" spans="1:21" ht="15.6" customHeight="1" thickBot="1" x14ac:dyDescent="0.3">
      <c r="A28" s="4"/>
      <c r="B28" s="28">
        <v>191711411</v>
      </c>
      <c r="C28" s="29" t="s">
        <v>46</v>
      </c>
      <c r="D28" s="5"/>
      <c r="E28" s="45">
        <v>3.7</v>
      </c>
      <c r="F28" s="6">
        <v>0.4</v>
      </c>
      <c r="G28" s="45">
        <v>4.7</v>
      </c>
      <c r="H28" s="4">
        <v>4</v>
      </c>
      <c r="I28" s="4">
        <v>9</v>
      </c>
      <c r="J28" s="4">
        <v>5</v>
      </c>
      <c r="K28" s="4">
        <v>27</v>
      </c>
      <c r="L28" s="4">
        <v>5</v>
      </c>
      <c r="M28" s="4">
        <v>9</v>
      </c>
      <c r="N28" s="4"/>
      <c r="O28" s="4">
        <v>96</v>
      </c>
      <c r="P28" s="7">
        <f t="shared" si="0"/>
        <v>24</v>
      </c>
      <c r="Q28" s="7">
        <f t="shared" si="5"/>
        <v>38</v>
      </c>
      <c r="R28" s="7">
        <f t="shared" si="2"/>
        <v>65</v>
      </c>
      <c r="S28" s="4"/>
      <c r="T28" s="4">
        <f t="shared" si="3"/>
        <v>0</v>
      </c>
      <c r="U28" s="7">
        <f t="shared" si="4"/>
        <v>65</v>
      </c>
    </row>
    <row r="29" spans="1:21" ht="15.6" customHeight="1" thickBot="1" x14ac:dyDescent="0.3">
      <c r="A29" s="4"/>
      <c r="B29" s="28">
        <v>191711429</v>
      </c>
      <c r="C29" s="29" t="s">
        <v>47</v>
      </c>
      <c r="D29" s="5"/>
      <c r="E29" s="45">
        <v>4.5</v>
      </c>
      <c r="F29" s="6">
        <v>4.7</v>
      </c>
      <c r="G29" s="45">
        <v>2.5</v>
      </c>
      <c r="H29" s="4">
        <v>4</v>
      </c>
      <c r="I29" s="4">
        <v>9</v>
      </c>
      <c r="J29" s="4">
        <v>5</v>
      </c>
      <c r="K29" s="4">
        <v>26</v>
      </c>
      <c r="L29" s="4">
        <v>3</v>
      </c>
      <c r="M29" s="4">
        <v>5</v>
      </c>
      <c r="N29" s="4"/>
      <c r="O29" s="4">
        <v>99</v>
      </c>
      <c r="P29" s="7">
        <f t="shared" si="0"/>
        <v>24.75</v>
      </c>
      <c r="Q29" s="7">
        <f t="shared" si="5"/>
        <v>32.75</v>
      </c>
      <c r="R29" s="7">
        <f t="shared" si="2"/>
        <v>58.75</v>
      </c>
      <c r="S29" s="4"/>
      <c r="T29" s="4">
        <f t="shared" si="3"/>
        <v>0</v>
      </c>
      <c r="U29" s="7">
        <f t="shared" si="4"/>
        <v>58.75</v>
      </c>
    </row>
    <row r="30" spans="1:21" ht="15.6" customHeight="1" thickBot="1" x14ac:dyDescent="0.3">
      <c r="A30" s="4"/>
      <c r="B30" s="28">
        <v>191711441</v>
      </c>
      <c r="C30" s="29" t="s">
        <v>48</v>
      </c>
      <c r="D30" s="5"/>
      <c r="E30" s="45">
        <v>0.3</v>
      </c>
      <c r="F30" s="6">
        <v>0</v>
      </c>
      <c r="G30" s="45">
        <v>0</v>
      </c>
      <c r="H30" s="4">
        <v>3</v>
      </c>
      <c r="I30" s="4">
        <v>6</v>
      </c>
      <c r="J30" s="4">
        <v>3</v>
      </c>
      <c r="K30" s="4">
        <v>12</v>
      </c>
      <c r="L30" s="4">
        <v>4</v>
      </c>
      <c r="M30" s="4">
        <v>8</v>
      </c>
      <c r="N30" s="4"/>
      <c r="O30" s="4">
        <v>75</v>
      </c>
      <c r="P30" s="7">
        <f t="shared" si="0"/>
        <v>18.75</v>
      </c>
      <c r="Q30" s="7">
        <f t="shared" si="5"/>
        <v>30.75</v>
      </c>
      <c r="R30" s="7">
        <f t="shared" si="2"/>
        <v>42.75</v>
      </c>
      <c r="S30" s="4"/>
      <c r="T30" s="4">
        <f t="shared" si="3"/>
        <v>0</v>
      </c>
      <c r="U30" s="7">
        <f t="shared" si="4"/>
        <v>42.75</v>
      </c>
    </row>
    <row r="31" spans="1:21" ht="15.6" customHeight="1" thickBot="1" x14ac:dyDescent="0.3">
      <c r="A31" s="4"/>
      <c r="B31" s="30">
        <v>191711459</v>
      </c>
      <c r="C31" s="29" t="s">
        <v>49</v>
      </c>
      <c r="D31" s="5"/>
      <c r="E31" s="45">
        <v>0.6</v>
      </c>
      <c r="F31" s="6">
        <v>2.5</v>
      </c>
      <c r="G31" s="45">
        <v>0.6</v>
      </c>
      <c r="H31" s="4">
        <v>3</v>
      </c>
      <c r="I31" s="4">
        <v>6</v>
      </c>
      <c r="J31" s="4">
        <v>3</v>
      </c>
      <c r="K31" s="4">
        <v>14</v>
      </c>
      <c r="L31" s="4">
        <v>3</v>
      </c>
      <c r="M31" s="4">
        <v>5</v>
      </c>
      <c r="N31" s="4"/>
      <c r="O31" s="4">
        <v>81</v>
      </c>
      <c r="P31" s="7">
        <f t="shared" si="0"/>
        <v>20.25</v>
      </c>
      <c r="Q31" s="7">
        <f t="shared" si="5"/>
        <v>28.25</v>
      </c>
      <c r="R31" s="7">
        <f>SUM(K31+Q31)</f>
        <v>42.25</v>
      </c>
      <c r="S31" s="4"/>
      <c r="T31" s="4">
        <f t="shared" si="3"/>
        <v>0</v>
      </c>
      <c r="U31" s="7">
        <f t="shared" si="4"/>
        <v>42.25</v>
      </c>
    </row>
    <row r="32" spans="1:21" ht="15.6" customHeight="1" thickBot="1" x14ac:dyDescent="0.3">
      <c r="A32" s="4"/>
      <c r="B32" s="28">
        <v>191711473</v>
      </c>
      <c r="C32" s="29" t="s">
        <v>50</v>
      </c>
      <c r="D32" s="5"/>
      <c r="E32" s="45">
        <v>0</v>
      </c>
      <c r="F32" s="6">
        <v>0</v>
      </c>
      <c r="G32" s="45">
        <v>0</v>
      </c>
      <c r="H32" s="4">
        <v>3</v>
      </c>
      <c r="I32" s="4">
        <v>6</v>
      </c>
      <c r="J32" s="4">
        <v>4</v>
      </c>
      <c r="K32" s="4">
        <v>13</v>
      </c>
      <c r="L32" s="4">
        <v>3</v>
      </c>
      <c r="M32" s="4">
        <v>5</v>
      </c>
      <c r="N32" s="4"/>
      <c r="O32" s="4">
        <v>80</v>
      </c>
      <c r="P32" s="7">
        <f t="shared" si="0"/>
        <v>20</v>
      </c>
      <c r="Q32" s="7">
        <f t="shared" si="5"/>
        <v>28</v>
      </c>
      <c r="R32" s="7">
        <f t="shared" si="2"/>
        <v>41</v>
      </c>
      <c r="S32" s="4"/>
      <c r="T32" s="4">
        <f t="shared" si="3"/>
        <v>0</v>
      </c>
      <c r="U32" s="7">
        <f t="shared" si="4"/>
        <v>41</v>
      </c>
    </row>
    <row r="33" spans="1:21" ht="15.6" customHeight="1" thickBot="1" x14ac:dyDescent="0.3">
      <c r="A33" s="4"/>
      <c r="B33" s="28">
        <v>191711474</v>
      </c>
      <c r="C33" s="29" t="s">
        <v>51</v>
      </c>
      <c r="D33" s="5"/>
      <c r="E33" s="45">
        <v>0.7</v>
      </c>
      <c r="F33" s="6">
        <v>0.6</v>
      </c>
      <c r="G33" s="45">
        <v>0</v>
      </c>
      <c r="H33" s="4">
        <v>3</v>
      </c>
      <c r="I33" s="4">
        <v>6</v>
      </c>
      <c r="J33" s="4">
        <v>4</v>
      </c>
      <c r="K33" s="4">
        <v>13</v>
      </c>
      <c r="L33" s="4">
        <v>3</v>
      </c>
      <c r="M33" s="4">
        <v>5</v>
      </c>
      <c r="N33" s="4"/>
      <c r="O33" s="4">
        <v>96</v>
      </c>
      <c r="P33" s="7">
        <f t="shared" si="0"/>
        <v>24</v>
      </c>
      <c r="Q33" s="7">
        <f t="shared" si="5"/>
        <v>32</v>
      </c>
      <c r="R33" s="7">
        <f t="shared" si="2"/>
        <v>45</v>
      </c>
      <c r="S33" s="4"/>
      <c r="T33" s="4">
        <f t="shared" si="3"/>
        <v>0</v>
      </c>
      <c r="U33" s="7">
        <f t="shared" si="4"/>
        <v>45</v>
      </c>
    </row>
    <row r="34" spans="1:21" ht="15.6" customHeight="1" thickBot="1" x14ac:dyDescent="0.3">
      <c r="A34" s="4"/>
      <c r="B34" s="28">
        <v>191711490</v>
      </c>
      <c r="C34" s="29" t="s">
        <v>52</v>
      </c>
      <c r="D34" s="5"/>
      <c r="E34" s="45">
        <v>0.2</v>
      </c>
      <c r="F34" s="6">
        <v>0</v>
      </c>
      <c r="G34" s="45">
        <v>1.2</v>
      </c>
      <c r="H34" s="4">
        <v>2</v>
      </c>
      <c r="I34" s="4">
        <v>6</v>
      </c>
      <c r="J34" s="4">
        <v>4</v>
      </c>
      <c r="K34" s="4">
        <v>13</v>
      </c>
      <c r="L34" s="4">
        <v>4</v>
      </c>
      <c r="M34" s="4">
        <v>8</v>
      </c>
      <c r="N34" s="4"/>
      <c r="O34" s="4">
        <v>60</v>
      </c>
      <c r="P34" s="7">
        <f t="shared" si="0"/>
        <v>15</v>
      </c>
      <c r="Q34" s="7">
        <f>SUM(P34+M34+L34)</f>
        <v>27</v>
      </c>
      <c r="R34" s="7">
        <f t="shared" si="2"/>
        <v>40</v>
      </c>
      <c r="S34" s="4"/>
      <c r="T34" s="4">
        <f t="shared" si="3"/>
        <v>0</v>
      </c>
      <c r="U34" s="7">
        <f t="shared" si="4"/>
        <v>40</v>
      </c>
    </row>
    <row r="35" spans="1:21" ht="15.6" customHeight="1" thickBot="1" x14ac:dyDescent="0.3">
      <c r="A35" s="4"/>
      <c r="B35" s="46">
        <v>191711249</v>
      </c>
      <c r="C35" s="47" t="s">
        <v>60</v>
      </c>
      <c r="D35" s="48"/>
      <c r="E35" s="2">
        <v>0</v>
      </c>
      <c r="F35" s="49"/>
      <c r="G35" s="50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4">
        <v>0</v>
      </c>
      <c r="T35" s="4">
        <v>0</v>
      </c>
      <c r="U35" s="4">
        <v>0</v>
      </c>
    </row>
    <row r="36" spans="1:21" ht="15.6" customHeight="1" thickBot="1" x14ac:dyDescent="0.3">
      <c r="A36" s="4"/>
      <c r="B36" s="46">
        <v>191711424</v>
      </c>
      <c r="C36" s="47" t="s">
        <v>61</v>
      </c>
      <c r="D36" s="48"/>
      <c r="E36" s="2">
        <v>0</v>
      </c>
      <c r="F36" s="49"/>
      <c r="G36" s="50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4"/>
      <c r="T36" s="4">
        <f t="shared" si="3"/>
        <v>0</v>
      </c>
      <c r="U36" s="7">
        <f t="shared" si="4"/>
        <v>0</v>
      </c>
    </row>
    <row r="37" spans="1:21" ht="15.6" customHeight="1" thickBot="1" x14ac:dyDescent="0.3">
      <c r="A37" s="4"/>
      <c r="B37" s="46">
        <v>191711470</v>
      </c>
      <c r="C37" s="47" t="s">
        <v>62</v>
      </c>
      <c r="D37" s="48"/>
      <c r="E37" s="2">
        <v>0</v>
      </c>
      <c r="F37" s="49"/>
      <c r="G37" s="50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4"/>
      <c r="T37" s="4">
        <f t="shared" si="3"/>
        <v>0</v>
      </c>
      <c r="U37" s="7">
        <f t="shared" si="4"/>
        <v>0</v>
      </c>
    </row>
    <row r="38" spans="1:21" ht="9" customHeight="1" x14ac:dyDescent="0.2"/>
    <row r="39" spans="1:21" ht="9.75" customHeight="1" x14ac:dyDescent="0.2"/>
    <row r="40" spans="1:21" ht="15.6" customHeight="1" x14ac:dyDescent="0.2">
      <c r="C40" s="8" t="s">
        <v>12</v>
      </c>
      <c r="D40" s="9"/>
      <c r="F40" s="8"/>
      <c r="G40" s="11"/>
      <c r="H40" s="12"/>
      <c r="I40" s="12"/>
      <c r="J40" s="10" t="s">
        <v>13</v>
      </c>
      <c r="K40" s="10"/>
      <c r="R40" s="23" t="s">
        <v>14</v>
      </c>
      <c r="S40" s="23"/>
    </row>
    <row r="41" spans="1:21" ht="15.6" customHeight="1" x14ac:dyDescent="0.2"/>
    <row r="42" spans="1:21" ht="15.6" customHeight="1" x14ac:dyDescent="0.2"/>
    <row r="43" spans="1:21" ht="15.6" customHeight="1" x14ac:dyDescent="0.2"/>
    <row r="44" spans="1:21" ht="15.6" customHeight="1" x14ac:dyDescent="0.2"/>
    <row r="45" spans="1:21" ht="15.6" customHeight="1" x14ac:dyDescent="0.2"/>
    <row r="46" spans="1:21" ht="15.6" customHeight="1" x14ac:dyDescent="0.2"/>
    <row r="47" spans="1:21" ht="15.6" customHeight="1" x14ac:dyDescent="0.2"/>
    <row r="48" spans="1:21" ht="15.6" customHeight="1" x14ac:dyDescent="0.2"/>
    <row r="49" ht="15.6" customHeight="1" x14ac:dyDescent="0.2"/>
    <row r="50" ht="15.6" customHeight="1" x14ac:dyDescent="0.2"/>
    <row r="51" ht="15.6" customHeight="1" x14ac:dyDescent="0.2"/>
    <row r="52" ht="15.6" customHeight="1" x14ac:dyDescent="0.2"/>
    <row r="53" ht="15.6" customHeight="1" x14ac:dyDescent="0.2"/>
    <row r="54" ht="15.6" customHeight="1" x14ac:dyDescent="0.2"/>
    <row r="55" ht="15.6" customHeight="1" x14ac:dyDescent="0.2"/>
    <row r="56" ht="15.6" customHeight="1" x14ac:dyDescent="0.2"/>
    <row r="57" ht="15.6" customHeight="1" x14ac:dyDescent="0.2"/>
    <row r="58" ht="15.6" customHeight="1" x14ac:dyDescent="0.2"/>
    <row r="59" ht="15.6" customHeight="1" x14ac:dyDescent="0.2"/>
    <row r="60" ht="15.6" customHeight="1" x14ac:dyDescent="0.2"/>
    <row r="61" ht="15.6" customHeight="1" x14ac:dyDescent="0.2"/>
    <row r="62" ht="15.6" customHeight="1" x14ac:dyDescent="0.2"/>
    <row r="63" ht="15.6" customHeight="1" x14ac:dyDescent="0.2"/>
    <row r="64" ht="15.6" customHeight="1" x14ac:dyDescent="0.2"/>
    <row r="65" ht="15.6" customHeight="1" x14ac:dyDescent="0.2"/>
    <row r="66" ht="15.6" customHeight="1" x14ac:dyDescent="0.2"/>
    <row r="67" ht="15.6" customHeight="1" x14ac:dyDescent="0.2"/>
    <row r="68" ht="15.6" customHeight="1" x14ac:dyDescent="0.2"/>
    <row r="69" ht="15.6" customHeight="1" x14ac:dyDescent="0.2"/>
    <row r="70" ht="15.6" customHeight="1" x14ac:dyDescent="0.2"/>
    <row r="71" ht="15.6" customHeight="1" x14ac:dyDescent="0.2"/>
    <row r="72" ht="15.6" customHeight="1" x14ac:dyDescent="0.2"/>
    <row r="73" ht="15.6" customHeight="1" x14ac:dyDescent="0.2"/>
    <row r="74" ht="15.6" customHeight="1" x14ac:dyDescent="0.2"/>
    <row r="75" ht="15.6" customHeight="1" x14ac:dyDescent="0.2"/>
    <row r="76" ht="15.6" customHeight="1" x14ac:dyDescent="0.2"/>
    <row r="77" ht="15.6" customHeight="1" x14ac:dyDescent="0.2"/>
    <row r="78" ht="15.6" customHeight="1" x14ac:dyDescent="0.2"/>
    <row r="79" ht="15.6" customHeight="1" x14ac:dyDescent="0.2"/>
    <row r="80" ht="15.6" customHeight="1" x14ac:dyDescent="0.2"/>
    <row r="81" ht="15.6" customHeight="1" x14ac:dyDescent="0.2"/>
    <row r="82" ht="15.6" customHeight="1" x14ac:dyDescent="0.2"/>
    <row r="83" ht="15.6" customHeight="1" x14ac:dyDescent="0.2"/>
    <row r="84" ht="15.6" customHeight="1" x14ac:dyDescent="0.2"/>
    <row r="85" ht="15.6" customHeight="1" x14ac:dyDescent="0.2"/>
    <row r="86" ht="15.6" customHeight="1" x14ac:dyDescent="0.2"/>
    <row r="87" ht="15.6" customHeight="1" x14ac:dyDescent="0.2"/>
  </sheetData>
  <mergeCells count="8">
    <mergeCell ref="A8:U9"/>
    <mergeCell ref="A6:D6"/>
    <mergeCell ref="E6:J6"/>
    <mergeCell ref="A1:U1"/>
    <mergeCell ref="A2:U2"/>
    <mergeCell ref="A3:U3"/>
    <mergeCell ref="A4:U4"/>
    <mergeCell ref="A5:U5"/>
  </mergeCells>
  <pageMargins left="0.7" right="0.7" top="0.25" bottom="0.75" header="0.3" footer="0.3"/>
  <pageSetup scale="8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topLeftCell="A4" workbookViewId="0">
      <selection activeCell="M17" sqref="M17"/>
    </sheetView>
  </sheetViews>
  <sheetFormatPr defaultRowHeight="15" x14ac:dyDescent="0.25"/>
  <cols>
    <col min="1" max="1" width="3.85546875" customWidth="1"/>
    <col min="2" max="2" width="12.42578125" customWidth="1"/>
    <col min="3" max="3" width="11.140625" customWidth="1"/>
    <col min="4" max="4" width="4" customWidth="1"/>
    <col min="5" max="5" width="4.140625" customWidth="1"/>
    <col min="6" max="6" width="4.42578125" customWidth="1"/>
    <col min="7" max="7" width="4.85546875" customWidth="1"/>
    <col min="8" max="8" width="5.140625" customWidth="1"/>
    <col min="9" max="9" width="5" customWidth="1"/>
    <col min="10" max="10" width="5.140625" customWidth="1"/>
    <col min="11" max="11" width="4.85546875" customWidth="1"/>
    <col min="12" max="12" width="5" customWidth="1"/>
    <col min="13" max="13" width="6.42578125" customWidth="1"/>
    <col min="14" max="14" width="5.140625" customWidth="1"/>
    <col min="15" max="15" width="6.140625" customWidth="1"/>
  </cols>
  <sheetData>
    <row r="1" spans="1:16" ht="18" x14ac:dyDescent="0.25">
      <c r="A1" s="64" t="s">
        <v>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1"/>
    </row>
    <row r="2" spans="1:16" ht="15.75" x14ac:dyDescent="0.25">
      <c r="A2" s="65" t="s">
        <v>63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1"/>
    </row>
    <row r="3" spans="1:16" ht="15.75" x14ac:dyDescent="0.25">
      <c r="A3" s="66" t="s">
        <v>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1"/>
    </row>
    <row r="4" spans="1:16" ht="15.75" x14ac:dyDescent="0.25">
      <c r="A4" s="66" t="s">
        <v>10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1"/>
    </row>
    <row r="5" spans="1:16" ht="16.5" thickBot="1" x14ac:dyDescent="0.3">
      <c r="A5" s="66" t="s">
        <v>11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1"/>
    </row>
    <row r="6" spans="1:16" ht="16.5" thickBot="1" x14ac:dyDescent="0.3">
      <c r="A6" s="60" t="s">
        <v>66</v>
      </c>
      <c r="B6" s="61"/>
      <c r="C6" s="61"/>
      <c r="D6" s="62"/>
      <c r="E6" s="62"/>
      <c r="F6" s="62"/>
      <c r="G6" s="62"/>
      <c r="H6" s="63"/>
      <c r="I6" s="24"/>
      <c r="J6" s="1"/>
      <c r="K6" s="1"/>
      <c r="L6" s="1"/>
      <c r="M6" s="1"/>
      <c r="N6" s="1"/>
      <c r="O6" s="1"/>
      <c r="P6" s="1"/>
    </row>
    <row r="7" spans="1:16" ht="16.5" thickBot="1" x14ac:dyDescent="0.3">
      <c r="A7" s="17" t="s">
        <v>26</v>
      </c>
      <c r="B7" s="13"/>
      <c r="C7" s="13"/>
      <c r="D7" s="13" t="s">
        <v>64</v>
      </c>
      <c r="E7" s="14"/>
      <c r="F7" s="16" t="s">
        <v>54</v>
      </c>
      <c r="G7" s="16"/>
      <c r="H7" s="15"/>
      <c r="I7" s="25"/>
      <c r="J7" s="1"/>
      <c r="K7" s="1"/>
      <c r="L7" s="22"/>
      <c r="M7" s="19" t="s">
        <v>27</v>
      </c>
      <c r="N7" s="20"/>
      <c r="O7" s="20" t="s">
        <v>55</v>
      </c>
      <c r="P7" s="1"/>
    </row>
    <row r="8" spans="1:16" x14ac:dyDescent="0.25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1"/>
    </row>
    <row r="9" spans="1:16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1"/>
    </row>
    <row r="10" spans="1:16" ht="60.75" x14ac:dyDescent="0.25">
      <c r="A10" s="2" t="s">
        <v>0</v>
      </c>
      <c r="B10" s="2" t="s">
        <v>1</v>
      </c>
      <c r="C10" s="2" t="s">
        <v>2</v>
      </c>
      <c r="D10" s="3" t="s">
        <v>15</v>
      </c>
      <c r="E10" s="3" t="s">
        <v>16</v>
      </c>
      <c r="F10" s="18" t="s">
        <v>17</v>
      </c>
      <c r="G10" s="18" t="s">
        <v>18</v>
      </c>
      <c r="H10" s="18" t="s">
        <v>19</v>
      </c>
      <c r="I10" s="18" t="s">
        <v>20</v>
      </c>
      <c r="J10" s="18" t="s">
        <v>21</v>
      </c>
      <c r="K10" s="18" t="s">
        <v>22</v>
      </c>
      <c r="L10" s="18" t="s">
        <v>23</v>
      </c>
      <c r="M10" s="18" t="s">
        <v>24</v>
      </c>
      <c r="N10" s="18" t="s">
        <v>28</v>
      </c>
      <c r="O10" s="18" t="s">
        <v>25</v>
      </c>
      <c r="P10" s="1"/>
    </row>
    <row r="11" spans="1:16" ht="31.5" x14ac:dyDescent="0.25">
      <c r="A11" s="4">
        <v>1</v>
      </c>
      <c r="B11" s="52">
        <v>191721013</v>
      </c>
      <c r="C11" s="51" t="s">
        <v>67</v>
      </c>
      <c r="D11" s="45">
        <v>0</v>
      </c>
      <c r="E11" s="45">
        <v>0</v>
      </c>
      <c r="F11" s="4">
        <v>0</v>
      </c>
      <c r="G11" s="4">
        <v>0</v>
      </c>
      <c r="H11" s="4">
        <v>0</v>
      </c>
      <c r="I11" s="7">
        <v>0</v>
      </c>
      <c r="J11" s="4">
        <v>0</v>
      </c>
      <c r="K11" s="4">
        <v>0</v>
      </c>
      <c r="L11" s="4">
        <v>0</v>
      </c>
      <c r="M11" s="7">
        <v>0</v>
      </c>
      <c r="N11" s="7">
        <v>0</v>
      </c>
      <c r="O11" s="7">
        <v>0</v>
      </c>
      <c r="P11" s="1"/>
    </row>
    <row r="12" spans="1:16" ht="31.5" x14ac:dyDescent="0.25">
      <c r="A12" s="4">
        <v>2</v>
      </c>
      <c r="B12" s="51">
        <v>191721016</v>
      </c>
      <c r="C12" s="51" t="s">
        <v>68</v>
      </c>
      <c r="D12" s="45">
        <v>0</v>
      </c>
      <c r="E12" s="45">
        <v>1</v>
      </c>
      <c r="F12" s="4">
        <v>0</v>
      </c>
      <c r="G12" s="4">
        <v>0</v>
      </c>
      <c r="H12" s="4">
        <v>3</v>
      </c>
      <c r="I12" s="7">
        <v>4</v>
      </c>
      <c r="J12" s="4">
        <v>3</v>
      </c>
      <c r="K12" s="4">
        <v>5</v>
      </c>
      <c r="L12" s="4">
        <v>5</v>
      </c>
      <c r="M12" s="7">
        <f t="shared" ref="M12" si="0">L12*0.25</f>
        <v>1.25</v>
      </c>
      <c r="N12" s="7">
        <f>SUM(M12+K12+J12)</f>
        <v>9.25</v>
      </c>
      <c r="O12" s="7">
        <f>SUM(I12+N12)</f>
        <v>13.25</v>
      </c>
      <c r="P12" s="1"/>
    </row>
    <row r="13" spans="1:16" ht="31.5" x14ac:dyDescent="0.25">
      <c r="A13" s="4">
        <v>3</v>
      </c>
      <c r="B13" s="52">
        <v>191721017</v>
      </c>
      <c r="C13" s="51" t="s">
        <v>69</v>
      </c>
      <c r="D13" s="45">
        <v>0</v>
      </c>
      <c r="E13" s="45">
        <v>0</v>
      </c>
      <c r="F13" s="4">
        <v>0</v>
      </c>
      <c r="G13" s="4">
        <v>0</v>
      </c>
      <c r="H13" s="4">
        <v>0</v>
      </c>
      <c r="I13" s="7">
        <v>0</v>
      </c>
      <c r="J13" s="4">
        <v>0</v>
      </c>
      <c r="K13" s="4">
        <v>0</v>
      </c>
      <c r="L13" s="4">
        <v>0</v>
      </c>
      <c r="M13" s="7">
        <v>0</v>
      </c>
      <c r="N13" s="7">
        <f t="shared" ref="N13:N14" si="1">SUM(M13+K13+J13)</f>
        <v>0</v>
      </c>
      <c r="O13" s="7">
        <f t="shared" ref="O13:O14" si="2">SUM(I13+N13)</f>
        <v>0</v>
      </c>
      <c r="P13" s="1"/>
    </row>
    <row r="14" spans="1:16" ht="15.75" x14ac:dyDescent="0.25">
      <c r="A14" s="53">
        <v>4</v>
      </c>
      <c r="B14" s="51">
        <v>191721018</v>
      </c>
      <c r="C14" s="51" t="s">
        <v>70</v>
      </c>
      <c r="D14" s="54">
        <v>0</v>
      </c>
      <c r="E14" s="54">
        <v>1</v>
      </c>
      <c r="F14" s="53">
        <v>3</v>
      </c>
      <c r="G14" s="53">
        <v>0</v>
      </c>
      <c r="H14" s="53">
        <v>3</v>
      </c>
      <c r="I14" s="55">
        <v>5</v>
      </c>
      <c r="J14" s="53">
        <v>3</v>
      </c>
      <c r="K14" s="53">
        <v>6</v>
      </c>
      <c r="L14" s="53">
        <v>65</v>
      </c>
      <c r="M14" s="45">
        <f>L14*0.25</f>
        <v>16.25</v>
      </c>
      <c r="N14" s="7">
        <f t="shared" si="1"/>
        <v>25.25</v>
      </c>
      <c r="O14" s="7">
        <f t="shared" si="2"/>
        <v>30.25</v>
      </c>
    </row>
    <row r="17" spans="1:21" x14ac:dyDescent="0.25">
      <c r="A17" s="1"/>
      <c r="B17" s="8" t="s">
        <v>12</v>
      </c>
      <c r="C17" s="9"/>
      <c r="D17" s="1"/>
      <c r="E17" s="8"/>
      <c r="F17" s="11"/>
      <c r="G17" s="12"/>
      <c r="H17" s="12"/>
      <c r="I17" s="10" t="s">
        <v>13</v>
      </c>
      <c r="J17" s="10"/>
      <c r="K17" s="1"/>
      <c r="L17" s="1"/>
      <c r="M17" s="56" t="s">
        <v>14</v>
      </c>
      <c r="N17" s="1"/>
      <c r="O17" s="1"/>
      <c r="P17" s="1"/>
      <c r="Q17" s="23"/>
      <c r="R17" s="23"/>
      <c r="S17" s="1"/>
      <c r="T17" s="1"/>
      <c r="U17" s="1"/>
    </row>
  </sheetData>
  <mergeCells count="8">
    <mergeCell ref="A8:O9"/>
    <mergeCell ref="A1:O1"/>
    <mergeCell ref="A2:O2"/>
    <mergeCell ref="A3:O3"/>
    <mergeCell ref="A4:O4"/>
    <mergeCell ref="A5:O5"/>
    <mergeCell ref="A6:C6"/>
    <mergeCell ref="D6:H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2" workbookViewId="0">
      <selection activeCell="D10" sqref="D10:D20"/>
    </sheetView>
  </sheetViews>
  <sheetFormatPr defaultRowHeight="15" x14ac:dyDescent="0.25"/>
  <cols>
    <col min="5" max="5" width="13.7109375" customWidth="1"/>
    <col min="6" max="6" width="14.5703125" customWidth="1"/>
  </cols>
  <sheetData>
    <row r="1" spans="1:6" ht="45.75" thickBot="1" x14ac:dyDescent="0.3">
      <c r="A1" s="31" t="s">
        <v>56</v>
      </c>
      <c r="B1" s="32" t="s">
        <v>57</v>
      </c>
      <c r="C1" t="s">
        <v>59</v>
      </c>
      <c r="D1" t="s">
        <v>59</v>
      </c>
    </row>
    <row r="2" spans="1:6" ht="48" thickBot="1" x14ac:dyDescent="0.3">
      <c r="A2" s="33">
        <v>0</v>
      </c>
      <c r="B2" s="34">
        <v>13</v>
      </c>
      <c r="C2">
        <f>A2/10</f>
        <v>0</v>
      </c>
      <c r="D2">
        <f>B2/10</f>
        <v>1.3</v>
      </c>
      <c r="E2" s="37">
        <v>191711092</v>
      </c>
      <c r="F2" s="38" t="s">
        <v>29</v>
      </c>
    </row>
    <row r="3" spans="1:6" ht="32.25" thickBot="1" x14ac:dyDescent="0.3">
      <c r="A3" s="33">
        <v>1</v>
      </c>
      <c r="B3" s="34">
        <v>17</v>
      </c>
      <c r="C3">
        <f t="shared" ref="C3:C28" si="0">A3/10</f>
        <v>0.1</v>
      </c>
      <c r="D3">
        <f t="shared" ref="D3:D28" si="1">B3/10</f>
        <v>1.7</v>
      </c>
      <c r="E3" s="39">
        <v>191711132</v>
      </c>
      <c r="F3" s="36" t="s">
        <v>30</v>
      </c>
    </row>
    <row r="4" spans="1:6" ht="48" thickBot="1" x14ac:dyDescent="0.3">
      <c r="A4" s="33">
        <v>46</v>
      </c>
      <c r="B4" s="35">
        <v>49</v>
      </c>
      <c r="C4">
        <f t="shared" si="0"/>
        <v>4.5999999999999996</v>
      </c>
      <c r="D4">
        <f t="shared" si="1"/>
        <v>4.9000000000000004</v>
      </c>
      <c r="E4" s="39">
        <v>191711137</v>
      </c>
      <c r="F4" s="36" t="s">
        <v>31</v>
      </c>
    </row>
    <row r="5" spans="1:6" ht="63.75" thickBot="1" x14ac:dyDescent="0.3">
      <c r="A5" s="33">
        <v>6</v>
      </c>
      <c r="B5" s="34" t="s">
        <v>58</v>
      </c>
      <c r="C5">
        <f t="shared" si="0"/>
        <v>0.6</v>
      </c>
      <c r="D5">
        <v>0</v>
      </c>
      <c r="E5" s="39">
        <v>191711163</v>
      </c>
      <c r="F5" s="36" t="s">
        <v>32</v>
      </c>
    </row>
    <row r="6" spans="1:6" ht="32.25" thickBot="1" x14ac:dyDescent="0.3">
      <c r="A6" s="33">
        <v>1</v>
      </c>
      <c r="B6" s="34">
        <v>12</v>
      </c>
      <c r="C6">
        <f t="shared" si="0"/>
        <v>0.1</v>
      </c>
      <c r="D6">
        <f t="shared" si="1"/>
        <v>1.2</v>
      </c>
      <c r="E6" s="39">
        <v>191711164</v>
      </c>
      <c r="F6" s="36" t="s">
        <v>33</v>
      </c>
    </row>
    <row r="7" spans="1:6" ht="32.25" thickBot="1" x14ac:dyDescent="0.3">
      <c r="A7" s="33">
        <v>12</v>
      </c>
      <c r="B7" s="34">
        <v>15</v>
      </c>
      <c r="C7">
        <f t="shared" si="0"/>
        <v>1.2</v>
      </c>
      <c r="D7">
        <f t="shared" si="1"/>
        <v>1.5</v>
      </c>
      <c r="E7" s="39">
        <v>191711214</v>
      </c>
      <c r="F7" s="36" t="s">
        <v>34</v>
      </c>
    </row>
    <row r="8" spans="1:6" ht="32.25" thickBot="1" x14ac:dyDescent="0.3">
      <c r="A8" s="33">
        <v>33</v>
      </c>
      <c r="B8" s="34">
        <v>47</v>
      </c>
      <c r="C8">
        <f t="shared" si="0"/>
        <v>3.3</v>
      </c>
      <c r="D8">
        <f t="shared" si="1"/>
        <v>4.7</v>
      </c>
      <c r="E8" s="39">
        <v>191711223</v>
      </c>
      <c r="F8" s="36" t="s">
        <v>35</v>
      </c>
    </row>
    <row r="9" spans="1:6" ht="16.5" thickBot="1" x14ac:dyDescent="0.3">
      <c r="A9" s="43" t="s">
        <v>58</v>
      </c>
      <c r="B9" s="41" t="s">
        <v>58</v>
      </c>
      <c r="C9" s="44">
        <v>0</v>
      </c>
      <c r="D9" s="44">
        <v>0</v>
      </c>
      <c r="E9" s="42">
        <v>191711249</v>
      </c>
      <c r="F9" s="41" t="s">
        <v>60</v>
      </c>
    </row>
    <row r="10" spans="1:6" ht="48" thickBot="1" x14ac:dyDescent="0.3">
      <c r="A10" s="33">
        <v>1</v>
      </c>
      <c r="B10" s="34">
        <v>41</v>
      </c>
      <c r="C10">
        <f t="shared" si="0"/>
        <v>0.1</v>
      </c>
      <c r="D10">
        <f t="shared" si="1"/>
        <v>4.0999999999999996</v>
      </c>
      <c r="E10" s="39">
        <v>191711252</v>
      </c>
      <c r="F10" s="36" t="s">
        <v>36</v>
      </c>
    </row>
    <row r="11" spans="1:6" ht="32.25" thickBot="1" x14ac:dyDescent="0.3">
      <c r="A11" s="33">
        <v>2</v>
      </c>
      <c r="B11" s="34">
        <v>6</v>
      </c>
      <c r="C11">
        <f t="shared" si="0"/>
        <v>0.2</v>
      </c>
      <c r="D11">
        <f t="shared" si="1"/>
        <v>0.6</v>
      </c>
      <c r="E11" s="39">
        <v>191711260</v>
      </c>
      <c r="F11" s="36" t="s">
        <v>37</v>
      </c>
    </row>
    <row r="12" spans="1:6" ht="32.25" thickBot="1" x14ac:dyDescent="0.3">
      <c r="A12" s="33">
        <v>13</v>
      </c>
      <c r="B12" s="34">
        <v>31</v>
      </c>
      <c r="C12">
        <f t="shared" si="0"/>
        <v>1.3</v>
      </c>
      <c r="D12">
        <f t="shared" si="1"/>
        <v>3.1</v>
      </c>
      <c r="E12" s="39">
        <v>191711289</v>
      </c>
      <c r="F12" s="36" t="s">
        <v>38</v>
      </c>
    </row>
    <row r="13" spans="1:6" ht="48" thickBot="1" x14ac:dyDescent="0.3">
      <c r="A13" s="33">
        <v>3</v>
      </c>
      <c r="B13" s="34">
        <v>31</v>
      </c>
      <c r="C13">
        <f t="shared" si="0"/>
        <v>0.3</v>
      </c>
      <c r="D13">
        <f t="shared" si="1"/>
        <v>3.1</v>
      </c>
      <c r="E13" s="39">
        <v>191711312</v>
      </c>
      <c r="F13" s="36" t="s">
        <v>39</v>
      </c>
    </row>
    <row r="14" spans="1:6" ht="32.25" thickBot="1" x14ac:dyDescent="0.3">
      <c r="A14" s="33">
        <v>45</v>
      </c>
      <c r="B14" s="35">
        <v>44</v>
      </c>
      <c r="C14">
        <f t="shared" si="0"/>
        <v>4.5</v>
      </c>
      <c r="D14">
        <f t="shared" si="1"/>
        <v>4.4000000000000004</v>
      </c>
      <c r="E14" s="39">
        <v>191711315</v>
      </c>
      <c r="F14" s="36" t="s">
        <v>40</v>
      </c>
    </row>
    <row r="15" spans="1:6" ht="32.25" thickBot="1" x14ac:dyDescent="0.3">
      <c r="A15" s="33">
        <v>2</v>
      </c>
      <c r="B15" s="34">
        <v>20</v>
      </c>
      <c r="C15">
        <f t="shared" si="0"/>
        <v>0.2</v>
      </c>
      <c r="D15">
        <f t="shared" si="1"/>
        <v>2</v>
      </c>
      <c r="E15" s="39">
        <v>191711342</v>
      </c>
      <c r="F15" s="36" t="s">
        <v>41</v>
      </c>
    </row>
    <row r="16" spans="1:6" ht="63.75" thickBot="1" x14ac:dyDescent="0.3">
      <c r="A16" s="33">
        <v>9</v>
      </c>
      <c r="B16" s="34">
        <v>27</v>
      </c>
      <c r="C16">
        <f t="shared" si="0"/>
        <v>0.9</v>
      </c>
      <c r="D16">
        <f t="shared" si="1"/>
        <v>2.7</v>
      </c>
      <c r="E16" s="39">
        <v>191711373</v>
      </c>
      <c r="F16" s="36" t="s">
        <v>42</v>
      </c>
    </row>
    <row r="17" spans="1:6" ht="32.25" thickBot="1" x14ac:dyDescent="0.3">
      <c r="A17" s="33">
        <v>18</v>
      </c>
      <c r="B17" s="34">
        <v>12</v>
      </c>
      <c r="C17">
        <f t="shared" si="0"/>
        <v>1.8</v>
      </c>
      <c r="D17">
        <f t="shared" si="1"/>
        <v>1.2</v>
      </c>
      <c r="E17" s="39">
        <v>191711380</v>
      </c>
      <c r="F17" s="36" t="s">
        <v>43</v>
      </c>
    </row>
    <row r="18" spans="1:6" ht="48" thickBot="1" x14ac:dyDescent="0.3">
      <c r="A18" s="33">
        <v>2</v>
      </c>
      <c r="B18" s="34">
        <v>25</v>
      </c>
      <c r="C18">
        <f t="shared" si="0"/>
        <v>0.2</v>
      </c>
      <c r="D18">
        <f t="shared" si="1"/>
        <v>2.5</v>
      </c>
      <c r="E18" s="39">
        <v>191711384</v>
      </c>
      <c r="F18" s="36" t="s">
        <v>44</v>
      </c>
    </row>
    <row r="19" spans="1:6" ht="48" thickBot="1" x14ac:dyDescent="0.3">
      <c r="A19" s="33">
        <v>0</v>
      </c>
      <c r="B19" s="34">
        <v>4</v>
      </c>
      <c r="C19">
        <f t="shared" si="0"/>
        <v>0</v>
      </c>
      <c r="D19">
        <f t="shared" si="1"/>
        <v>0.4</v>
      </c>
      <c r="E19" s="39">
        <v>191711387</v>
      </c>
      <c r="F19" s="36" t="s">
        <v>45</v>
      </c>
    </row>
    <row r="20" spans="1:6" ht="63.75" thickBot="1" x14ac:dyDescent="0.3">
      <c r="A20" s="33">
        <v>37</v>
      </c>
      <c r="B20" s="34">
        <v>47</v>
      </c>
      <c r="C20">
        <f t="shared" si="0"/>
        <v>3.7</v>
      </c>
      <c r="D20">
        <f t="shared" si="1"/>
        <v>4.7</v>
      </c>
      <c r="E20" s="39">
        <v>191711411</v>
      </c>
      <c r="F20" s="36" t="s">
        <v>46</v>
      </c>
    </row>
    <row r="21" spans="1:6" ht="48" thickBot="1" x14ac:dyDescent="0.3">
      <c r="A21" s="43" t="s">
        <v>58</v>
      </c>
      <c r="B21" s="41" t="s">
        <v>58</v>
      </c>
      <c r="C21" s="44">
        <v>0</v>
      </c>
      <c r="D21" s="44">
        <v>0</v>
      </c>
      <c r="E21" s="42">
        <v>191711424</v>
      </c>
      <c r="F21" s="41" t="s">
        <v>61</v>
      </c>
    </row>
    <row r="22" spans="1:6" ht="32.25" thickBot="1" x14ac:dyDescent="0.3">
      <c r="A22" s="33">
        <v>45</v>
      </c>
      <c r="B22" s="34">
        <v>25</v>
      </c>
      <c r="C22">
        <f t="shared" si="0"/>
        <v>4.5</v>
      </c>
      <c r="D22">
        <f t="shared" si="1"/>
        <v>2.5</v>
      </c>
      <c r="E22" s="39">
        <v>191711429</v>
      </c>
      <c r="F22" s="36" t="s">
        <v>47</v>
      </c>
    </row>
    <row r="23" spans="1:6" ht="48" thickBot="1" x14ac:dyDescent="0.3">
      <c r="A23" s="33">
        <v>3</v>
      </c>
      <c r="B23" s="34">
        <v>0</v>
      </c>
      <c r="C23">
        <f t="shared" si="0"/>
        <v>0.3</v>
      </c>
      <c r="D23">
        <f t="shared" si="1"/>
        <v>0</v>
      </c>
      <c r="E23" s="39">
        <v>191711441</v>
      </c>
      <c r="F23" s="36" t="s">
        <v>48</v>
      </c>
    </row>
    <row r="24" spans="1:6" ht="32.25" thickBot="1" x14ac:dyDescent="0.3">
      <c r="A24" s="33">
        <v>6</v>
      </c>
      <c r="B24" s="34">
        <v>6</v>
      </c>
      <c r="C24">
        <f t="shared" si="0"/>
        <v>0.6</v>
      </c>
      <c r="D24">
        <f t="shared" si="1"/>
        <v>0.6</v>
      </c>
      <c r="E24" s="40">
        <v>191711459</v>
      </c>
      <c r="F24" s="36" t="s">
        <v>49</v>
      </c>
    </row>
    <row r="25" spans="1:6" ht="16.5" thickBot="1" x14ac:dyDescent="0.3">
      <c r="A25" s="43" t="s">
        <v>58</v>
      </c>
      <c r="B25" s="41" t="s">
        <v>58</v>
      </c>
      <c r="C25" s="44">
        <v>0</v>
      </c>
      <c r="D25" s="44">
        <v>0</v>
      </c>
      <c r="E25" s="42">
        <v>191711470</v>
      </c>
      <c r="F25" s="41" t="s">
        <v>62</v>
      </c>
    </row>
    <row r="26" spans="1:6" ht="32.25" thickBot="1" x14ac:dyDescent="0.3">
      <c r="A26" s="33">
        <v>3</v>
      </c>
      <c r="B26" s="34" t="s">
        <v>58</v>
      </c>
      <c r="C26">
        <v>0</v>
      </c>
      <c r="D26">
        <v>0</v>
      </c>
      <c r="E26" s="39">
        <v>191711473</v>
      </c>
      <c r="F26" s="36" t="s">
        <v>50</v>
      </c>
    </row>
    <row r="27" spans="1:6" ht="16.5" thickBot="1" x14ac:dyDescent="0.3">
      <c r="A27" s="33">
        <v>7</v>
      </c>
      <c r="B27" s="34" t="s">
        <v>58</v>
      </c>
      <c r="C27">
        <f>A27/10</f>
        <v>0.7</v>
      </c>
      <c r="D27">
        <v>0</v>
      </c>
      <c r="E27" s="39">
        <v>191711474</v>
      </c>
      <c r="F27" s="36" t="s">
        <v>51</v>
      </c>
    </row>
    <row r="28" spans="1:6" ht="32.25" thickBot="1" x14ac:dyDescent="0.3">
      <c r="A28" s="33">
        <v>2</v>
      </c>
      <c r="B28" s="35">
        <v>12</v>
      </c>
      <c r="C28">
        <f t="shared" si="0"/>
        <v>0.2</v>
      </c>
      <c r="D28">
        <f t="shared" si="1"/>
        <v>1.2</v>
      </c>
      <c r="E28" s="39">
        <v>191711490</v>
      </c>
      <c r="F28" s="3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VAISHNAVI</cp:lastModifiedBy>
  <cp:lastPrinted>2018-03-14T13:34:48Z</cp:lastPrinted>
  <dcterms:created xsi:type="dcterms:W3CDTF">2017-09-15T15:14:24Z</dcterms:created>
  <dcterms:modified xsi:type="dcterms:W3CDTF">2018-03-14T13:34:52Z</dcterms:modified>
</cp:coreProperties>
</file>