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1.xml" ContentType="application/vnd.openxmlformats-officedocument.spreadsheetml.table+xml"/>
  <Override PartName="/xl/slicers/slicer2.xml" ContentType="application/vnd.ms-excel.slicer+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defaultThemeVersion="166925"/>
  <mc:AlternateContent xmlns:mc="http://schemas.openxmlformats.org/markup-compatibility/2006">
    <mc:Choice Requires="x15">
      <x15ac:absPath xmlns:x15ac="http://schemas.microsoft.com/office/spreadsheetml/2010/11/ac" url="C:\Users\ryanr\Documents\Not School Stuff\HLCS\"/>
    </mc:Choice>
  </mc:AlternateContent>
  <xr:revisionPtr revIDLastSave="0" documentId="13_ncr:1_{EE00F3CC-688E-4A38-8464-EE1E8E8EC81A}" xr6:coauthVersionLast="47" xr6:coauthVersionMax="47" xr10:uidLastSave="{00000000-0000-0000-0000-000000000000}"/>
  <bookViews>
    <workbookView xWindow="-96" yWindow="-96" windowWidth="23232" windowHeight="12552" xr2:uid="{00000000-000D-0000-FFFF-FFFF00000000}"/>
  </bookViews>
  <sheets>
    <sheet name="Sheet5" sheetId="7" r:id="rId1"/>
    <sheet name="HLCS_RawData_9_5_2023" sheetId="1" r:id="rId2"/>
    <sheet name="HLCS_GameRecord_9_5_2023" sheetId="2" r:id="rId3"/>
    <sheet name="Merge1" sheetId="5" r:id="rId4"/>
    <sheet name="PlayerStats" sheetId="6" r:id="rId5"/>
  </sheets>
  <definedNames>
    <definedName name="ExternalData_1" localSheetId="3" hidden="1">Merge1!$A$1:$X$161</definedName>
    <definedName name="FromArray_1">_xlfn.ANCHORARRAY(#REF!)</definedName>
    <definedName name="Slicer_Champion">#N/A</definedName>
    <definedName name="Slicer_Player">#N/A</definedName>
    <definedName name="Slicer_Player1">#N/A</definedName>
  </definedNames>
  <calcPr calcId="191029"/>
  <pivotCaches>
    <pivotCache cacheId="4"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9"/>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 i="6" l="1"/>
  <c r="H4" i="6"/>
  <c r="H5" i="6"/>
  <c r="H6" i="6"/>
  <c r="H7" i="6"/>
  <c r="H8" i="6"/>
  <c r="H9" i="6"/>
  <c r="H10" i="6"/>
  <c r="H11" i="6"/>
  <c r="H12" i="6"/>
  <c r="H13" i="6"/>
  <c r="H14" i="6"/>
  <c r="H15" i="6"/>
  <c r="H16" i="6"/>
  <c r="H17" i="6"/>
  <c r="H18" i="6"/>
  <c r="H19" i="6"/>
  <c r="H2" i="6"/>
  <c r="G3" i="6"/>
  <c r="G4" i="6"/>
  <c r="G5" i="6"/>
  <c r="G6" i="6"/>
  <c r="G7" i="6"/>
  <c r="G8" i="6"/>
  <c r="G9" i="6"/>
  <c r="G10" i="6"/>
  <c r="G11" i="6"/>
  <c r="G12" i="6"/>
  <c r="G13" i="6"/>
  <c r="G14" i="6"/>
  <c r="G15" i="6"/>
  <c r="G16" i="6"/>
  <c r="G17" i="6"/>
  <c r="G18" i="6"/>
  <c r="G19" i="6"/>
  <c r="G2" i="6"/>
  <c r="F3" i="6"/>
  <c r="F4" i="6"/>
  <c r="F5" i="6"/>
  <c r="F6" i="6"/>
  <c r="F7" i="6"/>
  <c r="F8" i="6"/>
  <c r="F9" i="6"/>
  <c r="F10" i="6"/>
  <c r="F11" i="6"/>
  <c r="F12" i="6"/>
  <c r="F13" i="6"/>
  <c r="F14" i="6"/>
  <c r="F15" i="6"/>
  <c r="F16" i="6"/>
  <c r="F17" i="6"/>
  <c r="F18" i="6"/>
  <c r="F19" i="6"/>
  <c r="F2" i="6"/>
  <c r="E2" i="6"/>
  <c r="E3" i="6"/>
  <c r="E4" i="6"/>
  <c r="E5" i="6"/>
  <c r="E6" i="6"/>
  <c r="E7" i="6"/>
  <c r="E8" i="6"/>
  <c r="E9" i="6"/>
  <c r="E10" i="6"/>
  <c r="E11" i="6"/>
  <c r="E12" i="6"/>
  <c r="E13" i="6"/>
  <c r="E14" i="6"/>
  <c r="E15" i="6"/>
  <c r="E16" i="6"/>
  <c r="E17" i="6"/>
  <c r="E18" i="6"/>
  <c r="E19" i="6"/>
  <c r="C3" i="6" a="1"/>
  <c r="C3" i="6" s="1"/>
  <c r="C4" i="6" a="1"/>
  <c r="C4" i="6" s="1"/>
  <c r="C5" i="6" a="1"/>
  <c r="C5" i="6" s="1"/>
  <c r="C6" i="6" a="1"/>
  <c r="C6" i="6"/>
  <c r="C7" i="6" a="1"/>
  <c r="C7" i="6" s="1"/>
  <c r="C8" i="6" a="1"/>
  <c r="C8" i="6" s="1"/>
  <c r="C9" i="6" a="1"/>
  <c r="C9" i="6" s="1"/>
  <c r="C10" i="6" a="1"/>
  <c r="C10" i="6"/>
  <c r="C11" i="6" a="1"/>
  <c r="C11" i="6" s="1"/>
  <c r="C12" i="6" a="1"/>
  <c r="C12" i="6" s="1"/>
  <c r="C13" i="6" a="1"/>
  <c r="C13" i="6" s="1"/>
  <c r="C14" i="6" a="1"/>
  <c r="C14" i="6" s="1"/>
  <c r="C15" i="6" a="1"/>
  <c r="C15" i="6" s="1"/>
  <c r="C16" i="6" a="1"/>
  <c r="C16" i="6" s="1"/>
  <c r="C17" i="6" a="1"/>
  <c r="C17" i="6" s="1"/>
  <c r="C18" i="6" a="1"/>
  <c r="C18" i="6" s="1"/>
  <c r="C19" i="6" a="1"/>
  <c r="C19" i="6" s="1"/>
  <c r="C2" i="6" a="1"/>
  <c r="C2" i="6" s="1"/>
  <c r="B3" i="6" a="1"/>
  <c r="B3" i="6" s="1"/>
  <c r="B4" i="6" a="1"/>
  <c r="B4" i="6" s="1"/>
  <c r="B5" i="6" a="1"/>
  <c r="B5" i="6" s="1"/>
  <c r="B6" i="6" a="1"/>
  <c r="B6" i="6"/>
  <c r="B7" i="6" a="1"/>
  <c r="B7" i="6" s="1"/>
  <c r="B8" i="6" a="1"/>
  <c r="B8" i="6" s="1"/>
  <c r="B9" i="6" a="1"/>
  <c r="B9" i="6" s="1"/>
  <c r="B10" i="6" a="1"/>
  <c r="B10" i="6" s="1"/>
  <c r="B11" i="6" a="1"/>
  <c r="B11" i="6" s="1"/>
  <c r="B12" i="6" a="1"/>
  <c r="B12" i="6" s="1"/>
  <c r="B13" i="6" a="1"/>
  <c r="B13" i="6" s="1"/>
  <c r="B14" i="6" a="1"/>
  <c r="B14" i="6" s="1"/>
  <c r="B15" i="6" a="1"/>
  <c r="B15" i="6" s="1"/>
  <c r="B16" i="6" a="1"/>
  <c r="B16" i="6" s="1"/>
  <c r="B18" i="6" a="1"/>
  <c r="B18" i="6" s="1"/>
  <c r="B19" i="6" a="1"/>
  <c r="B19" i="6" s="1"/>
  <c r="B2" i="6" a="1"/>
  <c r="B2" i="6" s="1"/>
  <c r="A2" i="6" a="1"/>
  <c r="A2" i="6" s="1"/>
  <c r="D15" i="6" l="1"/>
  <c r="D10" i="6"/>
  <c r="D17" i="6"/>
  <c r="D7" i="6"/>
  <c r="D14" i="6"/>
  <c r="D13" i="6"/>
  <c r="D12" i="6"/>
  <c r="D5" i="6"/>
  <c r="D6" i="6"/>
  <c r="D11" i="6"/>
  <c r="D4" i="6"/>
  <c r="D3" i="6"/>
  <c r="D18" i="6"/>
  <c r="D9" i="6"/>
  <c r="D2" i="6"/>
  <c r="D16" i="6"/>
  <c r="D8" i="6"/>
  <c r="D19"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4E78DAE-0D88-420F-BF05-106F722088B5}" keepAlive="1" name="Query - GameRecords" description="Connection to the 'GameRecords' query in the workbook." type="5" refreshedVersion="0" background="1">
    <dbPr connection="Provider=Microsoft.Mashup.OleDb.1;Data Source=$Workbook$;Location=GameRecords;Extended Properties=&quot;&quot;" command="SELECT * FROM [GameRecords]"/>
  </connection>
  <connection id="2" xr16:uid="{70FEB57E-8221-44D6-B6A8-F2BDC5D5D7DD}" keepAlive="1" name="Query - Merge1" description="Connection to the 'Merge1' query in the workbook." type="5" refreshedVersion="8" background="1" saveData="1">
    <dbPr connection="Provider=Microsoft.Mashup.OleDb.1;Data Source=$Workbook$;Location=Merge1;Extended Properties=&quot;&quot;" command="SELECT * FROM [Merge1]"/>
  </connection>
  <connection id="3" xr16:uid="{34329B26-CA1D-4B1F-95D2-AB2CB65F20B3}" keepAlive="1" name="Query - RawData" description="Connection to the 'RawData' query in the workbook." type="5" refreshedVersion="0" background="1">
    <dbPr connection="Provider=Microsoft.Mashup.OleDb.1;Data Source=$Workbook$;Location=RawData;Extended Properties=&quot;&quot;" command="SELECT * FROM [RawData]"/>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<sst xmlns="http://schemas.openxmlformats.org/spreadsheetml/2006/main" count="1693" uniqueCount="127">
  <si>
    <t>Player</t>
  </si>
  <si>
    <t>Champion</t>
  </si>
  <si>
    <t>Pick Ban</t>
  </si>
  <si>
    <t>Blue Red</t>
  </si>
  <si>
    <t>Order</t>
  </si>
  <si>
    <t>Series #</t>
  </si>
  <si>
    <t>Game #</t>
  </si>
  <si>
    <t>Kills</t>
  </si>
  <si>
    <t>Death</t>
  </si>
  <si>
    <t>Assists</t>
  </si>
  <si>
    <t>CS</t>
  </si>
  <si>
    <t>Vision Score</t>
  </si>
  <si>
    <t>Fantasy Score</t>
  </si>
  <si>
    <t>Damage Dealt</t>
  </si>
  <si>
    <t>Rengar</t>
  </si>
  <si>
    <t>Ban</t>
  </si>
  <si>
    <t>Blue</t>
  </si>
  <si>
    <t>Xin Zhao</t>
  </si>
  <si>
    <t>Red</t>
  </si>
  <si>
    <t>Riven</t>
  </si>
  <si>
    <t>Yasuo</t>
  </si>
  <si>
    <t>Jhin</t>
  </si>
  <si>
    <t>Pantheon</t>
  </si>
  <si>
    <t>Woosung</t>
  </si>
  <si>
    <t>Malphite</t>
  </si>
  <si>
    <t>Pick</t>
  </si>
  <si>
    <t>Anthony</t>
  </si>
  <si>
    <t>Jinx</t>
  </si>
  <si>
    <t>Sam</t>
  </si>
  <si>
    <t>Nami</t>
  </si>
  <si>
    <t>Declan</t>
  </si>
  <si>
    <t>Ashe</t>
  </si>
  <si>
    <t>Miggy</t>
  </si>
  <si>
    <t>Morgana</t>
  </si>
  <si>
    <t>Basil</t>
  </si>
  <si>
    <t>Kennen</t>
  </si>
  <si>
    <t>Orianna</t>
  </si>
  <si>
    <t>Jax</t>
  </si>
  <si>
    <t>Singed</t>
  </si>
  <si>
    <t>Kha'zix</t>
  </si>
  <si>
    <t>Quio</t>
  </si>
  <si>
    <t>Graves</t>
  </si>
  <si>
    <t>Bwosley</t>
  </si>
  <si>
    <t>Swain</t>
  </si>
  <si>
    <t>Jason</t>
  </si>
  <si>
    <t>Jarvan IV</t>
  </si>
  <si>
    <t>Cobi</t>
  </si>
  <si>
    <t>Malzahar</t>
  </si>
  <si>
    <t>Mordekaiser</t>
  </si>
  <si>
    <t>Vi</t>
  </si>
  <si>
    <t>Kai'sa</t>
  </si>
  <si>
    <t>Ryan</t>
  </si>
  <si>
    <t>Hubert</t>
  </si>
  <si>
    <t>Xayah</t>
  </si>
  <si>
    <t>Blitzcrank</t>
  </si>
  <si>
    <t>Sean</t>
  </si>
  <si>
    <t>Amumu</t>
  </si>
  <si>
    <t>Nocturne</t>
  </si>
  <si>
    <t>Trundle</t>
  </si>
  <si>
    <t>Gnar</t>
  </si>
  <si>
    <t>Cho'gath</t>
  </si>
  <si>
    <t>Eunice</t>
  </si>
  <si>
    <t>Thresh</t>
  </si>
  <si>
    <t>Kindred</t>
  </si>
  <si>
    <t>Chris</t>
  </si>
  <si>
    <t>Dr. Mundo</t>
  </si>
  <si>
    <t>Gangplank</t>
  </si>
  <si>
    <t>Fiora</t>
  </si>
  <si>
    <t>Ahri</t>
  </si>
  <si>
    <t>Qiyana</t>
  </si>
  <si>
    <t>Pyke</t>
  </si>
  <si>
    <t>Tristana</t>
  </si>
  <si>
    <t>Ezreal</t>
  </si>
  <si>
    <t>Shyvana</t>
  </si>
  <si>
    <t>Zac</t>
  </si>
  <si>
    <t>Ziggs</t>
  </si>
  <si>
    <t>Seraphine</t>
  </si>
  <si>
    <t>Maokai</t>
  </si>
  <si>
    <t>N/A</t>
  </si>
  <si>
    <t>Diana</t>
  </si>
  <si>
    <t>Neeko</t>
  </si>
  <si>
    <t>Syndra</t>
  </si>
  <si>
    <t>Leona</t>
  </si>
  <si>
    <t>Meagan</t>
  </si>
  <si>
    <t>Udyr</t>
  </si>
  <si>
    <t>Gragas</t>
  </si>
  <si>
    <t>Lux</t>
  </si>
  <si>
    <t>Vladimir</t>
  </si>
  <si>
    <t>Annie</t>
  </si>
  <si>
    <t>Kled</t>
  </si>
  <si>
    <t>Garen</t>
  </si>
  <si>
    <t>Hunter</t>
  </si>
  <si>
    <t>Ornn</t>
  </si>
  <si>
    <t>Jordan</t>
  </si>
  <si>
    <t>Hecarim</t>
  </si>
  <si>
    <t>Sejuani</t>
  </si>
  <si>
    <t>Nautilus</t>
  </si>
  <si>
    <t>Alistar</t>
  </si>
  <si>
    <t>Xerath</t>
  </si>
  <si>
    <t>Anivia</t>
  </si>
  <si>
    <t>Sion</t>
  </si>
  <si>
    <t>Draven</t>
  </si>
  <si>
    <t>Illaoi</t>
  </si>
  <si>
    <t>Akali</t>
  </si>
  <si>
    <t>Urgot</t>
  </si>
  <si>
    <t>Date</t>
  </si>
  <si>
    <t>Blue Side</t>
  </si>
  <si>
    <t>Red Side</t>
  </si>
  <si>
    <t>Winning Side</t>
  </si>
  <si>
    <t>Length</t>
  </si>
  <si>
    <t>Winning Team Gold</t>
  </si>
  <si>
    <t>Losing Team Gold</t>
  </si>
  <si>
    <t>Winning Team Kills</t>
  </si>
  <si>
    <t>Losing Team Kills</t>
  </si>
  <si>
    <t>Forfeit</t>
  </si>
  <si>
    <t>Jason Nguyengards</t>
  </si>
  <si>
    <t>Taewonnies</t>
  </si>
  <si>
    <t>The Founders</t>
  </si>
  <si>
    <t>Quintessential Quintuplets</t>
  </si>
  <si>
    <t>Wins</t>
  </si>
  <si>
    <t>Losses</t>
  </si>
  <si>
    <t>Win Percentage</t>
  </si>
  <si>
    <t>Deaths</t>
  </si>
  <si>
    <t>KDA</t>
  </si>
  <si>
    <t>Row Labels</t>
  </si>
  <si>
    <t>Grand Total</t>
  </si>
  <si>
    <t>Sum of Fantasy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</si>
</sst>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4" fontId="0" fillId="0" borderId="0" xfId="0" applyNumberFormat="1"/>
    <xf numFmtId="46" fontId="0" fillId="0" borderId="0" xfId="0" applyNumberFormat="1"/>
    <xf numFmtId="0" fontId="0" fillId="0" borderId="0" xfId="0" applyNumberFormat="1"/>
    <xf numFmtId="22"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31" formatCode="[h]:mm:ss"/>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[HLCS_RawData_9_5_2023.xlsx]Sheet5!PivotTable1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Fantasy</a:t>
            </a:r>
            <a:r>
              <a:rPr lang="en-US" baseline="0"/>
              <a:t> Score</a:t>
            </a:r>
          </a:p>
        </c:rich>
      </c:tx>
      <c:layout>
        <c:manualLayout>
          <c:xMode val="edge"/>
          <c:yMode val="edge"/>
          <c:x val="0.31332637984424905"/>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Sheet5!$B$3</c:f>
              <c:strCache>
                <c:ptCount val="1"/>
                <c:pt idx="0">
                  <c:v>Total</c:v>
                </c:pt>
              </c:strCache>
            </c:strRef>
          </c:tx>
          <c:spPr>
            <a:solidFill>
              <a:schemeClr val="accent1"/>
            </a:solidFill>
            <a:ln>
              <a:noFill/>
            </a:ln>
            <a:effectLst/>
          </c:spPr>
          <c:invertIfNegative val="0"/>
          <c:cat>
            <c:multiLvlStrRef>
              <c:f>Sheet5!$A$4:$A$12</c:f>
              <c:multiLvlStrCache>
                <c:ptCount val="7"/>
                <c:lvl>
                  <c:pt idx="0">
                    <c:v>Diana</c:v>
                  </c:pt>
                  <c:pt idx="1">
                    <c:v>Ezreal</c:v>
                  </c:pt>
                  <c:pt idx="2">
                    <c:v>Graves</c:v>
                  </c:pt>
                  <c:pt idx="3">
                    <c:v>Jarvan IV</c:v>
                  </c:pt>
                  <c:pt idx="4">
                    <c:v>Jax</c:v>
                  </c:pt>
                  <c:pt idx="5">
                    <c:v>Sejuani</c:v>
                  </c:pt>
                  <c:pt idx="6">
                    <c:v>Xerath</c:v>
                  </c:pt>
                </c:lvl>
                <c:lvl>
                  <c:pt idx="0">
                    <c:v>Quio</c:v>
                  </c:pt>
                </c:lvl>
              </c:multiLvlStrCache>
            </c:multiLvlStrRef>
          </c:cat>
          <c:val>
            <c:numRef>
              <c:f>Sheet5!$B$4:$B$12</c:f>
              <c:numCache>
                <c:formatCode>General</c:formatCode>
                <c:ptCount val="7"/>
                <c:pt idx="0">
                  <c:v>31.67</c:v>
                </c:pt>
                <c:pt idx="1">
                  <c:v>8.65</c:v>
                </c:pt>
                <c:pt idx="2">
                  <c:v>26.71</c:v>
                </c:pt>
                <c:pt idx="3">
                  <c:v>54.63</c:v>
                </c:pt>
                <c:pt idx="4">
                  <c:v>40.08</c:v>
                </c:pt>
                <c:pt idx="5">
                  <c:v>-1.61</c:v>
                </c:pt>
                <c:pt idx="6">
                  <c:v>47.76</c:v>
                </c:pt>
              </c:numCache>
            </c:numRef>
          </c:val>
          <c:extLst>
            <c:ext xmlns:c16="http://schemas.microsoft.com/office/drawing/2014/chart" uri="{C3380CC4-5D6E-409C-BE32-E72D297353CC}">
              <c16:uniqueId val="{00000000-D5CF-4BEB-904E-E98E74F1E464}"/>
            </c:ext>
          </c:extLst>
        </c:ser>
        <c:dLbls>
          <c:showLegendKey val="0"/>
          <c:showVal val="0"/>
          <c:showCatName val="0"/>
          <c:showSerName val="0"/>
          <c:showPercent val="0"/>
          <c:showBubbleSize val="0"/>
        </c:dLbls>
        <c:gapWidth val="150"/>
        <c:overlap val="100"/>
        <c:axId val="1491392888"/>
        <c:axId val="1491391832"/>
      </c:barChart>
      <c:catAx>
        <c:axId val="1491392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1391832"/>
        <c:crosses val="autoZero"/>
        <c:auto val="1"/>
        <c:lblAlgn val="ctr"/>
        <c:lblOffset val="100"/>
        <c:noMultiLvlLbl val="0"/>
      </c:catAx>
      <c:valAx>
        <c:axId val="14913918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13928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259080</xdr:colOff>
      <xdr:row>2</xdr:row>
      <xdr:rowOff>13335</xdr:rowOff>
    </xdr:from>
    <xdr:to>
      <xdr:col>22</xdr:col>
      <xdr:colOff>327660</xdr:colOff>
      <xdr:row>17</xdr:row>
      <xdr:rowOff>13335</xdr:rowOff>
    </xdr:to>
    <xdr:graphicFrame macro="">
      <xdr:nvGraphicFramePr>
        <xdr:cNvPr id="4" name="Chart 3">
          <a:extLst>
            <a:ext uri="{FF2B5EF4-FFF2-40B4-BE49-F238E27FC236}">
              <a16:creationId xmlns:a16="http://schemas.microsoft.com/office/drawing/2014/main" id="{04F1E1AB-B5AB-C1C6-928C-D2593363FE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45720</xdr:colOff>
      <xdr:row>2</xdr:row>
      <xdr:rowOff>7621</xdr:rowOff>
    </xdr:from>
    <xdr:to>
      <xdr:col>9</xdr:col>
      <xdr:colOff>514350</xdr:colOff>
      <xdr:row>14</xdr:row>
      <xdr:rowOff>121921</xdr:rowOff>
    </xdr:to>
    <mc:AlternateContent xmlns:mc="http://schemas.openxmlformats.org/markup-compatibility/2006">
      <mc:Choice xmlns:a14="http://schemas.microsoft.com/office/drawing/2010/main" Requires="a14">
        <xdr:graphicFrame macro="">
          <xdr:nvGraphicFramePr>
            <xdr:cNvPr id="5" name="Player 1">
              <a:extLst>
                <a:ext uri="{FF2B5EF4-FFF2-40B4-BE49-F238E27FC236}">
                  <a16:creationId xmlns:a16="http://schemas.microsoft.com/office/drawing/2014/main" id="{0C218E30-5ED3-2C6E-5F2E-08E1A17A827A}"/>
                </a:ext>
              </a:extLst>
            </xdr:cNvPr>
            <xdr:cNvGraphicFramePr/>
          </xdr:nvGraphicFramePr>
          <xdr:xfrm>
            <a:off x="0" y="0"/>
            <a:ext cx="0" cy="0"/>
          </xdr:xfrm>
          <a:graphic>
            <a:graphicData uri="http://schemas.microsoft.com/office/drawing/2010/slicer">
              <sle:slicer xmlns:sle="http://schemas.microsoft.com/office/drawing/2010/slicer" name="Player 1"/>
            </a:graphicData>
          </a:graphic>
        </xdr:graphicFrame>
      </mc:Choice>
      <mc:Fallback>
        <xdr:sp macro="" textlink="">
          <xdr:nvSpPr>
            <xdr:cNvPr id="0" name=""/>
            <xdr:cNvSpPr>
              <a:spLocks noTextEdit="1"/>
            </xdr:cNvSpPr>
          </xdr:nvSpPr>
          <xdr:spPr>
            <a:xfrm>
              <a:off x="2217420" y="373381"/>
              <a:ext cx="3520440" cy="23088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64770</xdr:colOff>
      <xdr:row>15</xdr:row>
      <xdr:rowOff>57150</xdr:rowOff>
    </xdr:from>
    <xdr:to>
      <xdr:col>10</xdr:col>
      <xdr:colOff>125730</xdr:colOff>
      <xdr:row>29</xdr:row>
      <xdr:rowOff>20955</xdr:rowOff>
    </xdr:to>
    <mc:AlternateContent xmlns:mc="http://schemas.openxmlformats.org/markup-compatibility/2006">
      <mc:Choice xmlns:a14="http://schemas.microsoft.com/office/drawing/2010/main" Requires="a14">
        <xdr:graphicFrame macro="">
          <xdr:nvGraphicFramePr>
            <xdr:cNvPr id="6" name="Champion">
              <a:extLst>
                <a:ext uri="{FF2B5EF4-FFF2-40B4-BE49-F238E27FC236}">
                  <a16:creationId xmlns:a16="http://schemas.microsoft.com/office/drawing/2014/main" id="{201425F2-7F2B-07D4-42AA-352D1E3A0D6B}"/>
                </a:ext>
              </a:extLst>
            </xdr:cNvPr>
            <xdr:cNvGraphicFramePr/>
          </xdr:nvGraphicFramePr>
          <xdr:xfrm>
            <a:off x="0" y="0"/>
            <a:ext cx="0" cy="0"/>
          </xdr:xfrm>
          <a:graphic>
            <a:graphicData uri="http://schemas.microsoft.com/office/drawing/2010/slicer">
              <sle:slicer xmlns:sle="http://schemas.microsoft.com/office/drawing/2010/slicer" name="Champion"/>
            </a:graphicData>
          </a:graphic>
        </xdr:graphicFrame>
      </mc:Choice>
      <mc:Fallback>
        <xdr:sp macro="" textlink="">
          <xdr:nvSpPr>
            <xdr:cNvPr id="0" name=""/>
            <xdr:cNvSpPr>
              <a:spLocks noTextEdit="1"/>
            </xdr:cNvSpPr>
          </xdr:nvSpPr>
          <xdr:spPr>
            <a:xfrm>
              <a:off x="2236470" y="2800350"/>
              <a:ext cx="368808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14</xdr:col>
      <xdr:colOff>121920</xdr:colOff>
      <xdr:row>0</xdr:row>
      <xdr:rowOff>137161</xdr:rowOff>
    </xdr:from>
    <xdr:to>
      <xdr:col>19</xdr:col>
      <xdr:colOff>392430</xdr:colOff>
      <xdr:row>13</xdr:row>
      <xdr:rowOff>22861</xdr:rowOff>
    </xdr:to>
    <mc:AlternateContent xmlns:mc="http://schemas.openxmlformats.org/markup-compatibility/2006">
      <mc:Choice xmlns:sle15="http://schemas.microsoft.com/office/drawing/2012/slicer" Requires="sle15">
        <xdr:graphicFrame macro="">
          <xdr:nvGraphicFramePr>
            <xdr:cNvPr id="4" name="Player">
              <a:extLst>
                <a:ext uri="{FF2B5EF4-FFF2-40B4-BE49-F238E27FC236}">
                  <a16:creationId xmlns:a16="http://schemas.microsoft.com/office/drawing/2014/main" id="{C5CF40EB-CFF8-B524-9E77-B856E18E46C1}"/>
                </a:ext>
              </a:extLst>
            </xdr:cNvPr>
            <xdr:cNvGraphicFramePr/>
          </xdr:nvGraphicFramePr>
          <xdr:xfrm>
            <a:off x="0" y="0"/>
            <a:ext cx="0" cy="0"/>
          </xdr:xfrm>
          <a:graphic>
            <a:graphicData uri="http://schemas.microsoft.com/office/drawing/2010/slicer">
              <sle:slicer xmlns:sle="http://schemas.microsoft.com/office/drawing/2010/slicer" name="Player"/>
            </a:graphicData>
          </a:graphic>
        </xdr:graphicFrame>
      </mc:Choice>
      <mc:Fallback>
        <xdr:sp macro="" textlink="">
          <xdr:nvSpPr>
            <xdr:cNvPr id="0" name=""/>
            <xdr:cNvSpPr>
              <a:spLocks noTextEdit="1"/>
            </xdr:cNvSpPr>
          </xdr:nvSpPr>
          <xdr:spPr>
            <a:xfrm>
              <a:off x="10290810" y="137161"/>
              <a:ext cx="3470910" cy="226314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yan A" refreshedDate="45175.663871643519" createdVersion="8" refreshedVersion="8" minRefreshableVersion="3" recordCount="160" xr:uid="{6795F77D-4862-4601-A05B-5BD29379A5C6}">
  <cacheSource type="worksheet">
    <worksheetSource name="RawData"/>
  </cacheSource>
  <cacheFields count="14">
    <cacheField name="Player" numFmtId="0">
      <sharedItems containsBlank="1" count="19">
        <m/>
        <s v="Woosung"/>
        <s v="Anthony"/>
        <s v="Sam"/>
        <s v="Declan"/>
        <s v="Miggy"/>
        <s v="Basil"/>
        <s v="Quio"/>
        <s v="Bwosley"/>
        <s v="Jason"/>
        <s v="Cobi"/>
        <s v="Ryan"/>
        <s v="Hubert"/>
        <s v="Sean"/>
        <s v="Eunice"/>
        <s v="Chris"/>
        <s v="Meagan"/>
        <s v="Hunter"/>
        <s v="Jordan"/>
      </sharedItems>
    </cacheField>
    <cacheField name="Champion" numFmtId="0">
      <sharedItems count="69">
        <s v="Rengar"/>
        <s v="Xin Zhao"/>
        <s v="Riven"/>
        <s v="Yasuo"/>
        <s v="Jhin"/>
        <s v="Pantheon"/>
        <s v="Malphite"/>
        <s v="Jinx"/>
        <s v="Nami"/>
        <s v="Ashe"/>
        <s v="Morgana"/>
        <s v="Kennen"/>
        <s v="Orianna"/>
        <s v="Jax"/>
        <s v="Singed"/>
        <s v="Kha'zix"/>
        <s v="Graves"/>
        <s v="Swain"/>
        <s v="Jarvan IV"/>
        <s v="Malzahar"/>
        <s v="Mordekaiser"/>
        <s v="Vi"/>
        <s v="Kai'sa"/>
        <s v="Xayah"/>
        <s v="Blitzcrank"/>
        <s v="Amumu"/>
        <s v="Nocturne"/>
        <s v="Trundle"/>
        <s v="Gnar"/>
        <s v="Cho'gath"/>
        <s v="Thresh"/>
        <s v="Kindred"/>
        <s v="Dr. Mundo"/>
        <s v="Gangplank"/>
        <s v="Fiora"/>
        <s v="Ahri"/>
        <s v="Qiyana"/>
        <s v="Pyke"/>
        <s v="Tristana"/>
        <s v="Ezreal"/>
        <s v="Shyvana"/>
        <s v="Zac"/>
        <s v="Ziggs"/>
        <s v="Seraphine"/>
        <s v="Maokai"/>
        <s v="N/A"/>
        <s v="Diana"/>
        <s v="Neeko"/>
        <s v="Syndra"/>
        <s v="Leona"/>
        <s v="Udyr"/>
        <s v="Gragas"/>
        <s v="Lux"/>
        <s v="Vladimir"/>
        <s v="Annie"/>
        <s v="Kled"/>
        <s v="Garen"/>
        <s v="Ornn"/>
        <s v="Hecarim"/>
        <s v="Sejuani"/>
        <s v="Nautilus"/>
        <s v="Alistar"/>
        <s v="Xerath"/>
        <s v="Anivia"/>
        <s v="Sion"/>
        <s v="Draven"/>
        <s v="Illaoi"/>
        <s v="Akali"/>
        <s v="Urgot"/>
      </sharedItems>
    </cacheField>
    <cacheField name="Pick Ban" numFmtId="0">
      <sharedItems/>
    </cacheField>
    <cacheField name="Blue Red" numFmtId="0">
      <sharedItems/>
    </cacheField>
    <cacheField name="Order" numFmtId="0">
      <sharedItems containsSemiMixedTypes="0" containsString="0" containsNumber="1" containsInteger="1" minValue="1" maxValue="5"/>
    </cacheField>
    <cacheField name="Series #" numFmtId="0">
      <sharedItems containsSemiMixedTypes="0" containsString="0" containsNumber="1" containsInteger="1" minValue="1" maxValue="4"/>
    </cacheField>
    <cacheField name="Game #" numFmtId="0">
      <sharedItems containsSemiMixedTypes="0" containsString="0" containsNumber="1" containsInteger="1" minValue="1" maxValue="3"/>
    </cacheField>
    <cacheField name="Kills" numFmtId="0">
      <sharedItems containsString="0" containsBlank="1" containsNumber="1" containsInteger="1" minValue="0" maxValue="14"/>
    </cacheField>
    <cacheField name="Death" numFmtId="0">
      <sharedItems containsString="0" containsBlank="1" containsNumber="1" containsInteger="1" minValue="0" maxValue="11"/>
    </cacheField>
    <cacheField name="Assists" numFmtId="0">
      <sharedItems containsString="0" containsBlank="1" containsNumber="1" containsInteger="1" minValue="0" maxValue="22"/>
    </cacheField>
    <cacheField name="CS" numFmtId="0">
      <sharedItems containsString="0" containsBlank="1" containsNumber="1" containsInteger="1" minValue="7" maxValue="340"/>
    </cacheField>
    <cacheField name="Vision Score" numFmtId="0">
      <sharedItems containsString="0" containsBlank="1" containsNumber="1" containsInteger="1" minValue="5" maxValue="113"/>
    </cacheField>
    <cacheField name="Fantasy Score" numFmtId="0">
      <sharedItems containsSemiMixedTypes="0" containsString="0" containsNumber="1" minValue="-17.079999999999998" maxValue="87.34"/>
    </cacheField>
    <cacheField name="Damage Dealt" numFmtId="0">
      <sharedItems containsString="0" containsBlank="1" containsNumber="1" containsInteger="1" minValue="1126" maxValue="36150"/>
    </cacheField>
  </cacheFields>
  <extLst>
    <ext xmlns:x14="http://schemas.microsoft.com/office/spreadsheetml/2009/9/main" uri="{725AE2AE-9491-48be-B2B4-4EB974FC3084}">
      <x14:pivotCacheDefinition pivotCacheId="31228445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x v="0"/>
    <s v="Ban"/>
    <s v="Blue"/>
    <n v="1"/>
    <n v="1"/>
    <n v="1"/>
    <m/>
    <m/>
    <m/>
    <m/>
    <m/>
    <n v="0"/>
    <m/>
  </r>
  <r>
    <x v="0"/>
    <x v="1"/>
    <s v="Ban"/>
    <s v="Red"/>
    <n v="1"/>
    <n v="1"/>
    <n v="1"/>
    <m/>
    <m/>
    <m/>
    <m/>
    <m/>
    <n v="0"/>
    <m/>
  </r>
  <r>
    <x v="0"/>
    <x v="2"/>
    <s v="Ban"/>
    <s v="Blue"/>
    <n v="2"/>
    <n v="1"/>
    <n v="1"/>
    <m/>
    <m/>
    <m/>
    <m/>
    <m/>
    <n v="0"/>
    <m/>
  </r>
  <r>
    <x v="0"/>
    <x v="3"/>
    <s v="Ban"/>
    <s v="Red"/>
    <n v="2"/>
    <n v="1"/>
    <n v="1"/>
    <m/>
    <m/>
    <m/>
    <m/>
    <m/>
    <n v="0"/>
    <m/>
  </r>
  <r>
    <x v="0"/>
    <x v="4"/>
    <s v="Ban"/>
    <s v="Blue"/>
    <n v="3"/>
    <n v="1"/>
    <n v="1"/>
    <m/>
    <m/>
    <m/>
    <m/>
    <m/>
    <n v="0"/>
    <m/>
  </r>
  <r>
    <x v="0"/>
    <x v="5"/>
    <s v="Ban"/>
    <s v="Red"/>
    <n v="3"/>
    <n v="1"/>
    <n v="1"/>
    <m/>
    <m/>
    <m/>
    <m/>
    <m/>
    <n v="0"/>
    <m/>
  </r>
  <r>
    <x v="1"/>
    <x v="6"/>
    <s v="Pick"/>
    <s v="Blue"/>
    <n v="1"/>
    <n v="1"/>
    <n v="1"/>
    <n v="5"/>
    <n v="3"/>
    <n v="17"/>
    <n v="251"/>
    <n v="50"/>
    <n v="50.01"/>
    <n v="16772"/>
  </r>
  <r>
    <x v="2"/>
    <x v="7"/>
    <s v="Pick"/>
    <s v="Red"/>
    <n v="1"/>
    <n v="1"/>
    <n v="1"/>
    <n v="10"/>
    <n v="7"/>
    <n v="4"/>
    <n v="306"/>
    <n v="17"/>
    <n v="30.91"/>
    <n v="25515"/>
  </r>
  <r>
    <x v="3"/>
    <x v="8"/>
    <s v="Pick"/>
    <s v="Red"/>
    <n v="1"/>
    <n v="1"/>
    <n v="1"/>
    <n v="0"/>
    <n v="8"/>
    <n v="16"/>
    <n v="16"/>
    <n v="104"/>
    <n v="13.36"/>
    <n v="6486"/>
  </r>
  <r>
    <x v="4"/>
    <x v="9"/>
    <s v="Pick"/>
    <s v="Blue"/>
    <n v="2"/>
    <n v="1"/>
    <n v="1"/>
    <n v="11"/>
    <n v="4"/>
    <n v="10"/>
    <n v="228"/>
    <n v="46"/>
    <n v="56.58"/>
    <n v="24205"/>
  </r>
  <r>
    <x v="5"/>
    <x v="10"/>
    <s v="Pick"/>
    <s v="Blue"/>
    <n v="2"/>
    <n v="1"/>
    <n v="1"/>
    <n v="3"/>
    <n v="9"/>
    <n v="10"/>
    <n v="24"/>
    <n v="49"/>
    <n v="7.69"/>
    <n v="8184"/>
  </r>
  <r>
    <x v="6"/>
    <x v="11"/>
    <s v="Pick"/>
    <s v="Red"/>
    <n v="2"/>
    <n v="1"/>
    <n v="1"/>
    <n v="4"/>
    <n v="7"/>
    <n v="11"/>
    <n v="266"/>
    <n v="32"/>
    <n v="21.26"/>
    <n v="29410"/>
  </r>
  <r>
    <x v="0"/>
    <x v="12"/>
    <s v="Ban"/>
    <s v="Red"/>
    <n v="4"/>
    <n v="1"/>
    <n v="1"/>
    <m/>
    <m/>
    <m/>
    <m/>
    <m/>
    <n v="0"/>
    <m/>
  </r>
  <r>
    <x v="0"/>
    <x v="13"/>
    <s v="Ban"/>
    <s v="Blue"/>
    <n v="4"/>
    <n v="1"/>
    <n v="1"/>
    <m/>
    <m/>
    <m/>
    <m/>
    <m/>
    <n v="0"/>
    <m/>
  </r>
  <r>
    <x v="0"/>
    <x v="14"/>
    <s v="Ban"/>
    <s v="Red"/>
    <n v="5"/>
    <n v="1"/>
    <n v="1"/>
    <m/>
    <m/>
    <m/>
    <m/>
    <m/>
    <n v="0"/>
    <m/>
  </r>
  <r>
    <x v="0"/>
    <x v="15"/>
    <s v="Ban"/>
    <s v="Red"/>
    <n v="5"/>
    <n v="1"/>
    <n v="1"/>
    <m/>
    <m/>
    <m/>
    <m/>
    <m/>
    <n v="0"/>
    <m/>
  </r>
  <r>
    <x v="7"/>
    <x v="16"/>
    <s v="Pick"/>
    <s v="Red"/>
    <n v="3"/>
    <n v="1"/>
    <n v="1"/>
    <n v="8"/>
    <n v="7"/>
    <n v="5"/>
    <n v="301"/>
    <n v="54"/>
    <n v="26.71"/>
    <n v="26807"/>
  </r>
  <r>
    <x v="8"/>
    <x v="17"/>
    <s v="Pick"/>
    <s v="Blue"/>
    <n v="3"/>
    <n v="1"/>
    <n v="1"/>
    <n v="8"/>
    <n v="6"/>
    <n v="7"/>
    <n v="191"/>
    <n v="29"/>
    <n v="31.36"/>
    <n v="19127"/>
  </r>
  <r>
    <x v="9"/>
    <x v="18"/>
    <s v="Pick"/>
    <s v="Blue"/>
    <n v="3"/>
    <n v="1"/>
    <n v="1"/>
    <n v="13"/>
    <n v="1"/>
    <n v="16"/>
    <n v="319"/>
    <n v="63"/>
    <n v="87.34"/>
    <n v="28766"/>
  </r>
  <r>
    <x v="10"/>
    <x v="19"/>
    <s v="Pick"/>
    <s v="Red"/>
    <n v="4"/>
    <n v="1"/>
    <n v="1"/>
    <n v="1"/>
    <n v="11"/>
    <n v="7"/>
    <n v="277"/>
    <n v="21"/>
    <n v="-11.18"/>
    <n v="13549"/>
  </r>
  <r>
    <x v="0"/>
    <x v="6"/>
    <s v="Ban"/>
    <s v="Blue"/>
    <n v="1"/>
    <n v="2"/>
    <n v="1"/>
    <m/>
    <m/>
    <m/>
    <m/>
    <m/>
    <n v="0"/>
    <m/>
  </r>
  <r>
    <x v="0"/>
    <x v="0"/>
    <s v="Ban"/>
    <s v="Red"/>
    <n v="1"/>
    <n v="2"/>
    <n v="1"/>
    <m/>
    <m/>
    <m/>
    <m/>
    <m/>
    <n v="0"/>
    <m/>
  </r>
  <r>
    <x v="0"/>
    <x v="20"/>
    <s v="Ban"/>
    <s v="Blue"/>
    <n v="2"/>
    <n v="2"/>
    <n v="1"/>
    <m/>
    <m/>
    <m/>
    <m/>
    <m/>
    <n v="0"/>
    <m/>
  </r>
  <r>
    <x v="0"/>
    <x v="2"/>
    <s v="Ban"/>
    <s v="Red"/>
    <n v="2"/>
    <n v="2"/>
    <n v="1"/>
    <m/>
    <m/>
    <m/>
    <m/>
    <m/>
    <n v="0"/>
    <m/>
  </r>
  <r>
    <x v="0"/>
    <x v="21"/>
    <s v="Ban"/>
    <s v="Blue"/>
    <n v="3"/>
    <n v="2"/>
    <n v="1"/>
    <m/>
    <m/>
    <m/>
    <m/>
    <m/>
    <n v="0"/>
    <m/>
  </r>
  <r>
    <x v="0"/>
    <x v="4"/>
    <s v="Ban"/>
    <s v="Red"/>
    <n v="3"/>
    <n v="2"/>
    <n v="1"/>
    <m/>
    <m/>
    <m/>
    <m/>
    <m/>
    <n v="0"/>
    <m/>
  </r>
  <r>
    <x v="2"/>
    <x v="22"/>
    <s v="Pick"/>
    <s v="Blue"/>
    <n v="1"/>
    <n v="2"/>
    <n v="1"/>
    <n v="10"/>
    <n v="6"/>
    <n v="6"/>
    <n v="235"/>
    <n v="33"/>
    <n v="38"/>
    <n v="25322"/>
  </r>
  <r>
    <x v="11"/>
    <x v="10"/>
    <s v="Pick"/>
    <s v="Red"/>
    <n v="1"/>
    <n v="2"/>
    <n v="1"/>
    <n v="4"/>
    <n v="7"/>
    <n v="5"/>
    <n v="207"/>
    <n v="30"/>
    <n v="8.57"/>
    <n v="21101"/>
  </r>
  <r>
    <x v="12"/>
    <x v="23"/>
    <s v="Pick"/>
    <s v="Red"/>
    <n v="1"/>
    <n v="2"/>
    <n v="1"/>
    <n v="7"/>
    <n v="6"/>
    <n v="5"/>
    <n v="253"/>
    <n v="20"/>
    <n v="23.53"/>
    <n v="20106"/>
  </r>
  <r>
    <x v="10"/>
    <x v="24"/>
    <s v="Pick"/>
    <s v="Blue"/>
    <n v="2"/>
    <n v="2"/>
    <n v="1"/>
    <n v="0"/>
    <n v="5"/>
    <n v="18"/>
    <n v="34"/>
    <n v="45"/>
    <n v="23.59"/>
    <n v="8616"/>
  </r>
  <r>
    <x v="3"/>
    <x v="17"/>
    <s v="Pick"/>
    <s v="Blue"/>
    <n v="2"/>
    <n v="2"/>
    <n v="1"/>
    <n v="4"/>
    <n v="1"/>
    <n v="11"/>
    <n v="224"/>
    <n v="33"/>
    <n v="38.89"/>
    <n v="24000"/>
  </r>
  <r>
    <x v="13"/>
    <x v="25"/>
    <s v="Pick"/>
    <s v="Red"/>
    <n v="2"/>
    <n v="2"/>
    <n v="1"/>
    <n v="5"/>
    <n v="8"/>
    <n v="6"/>
    <n v="243"/>
    <n v="41"/>
    <n v="12.48"/>
    <n v="16065"/>
  </r>
  <r>
    <x v="0"/>
    <x v="26"/>
    <s v="Ban"/>
    <s v="Red"/>
    <n v="4"/>
    <n v="2"/>
    <n v="1"/>
    <m/>
    <m/>
    <m/>
    <m/>
    <m/>
    <n v="0"/>
    <m/>
  </r>
  <r>
    <x v="0"/>
    <x v="27"/>
    <s v="Ban"/>
    <s v="Blue"/>
    <n v="4"/>
    <n v="2"/>
    <n v="1"/>
    <m/>
    <m/>
    <m/>
    <m/>
    <m/>
    <n v="0"/>
    <m/>
  </r>
  <r>
    <x v="0"/>
    <x v="28"/>
    <s v="Ban"/>
    <s v="Red"/>
    <n v="5"/>
    <n v="2"/>
    <n v="1"/>
    <m/>
    <m/>
    <m/>
    <m/>
    <m/>
    <n v="0"/>
    <m/>
  </r>
  <r>
    <x v="0"/>
    <x v="29"/>
    <s v="Ban"/>
    <s v="Red"/>
    <n v="5"/>
    <n v="2"/>
    <n v="1"/>
    <m/>
    <m/>
    <m/>
    <m/>
    <m/>
    <n v="0"/>
    <m/>
  </r>
  <r>
    <x v="14"/>
    <x v="30"/>
    <s v="Pick"/>
    <s v="Red"/>
    <n v="3"/>
    <n v="2"/>
    <n v="1"/>
    <n v="2"/>
    <n v="6"/>
    <n v="14"/>
    <n v="57"/>
    <n v="113"/>
    <n v="24.22"/>
    <n v="10752"/>
  </r>
  <r>
    <x v="6"/>
    <x v="31"/>
    <s v="Pick"/>
    <s v="Blue"/>
    <n v="3"/>
    <n v="2"/>
    <n v="1"/>
    <n v="13"/>
    <n v="2"/>
    <n v="14"/>
    <n v="277"/>
    <n v="37"/>
    <n v="78.62"/>
    <n v="36150"/>
  </r>
  <r>
    <x v="7"/>
    <x v="13"/>
    <s v="Pick"/>
    <s v="Blue"/>
    <n v="3"/>
    <n v="2"/>
    <n v="1"/>
    <n v="5"/>
    <n v="4"/>
    <n v="14"/>
    <n v="223"/>
    <n v="37"/>
    <n v="40.08"/>
    <n v="20026"/>
  </r>
  <r>
    <x v="15"/>
    <x v="32"/>
    <s v="Pick"/>
    <s v="Red"/>
    <n v="4"/>
    <n v="2"/>
    <n v="1"/>
    <n v="0"/>
    <n v="5"/>
    <n v="6"/>
    <n v="242"/>
    <n v="22"/>
    <n v="0.52"/>
    <n v="15580"/>
  </r>
  <r>
    <x v="0"/>
    <x v="33"/>
    <s v="Ban"/>
    <s v="Blue"/>
    <n v="1"/>
    <n v="3"/>
    <n v="1"/>
    <m/>
    <m/>
    <m/>
    <m/>
    <m/>
    <n v="0"/>
    <m/>
  </r>
  <r>
    <x v="0"/>
    <x v="20"/>
    <s v="Ban"/>
    <s v="Red"/>
    <n v="1"/>
    <n v="3"/>
    <n v="1"/>
    <m/>
    <m/>
    <m/>
    <m/>
    <m/>
    <n v="0"/>
    <m/>
  </r>
  <r>
    <x v="0"/>
    <x v="1"/>
    <s v="Ban"/>
    <s v="Blue"/>
    <n v="2"/>
    <n v="3"/>
    <n v="1"/>
    <m/>
    <m/>
    <m/>
    <m/>
    <m/>
    <n v="0"/>
    <m/>
  </r>
  <r>
    <x v="0"/>
    <x v="22"/>
    <s v="Ban"/>
    <s v="Red"/>
    <n v="2"/>
    <n v="3"/>
    <n v="1"/>
    <m/>
    <m/>
    <m/>
    <m/>
    <m/>
    <n v="0"/>
    <m/>
  </r>
  <r>
    <x v="0"/>
    <x v="5"/>
    <s v="Ban"/>
    <s v="Blue"/>
    <n v="3"/>
    <n v="3"/>
    <n v="1"/>
    <m/>
    <m/>
    <m/>
    <m/>
    <m/>
    <n v="0"/>
    <m/>
  </r>
  <r>
    <x v="0"/>
    <x v="21"/>
    <s v="Ban"/>
    <s v="Red"/>
    <n v="3"/>
    <n v="3"/>
    <n v="1"/>
    <m/>
    <m/>
    <m/>
    <m/>
    <m/>
    <n v="0"/>
    <m/>
  </r>
  <r>
    <x v="15"/>
    <x v="6"/>
    <s v="Pick"/>
    <s v="Blue"/>
    <n v="1"/>
    <n v="3"/>
    <n v="1"/>
    <n v="4"/>
    <n v="1"/>
    <n v="7"/>
    <n v="253"/>
    <n v="24"/>
    <n v="30.73"/>
    <n v="15618"/>
  </r>
  <r>
    <x v="1"/>
    <x v="34"/>
    <s v="Pick"/>
    <s v="Red"/>
    <n v="1"/>
    <n v="3"/>
    <n v="1"/>
    <n v="2"/>
    <n v="6"/>
    <n v="4"/>
    <n v="264"/>
    <n v="35"/>
    <n v="2.39"/>
    <n v="18918"/>
  </r>
  <r>
    <x v="8"/>
    <x v="35"/>
    <s v="Pick"/>
    <s v="Red"/>
    <n v="1"/>
    <n v="3"/>
    <n v="1"/>
    <n v="3"/>
    <n v="8"/>
    <n v="2"/>
    <n v="206"/>
    <n v="35"/>
    <n v="-4.1900000000000004"/>
    <n v="7294"/>
  </r>
  <r>
    <x v="11"/>
    <x v="10"/>
    <s v="Pick"/>
    <s v="Blue"/>
    <n v="2"/>
    <n v="3"/>
    <n v="1"/>
    <n v="4"/>
    <n v="2"/>
    <n v="13"/>
    <n v="28"/>
    <n v="86"/>
    <n v="40.58"/>
    <n v="13462"/>
  </r>
  <r>
    <x v="14"/>
    <x v="36"/>
    <s v="Pick"/>
    <s v="Blue"/>
    <n v="2"/>
    <n v="3"/>
    <n v="1"/>
    <n v="3"/>
    <n v="5"/>
    <n v="13"/>
    <n v="217"/>
    <n v="39"/>
    <n v="27.12"/>
    <n v="19622"/>
  </r>
  <r>
    <x v="5"/>
    <x v="37"/>
    <s v="Pick"/>
    <s v="Red"/>
    <n v="2"/>
    <n v="3"/>
    <n v="1"/>
    <n v="2"/>
    <n v="7"/>
    <n v="3"/>
    <n v="36"/>
    <n v="39"/>
    <n v="-4.6900000000000004"/>
    <n v="3695"/>
  </r>
  <r>
    <x v="0"/>
    <x v="38"/>
    <s v="Ban"/>
    <s v="Red"/>
    <n v="4"/>
    <n v="3"/>
    <n v="1"/>
    <m/>
    <m/>
    <m/>
    <m/>
    <m/>
    <n v="0"/>
    <m/>
  </r>
  <r>
    <x v="0"/>
    <x v="14"/>
    <s v="Ban"/>
    <s v="Blue"/>
    <n v="4"/>
    <n v="3"/>
    <n v="1"/>
    <m/>
    <m/>
    <m/>
    <m/>
    <m/>
    <n v="0"/>
    <m/>
  </r>
  <r>
    <x v="0"/>
    <x v="25"/>
    <s v="Ban"/>
    <s v="Red"/>
    <n v="5"/>
    <n v="3"/>
    <n v="1"/>
    <m/>
    <m/>
    <m/>
    <m/>
    <m/>
    <n v="0"/>
    <m/>
  </r>
  <r>
    <x v="0"/>
    <x v="23"/>
    <s v="Ban"/>
    <s v="Red"/>
    <n v="5"/>
    <n v="3"/>
    <n v="1"/>
    <m/>
    <m/>
    <m/>
    <m/>
    <m/>
    <n v="0"/>
    <m/>
  </r>
  <r>
    <x v="4"/>
    <x v="39"/>
    <s v="Pick"/>
    <s v="Red"/>
    <n v="3"/>
    <n v="3"/>
    <n v="1"/>
    <n v="4"/>
    <n v="4"/>
    <n v="5"/>
    <n v="237"/>
    <n v="28"/>
    <n v="17.77"/>
    <n v="34645"/>
  </r>
  <r>
    <x v="13"/>
    <x v="40"/>
    <s v="Pick"/>
    <s v="Blue"/>
    <n v="3"/>
    <n v="3"/>
    <n v="1"/>
    <n v="10"/>
    <n v="4"/>
    <n v="5"/>
    <n v="340"/>
    <n v="27"/>
    <n v="42.75"/>
    <n v="35595"/>
  </r>
  <r>
    <x v="12"/>
    <x v="4"/>
    <s v="Pick"/>
    <s v="Blue"/>
    <n v="3"/>
    <n v="3"/>
    <n v="1"/>
    <n v="10"/>
    <n v="1"/>
    <n v="12"/>
    <n v="263"/>
    <n v="26"/>
    <n v="64.930000000000007"/>
    <n v="35167"/>
  </r>
  <r>
    <x v="9"/>
    <x v="41"/>
    <s v="Pick"/>
    <s v="Red"/>
    <n v="4"/>
    <n v="3"/>
    <n v="1"/>
    <n v="2"/>
    <n v="6"/>
    <n v="7"/>
    <n v="239"/>
    <n v="43"/>
    <n v="8.5399999999999991"/>
    <n v="19648"/>
  </r>
  <r>
    <x v="0"/>
    <x v="6"/>
    <s v="Ban"/>
    <s v="Blue"/>
    <n v="1"/>
    <n v="1"/>
    <n v="2"/>
    <m/>
    <m/>
    <m/>
    <m/>
    <m/>
    <n v="0"/>
    <m/>
  </r>
  <r>
    <x v="0"/>
    <x v="4"/>
    <s v="Ban"/>
    <s v="Red"/>
    <n v="1"/>
    <n v="1"/>
    <n v="2"/>
    <m/>
    <m/>
    <m/>
    <m/>
    <m/>
    <n v="0"/>
    <m/>
  </r>
  <r>
    <x v="0"/>
    <x v="5"/>
    <s v="Ban"/>
    <s v="Blue"/>
    <n v="2"/>
    <n v="1"/>
    <n v="2"/>
    <m/>
    <m/>
    <m/>
    <m/>
    <m/>
    <n v="0"/>
    <m/>
  </r>
  <r>
    <x v="0"/>
    <x v="2"/>
    <s v="Ban"/>
    <s v="Red"/>
    <n v="2"/>
    <n v="1"/>
    <n v="2"/>
    <m/>
    <m/>
    <m/>
    <m/>
    <m/>
    <n v="0"/>
    <m/>
  </r>
  <r>
    <x v="0"/>
    <x v="1"/>
    <s v="Ban"/>
    <s v="Blue"/>
    <n v="3"/>
    <n v="1"/>
    <n v="2"/>
    <m/>
    <m/>
    <m/>
    <m/>
    <m/>
    <n v="0"/>
    <m/>
  </r>
  <r>
    <x v="0"/>
    <x v="0"/>
    <s v="Ban"/>
    <s v="Red"/>
    <n v="3"/>
    <n v="1"/>
    <n v="2"/>
    <m/>
    <m/>
    <m/>
    <m/>
    <m/>
    <n v="0"/>
    <m/>
  </r>
  <r>
    <x v="2"/>
    <x v="7"/>
    <s v="Pick"/>
    <s v="Blue"/>
    <n v="1"/>
    <n v="1"/>
    <n v="2"/>
    <n v="13"/>
    <n v="2"/>
    <n v="6"/>
    <n v="206"/>
    <n v="27"/>
    <n v="61.41"/>
    <n v="22070"/>
  </r>
  <r>
    <x v="9"/>
    <x v="42"/>
    <s v="Pick"/>
    <s v="Red"/>
    <n v="1"/>
    <n v="1"/>
    <n v="2"/>
    <n v="1"/>
    <n v="7"/>
    <n v="4"/>
    <n v="177"/>
    <n v="17"/>
    <n v="-6.38"/>
    <n v="15655"/>
  </r>
  <r>
    <x v="5"/>
    <x v="43"/>
    <s v="Pick"/>
    <s v="Red"/>
    <n v="1"/>
    <n v="1"/>
    <n v="2"/>
    <n v="0"/>
    <n v="8"/>
    <n v="3"/>
    <n v="7"/>
    <n v="17"/>
    <n v="-17.079999999999998"/>
    <n v="2689"/>
  </r>
  <r>
    <x v="10"/>
    <x v="24"/>
    <s v="Pick"/>
    <s v="Blue"/>
    <n v="2"/>
    <n v="1"/>
    <n v="2"/>
    <n v="1"/>
    <n v="3"/>
    <n v="15"/>
    <n v="29"/>
    <n v="40"/>
    <n v="27.29"/>
    <n v="6400"/>
  </r>
  <r>
    <x v="6"/>
    <x v="28"/>
    <s v="Pick"/>
    <s v="Blue"/>
    <n v="2"/>
    <n v="1"/>
    <n v="2"/>
    <n v="10"/>
    <n v="2"/>
    <n v="2"/>
    <n v="182"/>
    <n v="23"/>
    <n v="40.97"/>
    <n v="19933"/>
  </r>
  <r>
    <x v="8"/>
    <x v="44"/>
    <s v="Pick"/>
    <s v="Red"/>
    <n v="2"/>
    <n v="1"/>
    <n v="2"/>
    <n v="1"/>
    <n v="3"/>
    <n v="1"/>
    <n v="173"/>
    <n v="17"/>
    <n v="-0.42"/>
    <n v="4454"/>
  </r>
  <r>
    <x v="0"/>
    <x v="3"/>
    <s v="Ban"/>
    <s v="Red"/>
    <n v="4"/>
    <n v="1"/>
    <n v="2"/>
    <m/>
    <m/>
    <m/>
    <m/>
    <m/>
    <n v="0"/>
    <m/>
  </r>
  <r>
    <x v="0"/>
    <x v="18"/>
    <s v="Ban"/>
    <s v="Blue"/>
    <n v="4"/>
    <n v="1"/>
    <n v="2"/>
    <m/>
    <m/>
    <m/>
    <m/>
    <m/>
    <n v="0"/>
    <m/>
  </r>
  <r>
    <x v="0"/>
    <x v="45"/>
    <s v="Ban"/>
    <s v="Red"/>
    <n v="5"/>
    <n v="1"/>
    <n v="2"/>
    <m/>
    <m/>
    <m/>
    <m/>
    <m/>
    <n v="0"/>
    <m/>
  </r>
  <r>
    <x v="0"/>
    <x v="9"/>
    <s v="Ban"/>
    <s v="Blue"/>
    <n v="5"/>
    <n v="1"/>
    <n v="2"/>
    <m/>
    <m/>
    <m/>
    <m/>
    <m/>
    <n v="0"/>
    <m/>
  </r>
  <r>
    <x v="1"/>
    <x v="21"/>
    <s v="Pick"/>
    <s v="Red"/>
    <n v="3"/>
    <n v="1"/>
    <n v="2"/>
    <n v="2"/>
    <n v="6"/>
    <n v="3"/>
    <n v="144"/>
    <n v="17"/>
    <n v="-1.71"/>
    <n v="8228"/>
  </r>
  <r>
    <x v="7"/>
    <x v="46"/>
    <s v="Pick"/>
    <s v="Blue"/>
    <n v="3"/>
    <n v="1"/>
    <n v="2"/>
    <n v="4"/>
    <n v="2"/>
    <n v="9"/>
    <n v="197"/>
    <n v="34"/>
    <n v="31.67"/>
    <n v="10610"/>
  </r>
  <r>
    <x v="3"/>
    <x v="47"/>
    <s v="Pick"/>
    <s v="Blue"/>
    <n v="3"/>
    <n v="1"/>
    <n v="2"/>
    <n v="1"/>
    <n v="2"/>
    <n v="5"/>
    <n v="188"/>
    <n v="26"/>
    <n v="11.18"/>
    <n v="6032"/>
  </r>
  <r>
    <x v="4"/>
    <x v="48"/>
    <s v="Pick"/>
    <s v="Red"/>
    <n v="4"/>
    <n v="1"/>
    <n v="2"/>
    <n v="7"/>
    <n v="5"/>
    <n v="1"/>
    <n v="159"/>
    <n v="26"/>
    <n v="17.89"/>
    <n v="12721"/>
  </r>
  <r>
    <x v="0"/>
    <x v="24"/>
    <s v="Ban"/>
    <s v="Blue"/>
    <n v="1"/>
    <n v="2"/>
    <n v="2"/>
    <m/>
    <m/>
    <m/>
    <m/>
    <m/>
    <n v="0"/>
    <m/>
  </r>
  <r>
    <x v="0"/>
    <x v="6"/>
    <s v="Ban"/>
    <s v="Red"/>
    <n v="1"/>
    <n v="2"/>
    <n v="2"/>
    <m/>
    <m/>
    <m/>
    <m/>
    <m/>
    <n v="0"/>
    <m/>
  </r>
  <r>
    <x v="0"/>
    <x v="0"/>
    <s v="Ban"/>
    <s v="Blue"/>
    <n v="2"/>
    <n v="2"/>
    <n v="2"/>
    <m/>
    <m/>
    <m/>
    <m/>
    <m/>
    <n v="0"/>
    <m/>
  </r>
  <r>
    <x v="0"/>
    <x v="22"/>
    <s v="Ban"/>
    <s v="Red"/>
    <n v="2"/>
    <n v="2"/>
    <n v="2"/>
    <m/>
    <m/>
    <m/>
    <m/>
    <m/>
    <n v="0"/>
    <m/>
  </r>
  <r>
    <x v="0"/>
    <x v="2"/>
    <s v="Ban"/>
    <s v="Blue"/>
    <n v="3"/>
    <n v="2"/>
    <n v="2"/>
    <m/>
    <m/>
    <m/>
    <m/>
    <m/>
    <n v="0"/>
    <m/>
  </r>
  <r>
    <x v="0"/>
    <x v="8"/>
    <s v="Ban"/>
    <s v="Red"/>
    <n v="3"/>
    <n v="2"/>
    <n v="2"/>
    <m/>
    <m/>
    <m/>
    <m/>
    <m/>
    <n v="0"/>
    <m/>
  </r>
  <r>
    <x v="12"/>
    <x v="4"/>
    <s v="Pick"/>
    <s v="Blue"/>
    <n v="1"/>
    <n v="2"/>
    <n v="2"/>
    <n v="4"/>
    <n v="5"/>
    <n v="1"/>
    <n v="218"/>
    <n v="21"/>
    <n v="6.23"/>
    <n v="14818"/>
  </r>
  <r>
    <x v="2"/>
    <x v="7"/>
    <s v="Pick"/>
    <s v="Red"/>
    <n v="1"/>
    <n v="2"/>
    <n v="2"/>
    <n v="13"/>
    <n v="2"/>
    <n v="7"/>
    <n v="214"/>
    <n v="36"/>
    <n v="63.94"/>
    <n v="24510"/>
  </r>
  <r>
    <x v="10"/>
    <x v="49"/>
    <s v="Pick"/>
    <s v="Red"/>
    <n v="1"/>
    <n v="2"/>
    <n v="2"/>
    <n v="0"/>
    <n v="4"/>
    <n v="14"/>
    <n v="34"/>
    <n v="44"/>
    <n v="18.54"/>
    <n v="3666"/>
  </r>
  <r>
    <x v="16"/>
    <x v="10"/>
    <s v="Pick"/>
    <s v="Blue"/>
    <n v="2"/>
    <n v="2"/>
    <n v="2"/>
    <n v="2"/>
    <n v="6"/>
    <n v="6"/>
    <n v="24"/>
    <n v="71"/>
    <n v="5.79"/>
    <n v="12410"/>
  </r>
  <r>
    <x v="11"/>
    <x v="50"/>
    <s v="Pick"/>
    <s v="Blue"/>
    <n v="2"/>
    <n v="2"/>
    <n v="2"/>
    <n v="2"/>
    <n v="9"/>
    <n v="1"/>
    <n v="167"/>
    <n v="23"/>
    <n v="-14.18"/>
    <n v="6718"/>
  </r>
  <r>
    <x v="6"/>
    <x v="28"/>
    <s v="Pick"/>
    <s v="Red"/>
    <n v="2"/>
    <n v="2"/>
    <n v="2"/>
    <n v="3"/>
    <n v="1"/>
    <n v="8"/>
    <n v="242"/>
    <n v="42"/>
    <n v="29.52"/>
    <n v="20180"/>
  </r>
  <r>
    <x v="0"/>
    <x v="27"/>
    <s v="Ban"/>
    <s v="Red"/>
    <n v="4"/>
    <n v="2"/>
    <n v="2"/>
    <m/>
    <m/>
    <m/>
    <m/>
    <m/>
    <n v="0"/>
    <m/>
  </r>
  <r>
    <x v="0"/>
    <x v="46"/>
    <s v="Ban"/>
    <s v="Blue"/>
    <n v="4"/>
    <n v="2"/>
    <n v="2"/>
    <m/>
    <m/>
    <m/>
    <m/>
    <m/>
    <n v="0"/>
    <m/>
  </r>
  <r>
    <x v="0"/>
    <x v="36"/>
    <s v="Ban"/>
    <s v="Red"/>
    <n v="5"/>
    <n v="2"/>
    <n v="2"/>
    <m/>
    <m/>
    <m/>
    <m/>
    <m/>
    <n v="0"/>
    <m/>
  </r>
  <r>
    <x v="0"/>
    <x v="17"/>
    <s v="Ban"/>
    <s v="Blue"/>
    <n v="5"/>
    <n v="2"/>
    <n v="2"/>
    <m/>
    <m/>
    <m/>
    <m/>
    <m/>
    <n v="0"/>
    <m/>
  </r>
  <r>
    <x v="3"/>
    <x v="43"/>
    <s v="Pick"/>
    <s v="Red"/>
    <n v="3"/>
    <n v="2"/>
    <n v="2"/>
    <n v="5"/>
    <n v="3"/>
    <n v="14"/>
    <n v="194"/>
    <n v="55"/>
    <n v="43.69"/>
    <n v="16004"/>
  </r>
  <r>
    <x v="14"/>
    <x v="35"/>
    <s v="Pick"/>
    <s v="Blue"/>
    <n v="3"/>
    <n v="2"/>
    <n v="2"/>
    <n v="4"/>
    <n v="4"/>
    <n v="3"/>
    <n v="221"/>
    <n v="34"/>
    <n v="13.91"/>
    <n v="18218"/>
  </r>
  <r>
    <x v="15"/>
    <x v="51"/>
    <s v="Pick"/>
    <s v="Blue"/>
    <n v="3"/>
    <n v="2"/>
    <n v="2"/>
    <n v="0"/>
    <n v="3"/>
    <n v="1"/>
    <n v="169"/>
    <n v="30"/>
    <n v="-3.81"/>
    <n v="8056"/>
  </r>
  <r>
    <x v="7"/>
    <x v="18"/>
    <s v="Pick"/>
    <s v="Red"/>
    <n v="4"/>
    <n v="2"/>
    <n v="2"/>
    <n v="6"/>
    <n v="2"/>
    <n v="16"/>
    <n v="253"/>
    <n v="42"/>
    <n v="54.63"/>
    <n v="13892"/>
  </r>
  <r>
    <x v="0"/>
    <x v="6"/>
    <s v="Ban"/>
    <s v="Blue"/>
    <n v="1"/>
    <n v="4"/>
    <n v="1"/>
    <m/>
    <m/>
    <m/>
    <m/>
    <m/>
    <n v="0"/>
    <m/>
  </r>
  <r>
    <x v="0"/>
    <x v="18"/>
    <s v="Ban"/>
    <s v="Red"/>
    <n v="1"/>
    <n v="4"/>
    <n v="1"/>
    <m/>
    <m/>
    <m/>
    <m/>
    <m/>
    <n v="0"/>
    <m/>
  </r>
  <r>
    <x v="0"/>
    <x v="0"/>
    <s v="Ban"/>
    <s v="Blue"/>
    <n v="2"/>
    <n v="4"/>
    <n v="1"/>
    <m/>
    <m/>
    <m/>
    <m/>
    <m/>
    <n v="0"/>
    <m/>
  </r>
  <r>
    <x v="0"/>
    <x v="27"/>
    <s v="Ban"/>
    <s v="Red"/>
    <n v="2"/>
    <n v="4"/>
    <n v="1"/>
    <m/>
    <m/>
    <m/>
    <m/>
    <m/>
    <n v="0"/>
    <m/>
  </r>
  <r>
    <x v="0"/>
    <x v="24"/>
    <s v="Ban"/>
    <s v="Blue"/>
    <n v="3"/>
    <n v="4"/>
    <n v="1"/>
    <m/>
    <m/>
    <m/>
    <m/>
    <m/>
    <n v="0"/>
    <m/>
  </r>
  <r>
    <x v="0"/>
    <x v="1"/>
    <s v="Ban"/>
    <s v="Red"/>
    <n v="3"/>
    <n v="4"/>
    <n v="1"/>
    <m/>
    <m/>
    <m/>
    <m/>
    <m/>
    <n v="0"/>
    <m/>
  </r>
  <r>
    <x v="1"/>
    <x v="52"/>
    <s v="Pick"/>
    <s v="Blue"/>
    <n v="1"/>
    <n v="4"/>
    <n v="1"/>
    <n v="6"/>
    <n v="2"/>
    <n v="17"/>
    <n v="43"/>
    <n v="39"/>
    <n v="54.38"/>
    <n v="18662"/>
  </r>
  <r>
    <x v="2"/>
    <x v="22"/>
    <s v="Pick"/>
    <s v="Red"/>
    <n v="1"/>
    <n v="4"/>
    <n v="1"/>
    <n v="5"/>
    <n v="7"/>
    <n v="3"/>
    <n v="153"/>
    <n v="8"/>
    <n v="6.93"/>
    <n v="11996"/>
  </r>
  <r>
    <x v="10"/>
    <x v="49"/>
    <s v="Pick"/>
    <s v="Red"/>
    <n v="1"/>
    <n v="4"/>
    <n v="1"/>
    <n v="0"/>
    <n v="10"/>
    <n v="7"/>
    <n v="24"/>
    <n v="16"/>
    <n v="-14.96"/>
    <n v="4766"/>
  </r>
  <r>
    <x v="12"/>
    <x v="4"/>
    <s v="Pick"/>
    <s v="Blue"/>
    <n v="2"/>
    <n v="4"/>
    <n v="1"/>
    <n v="9"/>
    <n v="1"/>
    <n v="13"/>
    <n v="158"/>
    <n v="13"/>
    <n v="61.23"/>
    <n v="15579"/>
  </r>
  <r>
    <x v="4"/>
    <x v="53"/>
    <s v="Pick"/>
    <s v="Blue"/>
    <n v="2"/>
    <n v="4"/>
    <n v="1"/>
    <n v="4"/>
    <n v="2"/>
    <n v="12"/>
    <n v="129"/>
    <n v="15"/>
    <n v="36.04"/>
    <n v="13705"/>
  </r>
  <r>
    <x v="3"/>
    <x v="54"/>
    <s v="Pick"/>
    <s v="Red"/>
    <n v="2"/>
    <n v="4"/>
    <n v="1"/>
    <n v="0"/>
    <n v="5"/>
    <n v="5"/>
    <n v="164"/>
    <n v="24"/>
    <n v="-2.16"/>
    <n v="13989"/>
  </r>
  <r>
    <x v="0"/>
    <x v="55"/>
    <s v="Ban"/>
    <s v="Red"/>
    <n v="4"/>
    <n v="4"/>
    <n v="1"/>
    <m/>
    <m/>
    <m/>
    <m/>
    <m/>
    <n v="0"/>
    <m/>
  </r>
  <r>
    <x v="0"/>
    <x v="16"/>
    <s v="Ban"/>
    <s v="Blue"/>
    <n v="4"/>
    <n v="4"/>
    <n v="1"/>
    <m/>
    <m/>
    <m/>
    <m/>
    <m/>
    <n v="0"/>
    <m/>
  </r>
  <r>
    <x v="0"/>
    <x v="34"/>
    <s v="Ban"/>
    <s v="Red"/>
    <n v="5"/>
    <n v="4"/>
    <n v="1"/>
    <m/>
    <m/>
    <m/>
    <m/>
    <m/>
    <n v="0"/>
    <m/>
  </r>
  <r>
    <x v="0"/>
    <x v="56"/>
    <s v="Ban"/>
    <s v="Blue"/>
    <n v="5"/>
    <n v="4"/>
    <n v="1"/>
    <m/>
    <m/>
    <m/>
    <m/>
    <m/>
    <n v="0"/>
    <m/>
  </r>
  <r>
    <x v="15"/>
    <x v="11"/>
    <s v="Pick"/>
    <s v="Red"/>
    <n v="3"/>
    <n v="4"/>
    <n v="1"/>
    <n v="2"/>
    <n v="3"/>
    <n v="1"/>
    <n v="158"/>
    <n v="14"/>
    <n v="3.28"/>
    <n v="12632"/>
  </r>
  <r>
    <x v="17"/>
    <x v="57"/>
    <s v="Pick"/>
    <s v="Blue"/>
    <n v="3"/>
    <n v="4"/>
    <n v="1"/>
    <n v="3"/>
    <n v="3"/>
    <n v="5"/>
    <n v="87"/>
    <n v="16"/>
    <n v="14.67"/>
    <n v="10080"/>
  </r>
  <r>
    <x v="18"/>
    <x v="58"/>
    <s v="Pick"/>
    <s v="Blue"/>
    <n v="3"/>
    <n v="4"/>
    <n v="1"/>
    <n v="9"/>
    <n v="2"/>
    <n v="10"/>
    <n v="213"/>
    <n v="36"/>
    <n v="53.93"/>
    <n v="8056"/>
  </r>
  <r>
    <x v="7"/>
    <x v="59"/>
    <s v="Pick"/>
    <s v="Red"/>
    <n v="4"/>
    <n v="4"/>
    <n v="1"/>
    <n v="2"/>
    <n v="6"/>
    <n v="3"/>
    <n v="109"/>
    <n v="26"/>
    <n v="-1.61"/>
    <n v="7696"/>
  </r>
  <r>
    <x v="0"/>
    <x v="6"/>
    <s v="Ban"/>
    <s v="Blue"/>
    <n v="1"/>
    <n v="4"/>
    <n v="2"/>
    <m/>
    <m/>
    <m/>
    <m/>
    <m/>
    <n v="0"/>
    <m/>
  </r>
  <r>
    <x v="0"/>
    <x v="24"/>
    <s v="Ban"/>
    <s v="Red"/>
    <n v="1"/>
    <n v="4"/>
    <n v="2"/>
    <m/>
    <m/>
    <m/>
    <m/>
    <m/>
    <n v="0"/>
    <m/>
  </r>
  <r>
    <x v="0"/>
    <x v="0"/>
    <s v="Ban"/>
    <s v="Blue"/>
    <n v="2"/>
    <n v="4"/>
    <n v="2"/>
    <m/>
    <m/>
    <m/>
    <m/>
    <m/>
    <n v="0"/>
    <m/>
  </r>
  <r>
    <x v="0"/>
    <x v="16"/>
    <s v="Ban"/>
    <s v="Red"/>
    <n v="2"/>
    <n v="4"/>
    <n v="2"/>
    <m/>
    <m/>
    <m/>
    <m/>
    <m/>
    <n v="0"/>
    <m/>
  </r>
  <r>
    <x v="0"/>
    <x v="27"/>
    <s v="Ban"/>
    <s v="Blue"/>
    <n v="3"/>
    <n v="4"/>
    <n v="2"/>
    <m/>
    <m/>
    <m/>
    <m/>
    <m/>
    <n v="0"/>
    <m/>
  </r>
  <r>
    <x v="0"/>
    <x v="60"/>
    <s v="Ban"/>
    <s v="Red"/>
    <n v="3"/>
    <n v="4"/>
    <n v="2"/>
    <m/>
    <m/>
    <m/>
    <m/>
    <m/>
    <n v="0"/>
    <m/>
  </r>
  <r>
    <x v="2"/>
    <x v="4"/>
    <s v="Pick"/>
    <s v="Blue"/>
    <n v="1"/>
    <n v="4"/>
    <n v="2"/>
    <n v="3"/>
    <n v="1"/>
    <n v="6"/>
    <n v="109"/>
    <n v="10"/>
    <n v="22.59"/>
    <n v="7970"/>
  </r>
  <r>
    <x v="12"/>
    <x v="39"/>
    <s v="Pick"/>
    <s v="Red"/>
    <n v="1"/>
    <n v="4"/>
    <n v="2"/>
    <n v="2"/>
    <n v="3"/>
    <n v="3"/>
    <n v="106"/>
    <n v="5"/>
    <n v="6.31"/>
    <n v="7910"/>
  </r>
  <r>
    <x v="17"/>
    <x v="49"/>
    <s v="Pick"/>
    <s v="Red"/>
    <n v="1"/>
    <n v="4"/>
    <n v="2"/>
    <n v="0"/>
    <n v="3"/>
    <n v="5"/>
    <n v="23"/>
    <n v="8"/>
    <n v="1.63"/>
    <n v="3741"/>
  </r>
  <r>
    <x v="15"/>
    <x v="61"/>
    <s v="Pick"/>
    <s v="Blue"/>
    <n v="2"/>
    <n v="4"/>
    <n v="2"/>
    <n v="0"/>
    <n v="3"/>
    <n v="3"/>
    <n v="22"/>
    <n v="14"/>
    <n v="-2.08"/>
    <n v="3019"/>
  </r>
  <r>
    <x v="7"/>
    <x v="62"/>
    <s v="Pick"/>
    <s v="Blue"/>
    <n v="2"/>
    <n v="4"/>
    <n v="2"/>
    <n v="9"/>
    <n v="0"/>
    <n v="5"/>
    <n v="136"/>
    <n v="8"/>
    <n v="47.76"/>
    <n v="14273"/>
  </r>
  <r>
    <x v="4"/>
    <x v="63"/>
    <s v="Pick"/>
    <s v="Red"/>
    <n v="2"/>
    <n v="4"/>
    <n v="2"/>
    <n v="0"/>
    <n v="3"/>
    <n v="0"/>
    <n v="136"/>
    <n v="7"/>
    <n v="-7.29"/>
    <n v="1126"/>
  </r>
  <r>
    <x v="0"/>
    <x v="53"/>
    <s v="Ban"/>
    <s v="Red"/>
    <n v="4"/>
    <n v="4"/>
    <n v="2"/>
    <m/>
    <m/>
    <m/>
    <m/>
    <m/>
    <n v="0"/>
    <m/>
  </r>
  <r>
    <x v="0"/>
    <x v="58"/>
    <s v="Ban"/>
    <s v="Blue"/>
    <n v="4"/>
    <n v="4"/>
    <n v="2"/>
    <m/>
    <m/>
    <m/>
    <m/>
    <m/>
    <n v="0"/>
    <m/>
  </r>
  <r>
    <x v="0"/>
    <x v="32"/>
    <s v="Ban"/>
    <s v="Red"/>
    <n v="5"/>
    <n v="4"/>
    <n v="2"/>
    <m/>
    <m/>
    <m/>
    <m/>
    <m/>
    <n v="0"/>
    <m/>
  </r>
  <r>
    <x v="0"/>
    <x v="55"/>
    <s v="Ban"/>
    <s v="Blue"/>
    <n v="5"/>
    <n v="4"/>
    <n v="2"/>
    <m/>
    <m/>
    <m/>
    <m/>
    <m/>
    <n v="0"/>
    <m/>
  </r>
  <r>
    <x v="1"/>
    <x v="1"/>
    <s v="Pick"/>
    <s v="Red"/>
    <n v="3"/>
    <n v="4"/>
    <n v="2"/>
    <n v="3"/>
    <n v="3"/>
    <n v="0"/>
    <n v="110"/>
    <n v="14"/>
    <n v="4.8"/>
    <n v="6413"/>
  </r>
  <r>
    <x v="3"/>
    <x v="25"/>
    <s v="Pick"/>
    <s v="Blue"/>
    <n v="3"/>
    <n v="4"/>
    <n v="2"/>
    <n v="2"/>
    <n v="1"/>
    <n v="9"/>
    <n v="86"/>
    <n v="20"/>
    <n v="24.86"/>
    <n v="5322"/>
  </r>
  <r>
    <x v="10"/>
    <x v="56"/>
    <s v="Pick"/>
    <s v="Blue"/>
    <n v="3"/>
    <n v="4"/>
    <n v="2"/>
    <n v="4"/>
    <n v="3"/>
    <n v="1"/>
    <n v="105"/>
    <n v="36"/>
    <n v="11.85"/>
    <n v="9582"/>
  </r>
  <r>
    <x v="18"/>
    <x v="18"/>
    <s v="Pick"/>
    <s v="Red"/>
    <n v="4"/>
    <n v="4"/>
    <n v="2"/>
    <n v="3"/>
    <n v="6"/>
    <n v="4"/>
    <n v="109"/>
    <n v="16"/>
    <n v="3.89"/>
    <n v="8380"/>
  </r>
  <r>
    <x v="0"/>
    <x v="64"/>
    <s v="Ban"/>
    <s v="Blue"/>
    <n v="1"/>
    <n v="4"/>
    <n v="3"/>
    <m/>
    <m/>
    <m/>
    <m/>
    <m/>
    <n v="0"/>
    <m/>
  </r>
  <r>
    <x v="0"/>
    <x v="6"/>
    <s v="Ban"/>
    <s v="Red"/>
    <n v="1"/>
    <n v="4"/>
    <n v="3"/>
    <m/>
    <m/>
    <m/>
    <m/>
    <m/>
    <n v="0"/>
    <m/>
  </r>
  <r>
    <x v="0"/>
    <x v="24"/>
    <s v="Ban"/>
    <s v="Blue"/>
    <n v="2"/>
    <n v="4"/>
    <n v="3"/>
    <m/>
    <m/>
    <m/>
    <m/>
    <m/>
    <n v="0"/>
    <m/>
  </r>
  <r>
    <x v="0"/>
    <x v="0"/>
    <s v="Ban"/>
    <s v="Red"/>
    <n v="2"/>
    <n v="4"/>
    <n v="3"/>
    <m/>
    <m/>
    <m/>
    <m/>
    <m/>
    <n v="0"/>
    <m/>
  </r>
  <r>
    <x v="0"/>
    <x v="16"/>
    <s v="Ban"/>
    <s v="Blue"/>
    <n v="3"/>
    <n v="4"/>
    <n v="3"/>
    <m/>
    <m/>
    <m/>
    <m/>
    <m/>
    <n v="0"/>
    <m/>
  </r>
  <r>
    <x v="0"/>
    <x v="58"/>
    <s v="Ban"/>
    <s v="Red"/>
    <n v="3"/>
    <n v="4"/>
    <n v="3"/>
    <m/>
    <m/>
    <m/>
    <m/>
    <m/>
    <n v="0"/>
    <m/>
  </r>
  <r>
    <x v="18"/>
    <x v="65"/>
    <s v="Pick"/>
    <s v="Blue"/>
    <n v="1"/>
    <n v="4"/>
    <n v="3"/>
    <n v="14"/>
    <n v="3"/>
    <n v="8"/>
    <n v="247"/>
    <n v="27"/>
    <n v="66.819999999999993"/>
    <n v="33130"/>
  </r>
  <r>
    <x v="3"/>
    <x v="25"/>
    <s v="Pick"/>
    <s v="Red"/>
    <n v="1"/>
    <n v="4"/>
    <n v="3"/>
    <n v="7"/>
    <n v="6"/>
    <n v="9"/>
    <n v="179"/>
    <n v="33"/>
    <n v="31.44"/>
    <n v="24843"/>
  </r>
  <r>
    <x v="15"/>
    <x v="60"/>
    <s v="Pick"/>
    <s v="Red"/>
    <n v="1"/>
    <n v="4"/>
    <n v="3"/>
    <n v="2"/>
    <n v="5"/>
    <n v="7"/>
    <n v="57"/>
    <n v="56"/>
    <n v="10.37"/>
    <n v="9921"/>
  </r>
  <r>
    <x v="1"/>
    <x v="61"/>
    <s v="Pick"/>
    <s v="Blue"/>
    <n v="2"/>
    <n v="4"/>
    <n v="3"/>
    <n v="0"/>
    <n v="6"/>
    <n v="22"/>
    <n v="43"/>
    <n v="55"/>
    <n v="29.18"/>
    <n v="8899"/>
  </r>
  <r>
    <x v="12"/>
    <x v="59"/>
    <s v="Pick"/>
    <s v="Blue"/>
    <n v="2"/>
    <n v="4"/>
    <n v="3"/>
    <n v="2"/>
    <n v="4"/>
    <n v="21"/>
    <n v="196"/>
    <n v="33"/>
    <n v="41.61"/>
    <n v="12926"/>
  </r>
  <r>
    <x v="7"/>
    <x v="39"/>
    <s v="Pick"/>
    <s v="Red"/>
    <n v="2"/>
    <n v="4"/>
    <n v="3"/>
    <n v="2"/>
    <n v="7"/>
    <n v="9"/>
    <n v="240"/>
    <n v="25"/>
    <n v="8.65"/>
    <n v="23864"/>
  </r>
  <r>
    <x v="0"/>
    <x v="66"/>
    <s v="Ban"/>
    <s v="Red"/>
    <n v="4"/>
    <n v="4"/>
    <n v="3"/>
    <m/>
    <m/>
    <m/>
    <m/>
    <m/>
    <n v="0"/>
    <m/>
  </r>
  <r>
    <x v="0"/>
    <x v="67"/>
    <s v="Ban"/>
    <s v="Blue"/>
    <n v="4"/>
    <n v="4"/>
    <n v="3"/>
    <m/>
    <m/>
    <m/>
    <m/>
    <m/>
    <n v="0"/>
    <m/>
  </r>
  <r>
    <x v="0"/>
    <x v="53"/>
    <s v="Ban"/>
    <s v="Red"/>
    <n v="5"/>
    <n v="4"/>
    <n v="3"/>
    <m/>
    <m/>
    <m/>
    <m/>
    <m/>
    <n v="0"/>
    <m/>
  </r>
  <r>
    <x v="0"/>
    <x v="68"/>
    <s v="Ban"/>
    <s v="Blue"/>
    <n v="5"/>
    <n v="4"/>
    <n v="3"/>
    <m/>
    <m/>
    <m/>
    <m/>
    <m/>
    <n v="0"/>
    <m/>
  </r>
  <r>
    <x v="2"/>
    <x v="38"/>
    <s v="Pick"/>
    <s v="Red"/>
    <n v="3"/>
    <n v="4"/>
    <n v="3"/>
    <n v="5"/>
    <n v="8"/>
    <n v="5"/>
    <n v="206"/>
    <n v="24"/>
    <n v="9.26"/>
    <n v="20907"/>
  </r>
  <r>
    <x v="17"/>
    <x v="56"/>
    <s v="Pick"/>
    <s v="Blue"/>
    <n v="3"/>
    <n v="4"/>
    <n v="3"/>
    <n v="6"/>
    <n v="4"/>
    <n v="2"/>
    <n v="222"/>
    <n v="27"/>
    <n v="19.57"/>
    <n v="21084"/>
  </r>
  <r>
    <x v="4"/>
    <x v="48"/>
    <s v="Pick"/>
    <s v="Blue"/>
    <n v="3"/>
    <n v="4"/>
    <n v="3"/>
    <n v="10"/>
    <n v="5"/>
    <n v="10"/>
    <n v="189"/>
    <n v="23"/>
    <n v="48.04"/>
    <n v="26618"/>
  </r>
  <r>
    <x v="10"/>
    <x v="20"/>
    <s v="Pick"/>
    <s v="Red"/>
    <n v="4"/>
    <n v="4"/>
    <n v="3"/>
    <n v="6"/>
    <n v="6"/>
    <n v="7"/>
    <n v="196"/>
    <n v="10"/>
    <n v="22.46"/>
    <n v="2705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6DC1BB1-3AA6-4984-BD95-400E3D22470F}"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12" firstHeaderRow="1" firstDataRow="1" firstDataCol="1"/>
  <pivotFields count="14">
    <pivotField axis="axisRow" showAll="0">
      <items count="20">
        <item h="1" x="2"/>
        <item h="1" x="6"/>
        <item h="1" x="8"/>
        <item h="1" x="15"/>
        <item h="1" x="10"/>
        <item h="1" x="4"/>
        <item h="1" x="14"/>
        <item h="1" x="12"/>
        <item h="1" x="17"/>
        <item h="1" x="9"/>
        <item h="1" x="18"/>
        <item h="1" x="16"/>
        <item h="1" x="5"/>
        <item x="7"/>
        <item h="1" x="11"/>
        <item h="1" x="3"/>
        <item h="1" x="13"/>
        <item h="1" x="1"/>
        <item h="1" x="0"/>
        <item t="default"/>
      </items>
    </pivotField>
    <pivotField axis="axisRow" showAll="0">
      <items count="70">
        <item x="35"/>
        <item x="67"/>
        <item x="61"/>
        <item x="25"/>
        <item x="63"/>
        <item x="54"/>
        <item x="9"/>
        <item x="24"/>
        <item x="29"/>
        <item x="46"/>
        <item x="32"/>
        <item x="65"/>
        <item x="39"/>
        <item x="34"/>
        <item x="33"/>
        <item x="56"/>
        <item x="28"/>
        <item x="51"/>
        <item x="16"/>
        <item x="58"/>
        <item x="66"/>
        <item x="18"/>
        <item x="13"/>
        <item x="4"/>
        <item x="7"/>
        <item x="22"/>
        <item x="11"/>
        <item x="15"/>
        <item x="31"/>
        <item x="55"/>
        <item x="49"/>
        <item x="52"/>
        <item x="6"/>
        <item x="19"/>
        <item x="44"/>
        <item x="20"/>
        <item x="10"/>
        <item x="45"/>
        <item x="8"/>
        <item x="60"/>
        <item x="47"/>
        <item x="26"/>
        <item x="12"/>
        <item x="57"/>
        <item x="5"/>
        <item x="37"/>
        <item x="36"/>
        <item x="0"/>
        <item x="2"/>
        <item x="59"/>
        <item x="43"/>
        <item x="40"/>
        <item x="14"/>
        <item x="64"/>
        <item x="17"/>
        <item x="48"/>
        <item x="30"/>
        <item x="38"/>
        <item x="27"/>
        <item x="50"/>
        <item x="68"/>
        <item x="21"/>
        <item x="53"/>
        <item x="23"/>
        <item x="62"/>
        <item x="1"/>
        <item x="3"/>
        <item x="41"/>
        <item x="42"/>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s>
  <rowFields count="2">
    <field x="0"/>
    <field x="1"/>
  </rowFields>
  <rowItems count="9">
    <i>
      <x v="13"/>
    </i>
    <i r="1">
      <x v="9"/>
    </i>
    <i r="1">
      <x v="12"/>
    </i>
    <i r="1">
      <x v="18"/>
    </i>
    <i r="1">
      <x v="21"/>
    </i>
    <i r="1">
      <x v="22"/>
    </i>
    <i r="1">
      <x v="49"/>
    </i>
    <i r="1">
      <x v="64"/>
    </i>
    <i t="grand">
      <x/>
    </i>
  </rowItems>
  <colItems count="1">
    <i/>
  </colItems>
  <dataFields count="1">
    <dataField name="Sum of Fantasy Score" fld="12" baseField="0" baseItem="0"/>
  </dataFields>
  <chartFormats count="1">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13C35492-98AB-4977-89A3-F9B5A5DAD2CE}" autoFormatId="16" applyNumberFormats="0" applyBorderFormats="0" applyFontFormats="0" applyPatternFormats="0" applyAlignmentFormats="0" applyWidthHeightFormats="0">
  <queryTableRefresh nextId="25">
    <queryTableFields count="24">
      <queryTableField id="1" name="Player" tableColumnId="1"/>
      <queryTableField id="2" name="Champion" tableColumnId="2"/>
      <queryTableField id="3" name="Pick Ban" tableColumnId="3"/>
      <queryTableField id="4" name="Blue Red" tableColumnId="4"/>
      <queryTableField id="5" name="Order" tableColumnId="5"/>
      <queryTableField id="6" name="Series #" tableColumnId="6"/>
      <queryTableField id="7" name="Game #" tableColumnId="7"/>
      <queryTableField id="8" name="Kills" tableColumnId="8"/>
      <queryTableField id="9" name="Death" tableColumnId="9"/>
      <queryTableField id="10" name="Assists" tableColumnId="10"/>
      <queryTableField id="11" name="CS" tableColumnId="11"/>
      <queryTableField id="12" name="Vision Score" tableColumnId="12"/>
      <queryTableField id="13" name="Fantasy Score" tableColumnId="13"/>
      <queryTableField id="14" name="Damage Dealt" tableColumnId="14"/>
      <queryTableField id="15" name="Date" tableColumnId="15"/>
      <queryTableField id="16" name="Blue Side" tableColumnId="16"/>
      <queryTableField id="17" name="Red Side" tableColumnId="17"/>
      <queryTableField id="18" name="Winning Side" tableColumnId="18"/>
      <queryTableField id="19" name="Length" tableColumnId="19"/>
      <queryTableField id="20" name="Winning Team Gold" tableColumnId="20"/>
      <queryTableField id="21" name="Losing Team Gold" tableColumnId="21"/>
      <queryTableField id="22" name="Winning Team Kills" tableColumnId="22"/>
      <queryTableField id="23" name="Losing Team Kills" tableColumnId="23"/>
      <queryTableField id="24" name="Forfeit" tableColumnId="2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layer1" xr10:uid="{6DDB1024-A0F8-4740-8836-5AF49445E092}" sourceName="Player">
  <pivotTables>
    <pivotTable tabId="7" name="PivotTable1"/>
  </pivotTables>
  <data>
    <tabular pivotCacheId="312284450">
      <items count="19">
        <i x="2"/>
        <i x="6"/>
        <i x="8"/>
        <i x="15"/>
        <i x="10"/>
        <i x="4"/>
        <i x="14"/>
        <i x="12"/>
        <i x="17"/>
        <i x="9"/>
        <i x="18"/>
        <i x="16"/>
        <i x="5"/>
        <i x="7" s="1"/>
        <i x="11"/>
        <i x="3"/>
        <i x="13"/>
        <i x="1"/>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ampion" xr10:uid="{95964E7A-ECE2-4462-98A2-675EE566D131}" sourceName="Champion">
  <pivotTables>
    <pivotTable tabId="7" name="PivotTable1"/>
  </pivotTables>
  <data>
    <tabular pivotCacheId="312284450">
      <items count="69">
        <i x="46" s="1"/>
        <i x="39" s="1"/>
        <i x="16" s="1"/>
        <i x="18" s="1"/>
        <i x="13" s="1"/>
        <i x="59" s="1"/>
        <i x="62" s="1"/>
        <i x="35" s="1" nd="1"/>
        <i x="67" s="1" nd="1"/>
        <i x="61" s="1" nd="1"/>
        <i x="25" s="1" nd="1"/>
        <i x="63" s="1" nd="1"/>
        <i x="54" s="1" nd="1"/>
        <i x="9" s="1" nd="1"/>
        <i x="24" s="1" nd="1"/>
        <i x="29" s="1" nd="1"/>
        <i x="32" s="1" nd="1"/>
        <i x="65" s="1" nd="1"/>
        <i x="34" s="1" nd="1"/>
        <i x="33" s="1" nd="1"/>
        <i x="56" s="1" nd="1"/>
        <i x="28" s="1" nd="1"/>
        <i x="51" s="1" nd="1"/>
        <i x="58" s="1" nd="1"/>
        <i x="66" s="1" nd="1"/>
        <i x="4" s="1" nd="1"/>
        <i x="7" s="1" nd="1"/>
        <i x="22" s="1" nd="1"/>
        <i x="11" s="1" nd="1"/>
        <i x="15" s="1" nd="1"/>
        <i x="31" s="1" nd="1"/>
        <i x="55" s="1" nd="1"/>
        <i x="49" s="1" nd="1"/>
        <i x="52" s="1" nd="1"/>
        <i x="6" s="1" nd="1"/>
        <i x="19" s="1" nd="1"/>
        <i x="44" s="1" nd="1"/>
        <i x="20" s="1" nd="1"/>
        <i x="10" s="1" nd="1"/>
        <i x="45" s="1" nd="1"/>
        <i x="8" s="1" nd="1"/>
        <i x="60" s="1" nd="1"/>
        <i x="47" s="1" nd="1"/>
        <i x="26" s="1" nd="1"/>
        <i x="12" s="1" nd="1"/>
        <i x="57" s="1" nd="1"/>
        <i x="5" s="1" nd="1"/>
        <i x="37" s="1" nd="1"/>
        <i x="36" s="1" nd="1"/>
        <i x="0" s="1" nd="1"/>
        <i x="2" s="1" nd="1"/>
        <i x="43" s="1" nd="1"/>
        <i x="40" s="1" nd="1"/>
        <i x="14" s="1" nd="1"/>
        <i x="64" s="1" nd="1"/>
        <i x="17" s="1" nd="1"/>
        <i x="48" s="1" nd="1"/>
        <i x="30" s="1" nd="1"/>
        <i x="38" s="1" nd="1"/>
        <i x="27" s="1" nd="1"/>
        <i x="50" s="1" nd="1"/>
        <i x="68" s="1" nd="1"/>
        <i x="21" s="1" nd="1"/>
        <i x="53" s="1" nd="1"/>
        <i x="23" s="1" nd="1"/>
        <i x="1" s="1" nd="1"/>
        <i x="3" s="1" nd="1"/>
        <i x="41" s="1" nd="1"/>
        <i x="42"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layer" xr10:uid="{E1D6F6A1-C6A6-4ED9-B49E-5C8831126D7A}" sourceName="Player">
  <extLst>
    <x:ext xmlns:x15="http://schemas.microsoft.com/office/spreadsheetml/2010/11/main" uri="{2F2917AC-EB37-4324-AD4E-5DD8C200BD13}">
      <x15:tableSlicerCache tableId="1"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layer 1" xr10:uid="{3230CEEC-D552-4F40-8303-826B03F979B3}" cache="Slicer_Player1" caption="Player" columnCount="3" rowHeight="241300"/>
  <slicer name="Champion" xr10:uid="{B44A7D40-5893-4962-B14A-97909E9E3270}" cache="Slicer_Champion" caption="Champion" columnCount="3"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layer" xr10:uid="{FCB3B011-1012-4C84-8D9F-A0A065A5EF13}" cache="Slicer_Player" caption="Player" columnCount="3" rowHeight="24130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EDAC824-87F4-4616-9CCD-8D7B057ED179}" name="RawData" displayName="RawData" ref="A1:N161" totalsRowShown="0">
  <autoFilter ref="A1:N161" xr:uid="{3EDAC824-87F4-4616-9CCD-8D7B057ED179}"/>
  <tableColumns count="14">
    <tableColumn id="1" xr3:uid="{89F1A4C5-679E-4ACD-9649-ACB546283A44}" name="Player"/>
    <tableColumn id="2" xr3:uid="{3E57D88A-1770-4A07-8645-0AE651319A6D}" name="Champion"/>
    <tableColumn id="3" xr3:uid="{E68C0FDE-C0CD-4B79-9D68-C4530229F49D}" name="Pick Ban"/>
    <tableColumn id="4" xr3:uid="{4208C4B7-86AC-4A21-AE64-D5DFEE0D2514}" name="Blue Red"/>
    <tableColumn id="5" xr3:uid="{D5C35A53-5223-459F-8284-936230EEF124}" name="Order"/>
    <tableColumn id="6" xr3:uid="{681AEEF9-1844-469D-B00D-295A8F6808A5}" name="Series #"/>
    <tableColumn id="7" xr3:uid="{B73826C4-DE77-4581-A821-D83ADB7594CD}" name="Game #"/>
    <tableColumn id="8" xr3:uid="{D8D3E389-574F-4F7F-A456-8A942C5D7DB3}" name="Kills"/>
    <tableColumn id="9" xr3:uid="{78034A30-DA46-4AD8-82C0-931242454CDF}" name="Death"/>
    <tableColumn id="10" xr3:uid="{15009726-A6B3-4D98-B888-7E39D347B125}" name="Assists"/>
    <tableColumn id="11" xr3:uid="{C6EE363B-3529-4184-903C-E0F687C14981}" name="CS"/>
    <tableColumn id="12" xr3:uid="{C797AB4D-7D14-48BF-983F-2517F6CB19D3}" name="Vision Score"/>
    <tableColumn id="13" xr3:uid="{23DC5C82-3CD4-41A4-A160-40025BB38A3B}" name="Fantasy Score"/>
    <tableColumn id="14" xr3:uid="{23BC9934-535C-44E3-B104-059E72ADC905}" name="Damage Deal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3EB8FE7-DB25-4805-AD8E-272626837C64}" name="GameRecords" displayName="GameRecords" ref="A1:L9" totalsRowShown="0">
  <autoFilter ref="A1:L9" xr:uid="{33EB8FE7-DB25-4805-AD8E-272626837C64}"/>
  <tableColumns count="12">
    <tableColumn id="1" xr3:uid="{85247ECB-0D69-4A44-9E61-8E36FE728BC4}" name="Date" dataDxfId="9"/>
    <tableColumn id="2" xr3:uid="{28F185E3-2694-4CEC-B4C8-5E7E7BB01EB5}" name="Series #"/>
    <tableColumn id="3" xr3:uid="{F3487081-89C4-485C-B914-A3B50208EB41}" name="Game #"/>
    <tableColumn id="4" xr3:uid="{15281A51-ACC1-41B2-A3E1-ED149E62F1BA}" name="Blue Side"/>
    <tableColumn id="5" xr3:uid="{BDDF229E-02B1-4F3C-BA68-491E965BEBFB}" name="Red Side"/>
    <tableColumn id="6" xr3:uid="{D9645334-0775-4E31-B0C3-532B56A141F1}" name="Winning Side"/>
    <tableColumn id="7" xr3:uid="{F04178E5-8E18-4AF1-A6A2-1BE5D45B9FF0}" name="Length" dataDxfId="8"/>
    <tableColumn id="8" xr3:uid="{9E577422-C2B9-4E47-A364-40300B77352C}" name="Winning Team Gold"/>
    <tableColumn id="9" xr3:uid="{C4D73153-5CB7-4E72-9A3E-0F7763A54432}" name="Losing Team Gold"/>
    <tableColumn id="10" xr3:uid="{34B4AC93-FB4F-4654-9AE5-2E89D0B18ABA}" name="Winning Team Kills"/>
    <tableColumn id="11" xr3:uid="{1D22718D-E63F-4244-B4FE-617E9CA44392}" name="Losing Team Kills"/>
    <tableColumn id="12" xr3:uid="{E31B9960-C850-455F-8B9C-F43C3C248D6B}" name="Forfei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BCDF1C-244A-4D8C-95B0-46CBAF94ACA4}" name="Merge1" displayName="Merge1" ref="A1:X161" tableType="queryTable" totalsRowShown="0">
  <autoFilter ref="A1:X161" xr:uid="{0EBCDF1C-244A-4D8C-95B0-46CBAF94ACA4}"/>
  <tableColumns count="24">
    <tableColumn id="1" xr3:uid="{C4E924D9-175C-49FB-94F9-B6881ECFE2EE}" uniqueName="1" name="Player" queryTableFieldId="1" dataDxfId="7"/>
    <tableColumn id="2" xr3:uid="{E49316BA-35C5-4A50-A99C-79839BA57C2C}" uniqueName="2" name="Champion" queryTableFieldId="2" dataDxfId="6"/>
    <tableColumn id="3" xr3:uid="{ECE25F01-DC5F-4499-8E53-76E5084121E9}" uniqueName="3" name="Pick Ban" queryTableFieldId="3" dataDxfId="5"/>
    <tableColumn id="4" xr3:uid="{41D28C6D-D8FB-46B5-95D8-A73BA453CC55}" uniqueName="4" name="Blue Red" queryTableFieldId="4" dataDxfId="4"/>
    <tableColumn id="5" xr3:uid="{AEDBB76C-7CC3-44A4-9876-33EDBA706F12}" uniqueName="5" name="Order" queryTableFieldId="5"/>
    <tableColumn id="6" xr3:uid="{477BE79E-11DB-441C-B904-A90B1383FF8C}" uniqueName="6" name="Series #" queryTableFieldId="6"/>
    <tableColumn id="7" xr3:uid="{8923E376-85D4-4E6F-94F8-3E5F9332BBB8}" uniqueName="7" name="Game #" queryTableFieldId="7"/>
    <tableColumn id="8" xr3:uid="{04DB7C07-E7AD-45F7-8E84-F9D2A9643B22}" uniqueName="8" name="Kills" queryTableFieldId="8"/>
    <tableColumn id="9" xr3:uid="{9F22CD25-84CC-45BC-B1CC-97F4DA768EF2}" uniqueName="9" name="Deaths" queryTableFieldId="9"/>
    <tableColumn id="10" xr3:uid="{1A47F0FD-B0CA-40FA-8857-EEF01DC52C48}" uniqueName="10" name="Assists" queryTableFieldId="10"/>
    <tableColumn id="11" xr3:uid="{B083BBC5-9539-44FC-910A-E285CC2A488C}" uniqueName="11" name="CS" queryTableFieldId="11"/>
    <tableColumn id="12" xr3:uid="{E628771C-F2E3-466A-B1F2-DE0BC63B0B65}" uniqueName="12" name="Vision Score" queryTableFieldId="12"/>
    <tableColumn id="13" xr3:uid="{7B8D9A65-C022-46EA-BD90-726E14BCBE27}" uniqueName="13" name="Fantasy Score" queryTableFieldId="13"/>
    <tableColumn id="14" xr3:uid="{D9545731-0992-4C4A-9AE3-B50E95649791}" uniqueName="14" name="Damage Dealt" queryTableFieldId="14"/>
    <tableColumn id="15" xr3:uid="{F20FA408-C2EB-42D2-A07A-00D4183DDDA9}" uniqueName="15" name="Date" queryTableFieldId="15" dataDxfId="3"/>
    <tableColumn id="16" xr3:uid="{622F9979-5299-407C-B735-DA1707CCFB53}" uniqueName="16" name="Blue Side" queryTableFieldId="16" dataDxfId="2"/>
    <tableColumn id="17" xr3:uid="{3A3BE54F-23BC-4AAA-B767-D09A2C853F22}" uniqueName="17" name="Red Side" queryTableFieldId="17" dataDxfId="1"/>
    <tableColumn id="18" xr3:uid="{D4DC8758-1A48-4769-BEFD-C30F8D520AC0}" uniqueName="18" name="Winning Side" queryTableFieldId="18" dataDxfId="0"/>
    <tableColumn id="19" xr3:uid="{E01DD4B6-BA71-4EA7-B9F7-E38EFD658D92}" uniqueName="19" name="Length" queryTableFieldId="19"/>
    <tableColumn id="20" xr3:uid="{35C5F767-91FF-492E-B022-3B20BDEBADDF}" uniqueName="20" name="Winning Team Gold" queryTableFieldId="20"/>
    <tableColumn id="21" xr3:uid="{47E4AED5-9403-4A63-8E7F-4CF9A6D538C4}" uniqueName="21" name="Losing Team Gold" queryTableFieldId="21"/>
    <tableColumn id="22" xr3:uid="{E9B8BCDC-9E29-43A0-952B-42957E7C98B2}" uniqueName="22" name="Winning Team Kills" queryTableFieldId="22"/>
    <tableColumn id="23" xr3:uid="{FB8D7633-D053-4FC7-875B-14DFB3DE0A93}" uniqueName="23" name="Losing Team Kills" queryTableFieldId="23"/>
    <tableColumn id="24" xr3:uid="{F6D569CA-FEF6-4A03-9EB1-CBBCDC8519A4}" uniqueName="24" name="Forfeit" queryTableFieldId="2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807D7-E52B-4332-B71D-FC5F34409D0F}">
  <dimension ref="A3:B12"/>
  <sheetViews>
    <sheetView tabSelected="1" workbookViewId="0">
      <selection activeCell="B8" sqref="B8"/>
    </sheetView>
  </sheetViews>
  <sheetFormatPr defaultRowHeight="14.4" x14ac:dyDescent="0.55000000000000004"/>
  <cols>
    <col min="1" max="1" width="12.05078125" bestFit="1" customWidth="1"/>
    <col min="2" max="2" width="17.9453125" bestFit="1" customWidth="1"/>
    <col min="3" max="3" width="4.68359375" bestFit="1" customWidth="1"/>
    <col min="4" max="4" width="5.89453125" bestFit="1" customWidth="1"/>
    <col min="5" max="5" width="7.1015625" bestFit="1" customWidth="1"/>
    <col min="6" max="6" width="5.734375" bestFit="1" customWidth="1"/>
    <col min="7" max="7" width="5.41796875" bestFit="1" customWidth="1"/>
    <col min="8" max="8" width="4.68359375" bestFit="1" customWidth="1"/>
    <col min="9" max="9" width="8.62890625" bestFit="1" customWidth="1"/>
    <col min="10" max="10" width="7.9453125" bestFit="1" customWidth="1"/>
    <col min="11" max="11" width="5.3125" bestFit="1" customWidth="1"/>
    <col min="12" max="12" width="9.41796875" bestFit="1" customWidth="1"/>
    <col min="13" max="13" width="6.5234375" bestFit="1" customWidth="1"/>
    <col min="14" max="14" width="5.5234375" bestFit="1" customWidth="1"/>
    <col min="15" max="15" width="4.734375" bestFit="1" customWidth="1"/>
    <col min="16" max="16" width="9.3671875" bestFit="1" customWidth="1"/>
    <col min="17" max="17" width="5.62890625" bestFit="1" customWidth="1"/>
    <col min="18" max="18" width="4.62890625" bestFit="1" customWidth="1"/>
    <col min="19" max="19" width="6.26171875" bestFit="1" customWidth="1"/>
    <col min="20" max="20" width="6.3125" bestFit="1" customWidth="1"/>
    <col min="21" max="21" width="7.3671875" bestFit="1" customWidth="1"/>
    <col min="22" max="22" width="4.62890625" bestFit="1" customWidth="1"/>
    <col min="23" max="23" width="8" bestFit="1" customWidth="1"/>
    <col min="24" max="24" width="3.15625" bestFit="1" customWidth="1"/>
    <col min="25" max="25" width="3.89453125" bestFit="1" customWidth="1"/>
    <col min="26" max="26" width="3.734375" bestFit="1" customWidth="1"/>
    <col min="27" max="27" width="5.3671875" bestFit="1" customWidth="1"/>
    <col min="28" max="28" width="6.89453125" bestFit="1" customWidth="1"/>
    <col min="29" max="29" width="6.3671875" bestFit="1" customWidth="1"/>
    <col min="30" max="30" width="7.05078125" bestFit="1" customWidth="1"/>
    <col min="31" max="31" width="4.26171875" bestFit="1" customWidth="1"/>
    <col min="32" max="32" width="5.578125" bestFit="1" customWidth="1"/>
    <col min="33" max="33" width="3.47265625" bestFit="1" customWidth="1"/>
    <col min="34" max="34" width="8.05078125" bestFit="1" customWidth="1"/>
    <col min="35" max="35" width="8.20703125" bestFit="1" customWidth="1"/>
    <col min="36" max="36" width="6.734375" bestFit="1" customWidth="1"/>
    <col min="37" max="37" width="11" bestFit="1" customWidth="1"/>
    <col min="38" max="38" width="8" bestFit="1" customWidth="1"/>
    <col min="39" max="39" width="3.9453125" bestFit="1" customWidth="1"/>
    <col min="40" max="40" width="4.9453125" bestFit="1" customWidth="1"/>
    <col min="41" max="41" width="7.41796875" bestFit="1" customWidth="1"/>
    <col min="42" max="42" width="5.9453125" bestFit="1" customWidth="1"/>
    <col min="43" max="43" width="8.26171875" bestFit="1" customWidth="1"/>
    <col min="44" max="44" width="7.15625" bestFit="1" customWidth="1"/>
    <col min="45" max="45" width="4.7890625" bestFit="1" customWidth="1"/>
    <col min="46" max="46" width="8.578125" bestFit="1" customWidth="1"/>
    <col min="47" max="47" width="4.62890625" bestFit="1" customWidth="1"/>
    <col min="48" max="48" width="6.3671875" bestFit="1" customWidth="1"/>
    <col min="49" max="49" width="6.41796875" bestFit="1" customWidth="1"/>
    <col min="50" max="50" width="5.26171875" bestFit="1" customWidth="1"/>
    <col min="51" max="51" width="6.578125" bestFit="1" customWidth="1"/>
    <col min="53" max="53" width="7.47265625" bestFit="1" customWidth="1"/>
    <col min="54" max="54" width="6.1015625" bestFit="1" customWidth="1"/>
    <col min="55" max="55" width="4.15625" bestFit="1" customWidth="1"/>
    <col min="56" max="56" width="5.5234375" bestFit="1" customWidth="1"/>
    <col min="57" max="57" width="6.26171875" bestFit="1" customWidth="1"/>
    <col min="58" max="58" width="6.20703125" bestFit="1" customWidth="1"/>
    <col min="59" max="59" width="7.20703125" bestFit="1" customWidth="1"/>
    <col min="60" max="60" width="6.9453125" bestFit="1" customWidth="1"/>
    <col min="61" max="61" width="4.62890625" bestFit="1" customWidth="1"/>
    <col min="62" max="62" width="5.3125" bestFit="1" customWidth="1"/>
    <col min="63" max="63" width="2.3125" bestFit="1" customWidth="1"/>
    <col min="64" max="64" width="7.5234375" bestFit="1" customWidth="1"/>
    <col min="65" max="65" width="5.62890625" bestFit="1" customWidth="1"/>
    <col min="66" max="66" width="6.1015625" bestFit="1" customWidth="1"/>
    <col min="67" max="67" width="7.68359375" bestFit="1" customWidth="1"/>
    <col min="68" max="68" width="5.5234375" bestFit="1" customWidth="1"/>
    <col min="69" max="69" width="3.3671875" bestFit="1" customWidth="1"/>
    <col min="70" max="70" width="4.7890625" bestFit="1" customWidth="1"/>
    <col min="71" max="71" width="10.20703125" bestFit="1" customWidth="1"/>
  </cols>
  <sheetData>
    <row r="3" spans="1:2" x14ac:dyDescent="0.55000000000000004">
      <c r="A3" s="5" t="s">
        <v>124</v>
      </c>
      <c r="B3" t="s">
        <v>126</v>
      </c>
    </row>
    <row r="4" spans="1:2" x14ac:dyDescent="0.55000000000000004">
      <c r="A4" s="6" t="s">
        <v>40</v>
      </c>
      <c r="B4" s="3">
        <v>207.89</v>
      </c>
    </row>
    <row r="5" spans="1:2" x14ac:dyDescent="0.55000000000000004">
      <c r="A5" s="7" t="s">
        <v>79</v>
      </c>
      <c r="B5" s="3">
        <v>31.67</v>
      </c>
    </row>
    <row r="6" spans="1:2" x14ac:dyDescent="0.55000000000000004">
      <c r="A6" s="7" t="s">
        <v>72</v>
      </c>
      <c r="B6" s="3">
        <v>8.65</v>
      </c>
    </row>
    <row r="7" spans="1:2" x14ac:dyDescent="0.55000000000000004">
      <c r="A7" s="7" t="s">
        <v>41</v>
      </c>
      <c r="B7" s="3">
        <v>26.71</v>
      </c>
    </row>
    <row r="8" spans="1:2" x14ac:dyDescent="0.55000000000000004">
      <c r="A8" s="7" t="s">
        <v>45</v>
      </c>
      <c r="B8" s="3">
        <v>54.63</v>
      </c>
    </row>
    <row r="9" spans="1:2" x14ac:dyDescent="0.55000000000000004">
      <c r="A9" s="7" t="s">
        <v>37</v>
      </c>
      <c r="B9" s="3">
        <v>40.08</v>
      </c>
    </row>
    <row r="10" spans="1:2" x14ac:dyDescent="0.55000000000000004">
      <c r="A10" s="7" t="s">
        <v>95</v>
      </c>
      <c r="B10" s="3">
        <v>-1.61</v>
      </c>
    </row>
    <row r="11" spans="1:2" x14ac:dyDescent="0.55000000000000004">
      <c r="A11" s="7" t="s">
        <v>98</v>
      </c>
      <c r="B11" s="3">
        <v>47.76</v>
      </c>
    </row>
    <row r="12" spans="1:2" x14ac:dyDescent="0.55000000000000004">
      <c r="A12" s="6" t="s">
        <v>125</v>
      </c>
      <c r="B12" s="3">
        <v>207.89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61"/>
  <sheetViews>
    <sheetView topLeftCell="A2" workbookViewId="0">
      <selection activeCell="I5" sqref="I5"/>
    </sheetView>
  </sheetViews>
  <sheetFormatPr defaultRowHeight="14.4" x14ac:dyDescent="0.55000000000000004"/>
  <cols>
    <col min="2" max="2" width="10.7890625" customWidth="1"/>
    <col min="3" max="3" width="9.3125" customWidth="1"/>
    <col min="4" max="4" width="9.734375" customWidth="1"/>
    <col min="12" max="12" width="12.3671875" customWidth="1"/>
    <col min="13" max="13" width="13.62890625" customWidth="1"/>
    <col min="14" max="14" width="13.89453125" customWidth="1"/>
  </cols>
  <sheetData>
    <row r="1" spans="1:14" x14ac:dyDescent="0.55000000000000004">
      <c r="A1" t="s">
        <v>0</v>
      </c>
      <c r="B1" t="s">
        <v>1</v>
      </c>
      <c r="C1" t="s">
        <v>2</v>
      </c>
      <c r="D1" t="s">
        <v>3</v>
      </c>
      <c r="E1" t="s">
        <v>4</v>
      </c>
      <c r="F1" t="s">
        <v>5</v>
      </c>
      <c r="G1" t="s">
        <v>6</v>
      </c>
      <c r="H1" t="s">
        <v>7</v>
      </c>
      <c r="I1" t="s">
        <v>8</v>
      </c>
      <c r="J1" t="s">
        <v>9</v>
      </c>
      <c r="K1" t="s">
        <v>10</v>
      </c>
      <c r="L1" t="s">
        <v>11</v>
      </c>
      <c r="M1" t="s">
        <v>12</v>
      </c>
      <c r="N1" t="s">
        <v>13</v>
      </c>
    </row>
    <row r="2" spans="1:14" x14ac:dyDescent="0.55000000000000004">
      <c r="B2" t="s">
        <v>14</v>
      </c>
      <c r="C2" t="s">
        <v>15</v>
      </c>
      <c r="D2" t="s">
        <v>16</v>
      </c>
      <c r="E2">
        <v>1</v>
      </c>
      <c r="F2">
        <v>1</v>
      </c>
      <c r="G2">
        <v>1</v>
      </c>
      <c r="M2">
        <v>0</v>
      </c>
    </row>
    <row r="3" spans="1:14" x14ac:dyDescent="0.55000000000000004">
      <c r="B3" t="s">
        <v>17</v>
      </c>
      <c r="C3" t="s">
        <v>15</v>
      </c>
      <c r="D3" t="s">
        <v>18</v>
      </c>
      <c r="E3">
        <v>1</v>
      </c>
      <c r="F3">
        <v>1</v>
      </c>
      <c r="G3">
        <v>1</v>
      </c>
      <c r="M3">
        <v>0</v>
      </c>
    </row>
    <row r="4" spans="1:14" x14ac:dyDescent="0.55000000000000004">
      <c r="B4" t="s">
        <v>19</v>
      </c>
      <c r="C4" t="s">
        <v>15</v>
      </c>
      <c r="D4" t="s">
        <v>16</v>
      </c>
      <c r="E4">
        <v>2</v>
      </c>
      <c r="F4">
        <v>1</v>
      </c>
      <c r="G4">
        <v>1</v>
      </c>
      <c r="M4">
        <v>0</v>
      </c>
    </row>
    <row r="5" spans="1:14" x14ac:dyDescent="0.55000000000000004">
      <c r="B5" t="s">
        <v>20</v>
      </c>
      <c r="C5" t="s">
        <v>15</v>
      </c>
      <c r="D5" t="s">
        <v>18</v>
      </c>
      <c r="E5">
        <v>2</v>
      </c>
      <c r="F5">
        <v>1</v>
      </c>
      <c r="G5">
        <v>1</v>
      </c>
      <c r="M5">
        <v>0</v>
      </c>
    </row>
    <row r="6" spans="1:14" x14ac:dyDescent="0.55000000000000004">
      <c r="B6" t="s">
        <v>21</v>
      </c>
      <c r="C6" t="s">
        <v>15</v>
      </c>
      <c r="D6" t="s">
        <v>16</v>
      </c>
      <c r="E6">
        <v>3</v>
      </c>
      <c r="F6">
        <v>1</v>
      </c>
      <c r="G6">
        <v>1</v>
      </c>
      <c r="M6">
        <v>0</v>
      </c>
    </row>
    <row r="7" spans="1:14" x14ac:dyDescent="0.55000000000000004">
      <c r="B7" t="s">
        <v>22</v>
      </c>
      <c r="C7" t="s">
        <v>15</v>
      </c>
      <c r="D7" t="s">
        <v>18</v>
      </c>
      <c r="E7">
        <v>3</v>
      </c>
      <c r="F7">
        <v>1</v>
      </c>
      <c r="G7">
        <v>1</v>
      </c>
      <c r="M7">
        <v>0</v>
      </c>
    </row>
    <row r="8" spans="1:14" x14ac:dyDescent="0.55000000000000004">
      <c r="A8" t="s">
        <v>23</v>
      </c>
      <c r="B8" t="s">
        <v>24</v>
      </c>
      <c r="C8" t="s">
        <v>25</v>
      </c>
      <c r="D8" t="s">
        <v>16</v>
      </c>
      <c r="E8">
        <v>1</v>
      </c>
      <c r="F8">
        <v>1</v>
      </c>
      <c r="G8">
        <v>1</v>
      </c>
      <c r="H8">
        <v>5</v>
      </c>
      <c r="I8">
        <v>3</v>
      </c>
      <c r="J8">
        <v>17</v>
      </c>
      <c r="K8">
        <v>251</v>
      </c>
      <c r="L8">
        <v>50</v>
      </c>
      <c r="M8">
        <v>50.01</v>
      </c>
      <c r="N8">
        <v>16772</v>
      </c>
    </row>
    <row r="9" spans="1:14" x14ac:dyDescent="0.55000000000000004">
      <c r="A9" t="s">
        <v>26</v>
      </c>
      <c r="B9" t="s">
        <v>27</v>
      </c>
      <c r="C9" t="s">
        <v>25</v>
      </c>
      <c r="D9" t="s">
        <v>18</v>
      </c>
      <c r="E9">
        <v>1</v>
      </c>
      <c r="F9">
        <v>1</v>
      </c>
      <c r="G9">
        <v>1</v>
      </c>
      <c r="H9">
        <v>10</v>
      </c>
      <c r="I9">
        <v>7</v>
      </c>
      <c r="J9">
        <v>4</v>
      </c>
      <c r="K9">
        <v>306</v>
      </c>
      <c r="L9">
        <v>17</v>
      </c>
      <c r="M9">
        <v>30.91</v>
      </c>
      <c r="N9">
        <v>25515</v>
      </c>
    </row>
    <row r="10" spans="1:14" x14ac:dyDescent="0.55000000000000004">
      <c r="A10" t="s">
        <v>28</v>
      </c>
      <c r="B10" t="s">
        <v>29</v>
      </c>
      <c r="C10" t="s">
        <v>25</v>
      </c>
      <c r="D10" t="s">
        <v>18</v>
      </c>
      <c r="E10">
        <v>1</v>
      </c>
      <c r="F10">
        <v>1</v>
      </c>
      <c r="G10">
        <v>1</v>
      </c>
      <c r="H10">
        <v>0</v>
      </c>
      <c r="I10">
        <v>8</v>
      </c>
      <c r="J10">
        <v>16</v>
      </c>
      <c r="K10">
        <v>16</v>
      </c>
      <c r="L10">
        <v>104</v>
      </c>
      <c r="M10">
        <v>13.36</v>
      </c>
      <c r="N10">
        <v>6486</v>
      </c>
    </row>
    <row r="11" spans="1:14" x14ac:dyDescent="0.55000000000000004">
      <c r="A11" t="s">
        <v>30</v>
      </c>
      <c r="B11" t="s">
        <v>31</v>
      </c>
      <c r="C11" t="s">
        <v>25</v>
      </c>
      <c r="D11" t="s">
        <v>16</v>
      </c>
      <c r="E11">
        <v>2</v>
      </c>
      <c r="F11">
        <v>1</v>
      </c>
      <c r="G11">
        <v>1</v>
      </c>
      <c r="H11">
        <v>11</v>
      </c>
      <c r="I11">
        <v>4</v>
      </c>
      <c r="J11">
        <v>10</v>
      </c>
      <c r="K11">
        <v>228</v>
      </c>
      <c r="L11">
        <v>46</v>
      </c>
      <c r="M11">
        <v>56.58</v>
      </c>
      <c r="N11">
        <v>24205</v>
      </c>
    </row>
    <row r="12" spans="1:14" x14ac:dyDescent="0.55000000000000004">
      <c r="A12" t="s">
        <v>32</v>
      </c>
      <c r="B12" t="s">
        <v>33</v>
      </c>
      <c r="C12" t="s">
        <v>25</v>
      </c>
      <c r="D12" t="s">
        <v>16</v>
      </c>
      <c r="E12">
        <v>2</v>
      </c>
      <c r="F12">
        <v>1</v>
      </c>
      <c r="G12">
        <v>1</v>
      </c>
      <c r="H12">
        <v>3</v>
      </c>
      <c r="I12">
        <v>9</v>
      </c>
      <c r="J12">
        <v>10</v>
      </c>
      <c r="K12">
        <v>24</v>
      </c>
      <c r="L12">
        <v>49</v>
      </c>
      <c r="M12">
        <v>7.69</v>
      </c>
      <c r="N12">
        <v>8184</v>
      </c>
    </row>
    <row r="13" spans="1:14" x14ac:dyDescent="0.55000000000000004">
      <c r="A13" t="s">
        <v>34</v>
      </c>
      <c r="B13" t="s">
        <v>35</v>
      </c>
      <c r="C13" t="s">
        <v>25</v>
      </c>
      <c r="D13" t="s">
        <v>18</v>
      </c>
      <c r="E13">
        <v>2</v>
      </c>
      <c r="F13">
        <v>1</v>
      </c>
      <c r="G13">
        <v>1</v>
      </c>
      <c r="H13">
        <v>4</v>
      </c>
      <c r="I13">
        <v>7</v>
      </c>
      <c r="J13">
        <v>11</v>
      </c>
      <c r="K13">
        <v>266</v>
      </c>
      <c r="L13">
        <v>32</v>
      </c>
      <c r="M13">
        <v>21.26</v>
      </c>
      <c r="N13">
        <v>29410</v>
      </c>
    </row>
    <row r="14" spans="1:14" x14ac:dyDescent="0.55000000000000004">
      <c r="B14" t="s">
        <v>36</v>
      </c>
      <c r="C14" t="s">
        <v>15</v>
      </c>
      <c r="D14" t="s">
        <v>18</v>
      </c>
      <c r="E14">
        <v>4</v>
      </c>
      <c r="F14">
        <v>1</v>
      </c>
      <c r="G14">
        <v>1</v>
      </c>
      <c r="M14">
        <v>0</v>
      </c>
    </row>
    <row r="15" spans="1:14" x14ac:dyDescent="0.55000000000000004">
      <c r="B15" t="s">
        <v>37</v>
      </c>
      <c r="C15" t="s">
        <v>15</v>
      </c>
      <c r="D15" t="s">
        <v>16</v>
      </c>
      <c r="E15">
        <v>4</v>
      </c>
      <c r="F15">
        <v>1</v>
      </c>
      <c r="G15">
        <v>1</v>
      </c>
      <c r="M15">
        <v>0</v>
      </c>
    </row>
    <row r="16" spans="1:14" x14ac:dyDescent="0.55000000000000004">
      <c r="B16" t="s">
        <v>38</v>
      </c>
      <c r="C16" t="s">
        <v>15</v>
      </c>
      <c r="D16" t="s">
        <v>18</v>
      </c>
      <c r="E16">
        <v>5</v>
      </c>
      <c r="F16">
        <v>1</v>
      </c>
      <c r="G16">
        <v>1</v>
      </c>
      <c r="M16">
        <v>0</v>
      </c>
    </row>
    <row r="17" spans="1:14" x14ac:dyDescent="0.55000000000000004">
      <c r="B17" t="s">
        <v>39</v>
      </c>
      <c r="C17" t="s">
        <v>15</v>
      </c>
      <c r="D17" t="s">
        <v>18</v>
      </c>
      <c r="E17">
        <v>5</v>
      </c>
      <c r="F17">
        <v>1</v>
      </c>
      <c r="G17">
        <v>1</v>
      </c>
      <c r="M17">
        <v>0</v>
      </c>
    </row>
    <row r="18" spans="1:14" x14ac:dyDescent="0.55000000000000004">
      <c r="A18" t="s">
        <v>40</v>
      </c>
      <c r="B18" t="s">
        <v>41</v>
      </c>
      <c r="C18" t="s">
        <v>25</v>
      </c>
      <c r="D18" t="s">
        <v>18</v>
      </c>
      <c r="E18">
        <v>3</v>
      </c>
      <c r="F18">
        <v>1</v>
      </c>
      <c r="G18">
        <v>1</v>
      </c>
      <c r="H18">
        <v>8</v>
      </c>
      <c r="I18">
        <v>7</v>
      </c>
      <c r="J18">
        <v>5</v>
      </c>
      <c r="K18">
        <v>301</v>
      </c>
      <c r="L18">
        <v>54</v>
      </c>
      <c r="M18">
        <v>26.71</v>
      </c>
      <c r="N18">
        <v>26807</v>
      </c>
    </row>
    <row r="19" spans="1:14" x14ac:dyDescent="0.55000000000000004">
      <c r="A19" t="s">
        <v>42</v>
      </c>
      <c r="B19" t="s">
        <v>43</v>
      </c>
      <c r="C19" t="s">
        <v>25</v>
      </c>
      <c r="D19" t="s">
        <v>16</v>
      </c>
      <c r="E19">
        <v>3</v>
      </c>
      <c r="F19">
        <v>1</v>
      </c>
      <c r="G19">
        <v>1</v>
      </c>
      <c r="H19">
        <v>8</v>
      </c>
      <c r="I19">
        <v>6</v>
      </c>
      <c r="J19">
        <v>7</v>
      </c>
      <c r="K19">
        <v>191</v>
      </c>
      <c r="L19">
        <v>29</v>
      </c>
      <c r="M19">
        <v>31.36</v>
      </c>
      <c r="N19">
        <v>19127</v>
      </c>
    </row>
    <row r="20" spans="1:14" x14ac:dyDescent="0.55000000000000004">
      <c r="A20" t="s">
        <v>44</v>
      </c>
      <c r="B20" t="s">
        <v>45</v>
      </c>
      <c r="C20" t="s">
        <v>25</v>
      </c>
      <c r="D20" t="s">
        <v>16</v>
      </c>
      <c r="E20">
        <v>3</v>
      </c>
      <c r="F20">
        <v>1</v>
      </c>
      <c r="G20">
        <v>1</v>
      </c>
      <c r="H20">
        <v>13</v>
      </c>
      <c r="I20">
        <v>1</v>
      </c>
      <c r="J20">
        <v>16</v>
      </c>
      <c r="K20">
        <v>319</v>
      </c>
      <c r="L20">
        <v>63</v>
      </c>
      <c r="M20">
        <v>87.34</v>
      </c>
      <c r="N20">
        <v>28766</v>
      </c>
    </row>
    <row r="21" spans="1:14" x14ac:dyDescent="0.55000000000000004">
      <c r="A21" t="s">
        <v>46</v>
      </c>
      <c r="B21" t="s">
        <v>47</v>
      </c>
      <c r="C21" t="s">
        <v>25</v>
      </c>
      <c r="D21" t="s">
        <v>18</v>
      </c>
      <c r="E21">
        <v>4</v>
      </c>
      <c r="F21">
        <v>1</v>
      </c>
      <c r="G21">
        <v>1</v>
      </c>
      <c r="H21">
        <v>1</v>
      </c>
      <c r="I21">
        <v>11</v>
      </c>
      <c r="J21">
        <v>7</v>
      </c>
      <c r="K21">
        <v>277</v>
      </c>
      <c r="L21">
        <v>21</v>
      </c>
      <c r="M21">
        <v>-11.18</v>
      </c>
      <c r="N21">
        <v>13549</v>
      </c>
    </row>
    <row r="22" spans="1:14" x14ac:dyDescent="0.55000000000000004">
      <c r="B22" t="s">
        <v>24</v>
      </c>
      <c r="C22" t="s">
        <v>15</v>
      </c>
      <c r="D22" t="s">
        <v>16</v>
      </c>
      <c r="E22">
        <v>1</v>
      </c>
      <c r="F22">
        <v>2</v>
      </c>
      <c r="G22">
        <v>1</v>
      </c>
      <c r="M22">
        <v>0</v>
      </c>
    </row>
    <row r="23" spans="1:14" x14ac:dyDescent="0.55000000000000004">
      <c r="B23" t="s">
        <v>14</v>
      </c>
      <c r="C23" t="s">
        <v>15</v>
      </c>
      <c r="D23" t="s">
        <v>18</v>
      </c>
      <c r="E23">
        <v>1</v>
      </c>
      <c r="F23">
        <v>2</v>
      </c>
      <c r="G23">
        <v>1</v>
      </c>
      <c r="M23">
        <v>0</v>
      </c>
    </row>
    <row r="24" spans="1:14" x14ac:dyDescent="0.55000000000000004">
      <c r="B24" t="s">
        <v>48</v>
      </c>
      <c r="C24" t="s">
        <v>15</v>
      </c>
      <c r="D24" t="s">
        <v>16</v>
      </c>
      <c r="E24">
        <v>2</v>
      </c>
      <c r="F24">
        <v>2</v>
      </c>
      <c r="G24">
        <v>1</v>
      </c>
      <c r="M24">
        <v>0</v>
      </c>
    </row>
    <row r="25" spans="1:14" x14ac:dyDescent="0.55000000000000004">
      <c r="B25" t="s">
        <v>19</v>
      </c>
      <c r="C25" t="s">
        <v>15</v>
      </c>
      <c r="D25" t="s">
        <v>18</v>
      </c>
      <c r="E25">
        <v>2</v>
      </c>
      <c r="F25">
        <v>2</v>
      </c>
      <c r="G25">
        <v>1</v>
      </c>
      <c r="M25">
        <v>0</v>
      </c>
    </row>
    <row r="26" spans="1:14" x14ac:dyDescent="0.55000000000000004">
      <c r="B26" t="s">
        <v>49</v>
      </c>
      <c r="C26" t="s">
        <v>15</v>
      </c>
      <c r="D26" t="s">
        <v>16</v>
      </c>
      <c r="E26">
        <v>3</v>
      </c>
      <c r="F26">
        <v>2</v>
      </c>
      <c r="G26">
        <v>1</v>
      </c>
      <c r="M26">
        <v>0</v>
      </c>
    </row>
    <row r="27" spans="1:14" x14ac:dyDescent="0.55000000000000004">
      <c r="B27" t="s">
        <v>21</v>
      </c>
      <c r="C27" t="s">
        <v>15</v>
      </c>
      <c r="D27" t="s">
        <v>18</v>
      </c>
      <c r="E27">
        <v>3</v>
      </c>
      <c r="F27">
        <v>2</v>
      </c>
      <c r="G27">
        <v>1</v>
      </c>
      <c r="M27">
        <v>0</v>
      </c>
    </row>
    <row r="28" spans="1:14" x14ac:dyDescent="0.55000000000000004">
      <c r="A28" t="s">
        <v>26</v>
      </c>
      <c r="B28" t="s">
        <v>50</v>
      </c>
      <c r="C28" t="s">
        <v>25</v>
      </c>
      <c r="D28" t="s">
        <v>16</v>
      </c>
      <c r="E28">
        <v>1</v>
      </c>
      <c r="F28">
        <v>2</v>
      </c>
      <c r="G28">
        <v>1</v>
      </c>
      <c r="H28">
        <v>10</v>
      </c>
      <c r="I28">
        <v>6</v>
      </c>
      <c r="J28">
        <v>6</v>
      </c>
      <c r="K28">
        <v>235</v>
      </c>
      <c r="L28">
        <v>33</v>
      </c>
      <c r="M28">
        <v>38</v>
      </c>
      <c r="N28">
        <v>25322</v>
      </c>
    </row>
    <row r="29" spans="1:14" x14ac:dyDescent="0.55000000000000004">
      <c r="A29" t="s">
        <v>51</v>
      </c>
      <c r="B29" t="s">
        <v>33</v>
      </c>
      <c r="C29" t="s">
        <v>25</v>
      </c>
      <c r="D29" t="s">
        <v>18</v>
      </c>
      <c r="E29">
        <v>1</v>
      </c>
      <c r="F29">
        <v>2</v>
      </c>
      <c r="G29">
        <v>1</v>
      </c>
      <c r="H29">
        <v>4</v>
      </c>
      <c r="I29">
        <v>7</v>
      </c>
      <c r="J29">
        <v>5</v>
      </c>
      <c r="K29">
        <v>207</v>
      </c>
      <c r="L29">
        <v>30</v>
      </c>
      <c r="M29">
        <v>8.57</v>
      </c>
      <c r="N29">
        <v>21101</v>
      </c>
    </row>
    <row r="30" spans="1:14" x14ac:dyDescent="0.55000000000000004">
      <c r="A30" t="s">
        <v>52</v>
      </c>
      <c r="B30" t="s">
        <v>53</v>
      </c>
      <c r="C30" t="s">
        <v>25</v>
      </c>
      <c r="D30" t="s">
        <v>18</v>
      </c>
      <c r="E30">
        <v>1</v>
      </c>
      <c r="F30">
        <v>2</v>
      </c>
      <c r="G30">
        <v>1</v>
      </c>
      <c r="H30">
        <v>7</v>
      </c>
      <c r="I30">
        <v>6</v>
      </c>
      <c r="J30">
        <v>5</v>
      </c>
      <c r="K30">
        <v>253</v>
      </c>
      <c r="L30">
        <v>20</v>
      </c>
      <c r="M30">
        <v>23.53</v>
      </c>
      <c r="N30">
        <v>20106</v>
      </c>
    </row>
    <row r="31" spans="1:14" x14ac:dyDescent="0.55000000000000004">
      <c r="A31" t="s">
        <v>46</v>
      </c>
      <c r="B31" t="s">
        <v>54</v>
      </c>
      <c r="C31" t="s">
        <v>25</v>
      </c>
      <c r="D31" t="s">
        <v>16</v>
      </c>
      <c r="E31">
        <v>2</v>
      </c>
      <c r="F31">
        <v>2</v>
      </c>
      <c r="G31">
        <v>1</v>
      </c>
      <c r="H31">
        <v>0</v>
      </c>
      <c r="I31">
        <v>5</v>
      </c>
      <c r="J31">
        <v>18</v>
      </c>
      <c r="K31">
        <v>34</v>
      </c>
      <c r="L31">
        <v>45</v>
      </c>
      <c r="M31">
        <v>23.59</v>
      </c>
      <c r="N31">
        <v>8616</v>
      </c>
    </row>
    <row r="32" spans="1:14" x14ac:dyDescent="0.55000000000000004">
      <c r="A32" t="s">
        <v>28</v>
      </c>
      <c r="B32" t="s">
        <v>43</v>
      </c>
      <c r="C32" t="s">
        <v>25</v>
      </c>
      <c r="D32" t="s">
        <v>16</v>
      </c>
      <c r="E32">
        <v>2</v>
      </c>
      <c r="F32">
        <v>2</v>
      </c>
      <c r="G32">
        <v>1</v>
      </c>
      <c r="H32">
        <v>4</v>
      </c>
      <c r="I32">
        <v>1</v>
      </c>
      <c r="J32">
        <v>11</v>
      </c>
      <c r="K32">
        <v>224</v>
      </c>
      <c r="L32">
        <v>33</v>
      </c>
      <c r="M32">
        <v>38.89</v>
      </c>
      <c r="N32">
        <v>24000</v>
      </c>
    </row>
    <row r="33" spans="1:14" x14ac:dyDescent="0.55000000000000004">
      <c r="A33" t="s">
        <v>55</v>
      </c>
      <c r="B33" t="s">
        <v>56</v>
      </c>
      <c r="C33" t="s">
        <v>25</v>
      </c>
      <c r="D33" t="s">
        <v>18</v>
      </c>
      <c r="E33">
        <v>2</v>
      </c>
      <c r="F33">
        <v>2</v>
      </c>
      <c r="G33">
        <v>1</v>
      </c>
      <c r="H33">
        <v>5</v>
      </c>
      <c r="I33">
        <v>8</v>
      </c>
      <c r="J33">
        <v>6</v>
      </c>
      <c r="K33">
        <v>243</v>
      </c>
      <c r="L33">
        <v>41</v>
      </c>
      <c r="M33">
        <v>12.48</v>
      </c>
      <c r="N33">
        <v>16065</v>
      </c>
    </row>
    <row r="34" spans="1:14" x14ac:dyDescent="0.55000000000000004">
      <c r="B34" t="s">
        <v>57</v>
      </c>
      <c r="C34" t="s">
        <v>15</v>
      </c>
      <c r="D34" t="s">
        <v>18</v>
      </c>
      <c r="E34">
        <v>4</v>
      </c>
      <c r="F34">
        <v>2</v>
      </c>
      <c r="G34">
        <v>1</v>
      </c>
      <c r="M34">
        <v>0</v>
      </c>
    </row>
    <row r="35" spans="1:14" x14ac:dyDescent="0.55000000000000004">
      <c r="B35" t="s">
        <v>58</v>
      </c>
      <c r="C35" t="s">
        <v>15</v>
      </c>
      <c r="D35" t="s">
        <v>16</v>
      </c>
      <c r="E35">
        <v>4</v>
      </c>
      <c r="F35">
        <v>2</v>
      </c>
      <c r="G35">
        <v>1</v>
      </c>
      <c r="M35">
        <v>0</v>
      </c>
    </row>
    <row r="36" spans="1:14" x14ac:dyDescent="0.55000000000000004">
      <c r="B36" t="s">
        <v>59</v>
      </c>
      <c r="C36" t="s">
        <v>15</v>
      </c>
      <c r="D36" t="s">
        <v>18</v>
      </c>
      <c r="E36">
        <v>5</v>
      </c>
      <c r="F36">
        <v>2</v>
      </c>
      <c r="G36">
        <v>1</v>
      </c>
      <c r="M36">
        <v>0</v>
      </c>
    </row>
    <row r="37" spans="1:14" x14ac:dyDescent="0.55000000000000004">
      <c r="B37" t="s">
        <v>60</v>
      </c>
      <c r="C37" t="s">
        <v>15</v>
      </c>
      <c r="D37" t="s">
        <v>18</v>
      </c>
      <c r="E37">
        <v>5</v>
      </c>
      <c r="F37">
        <v>2</v>
      </c>
      <c r="G37">
        <v>1</v>
      </c>
      <c r="M37">
        <v>0</v>
      </c>
    </row>
    <row r="38" spans="1:14" x14ac:dyDescent="0.55000000000000004">
      <c r="A38" t="s">
        <v>61</v>
      </c>
      <c r="B38" t="s">
        <v>62</v>
      </c>
      <c r="C38" t="s">
        <v>25</v>
      </c>
      <c r="D38" t="s">
        <v>18</v>
      </c>
      <c r="E38">
        <v>3</v>
      </c>
      <c r="F38">
        <v>2</v>
      </c>
      <c r="G38">
        <v>1</v>
      </c>
      <c r="H38">
        <v>2</v>
      </c>
      <c r="I38">
        <v>6</v>
      </c>
      <c r="J38">
        <v>14</v>
      </c>
      <c r="K38">
        <v>57</v>
      </c>
      <c r="L38">
        <v>113</v>
      </c>
      <c r="M38">
        <v>24.22</v>
      </c>
      <c r="N38">
        <v>10752</v>
      </c>
    </row>
    <row r="39" spans="1:14" x14ac:dyDescent="0.55000000000000004">
      <c r="A39" t="s">
        <v>34</v>
      </c>
      <c r="B39" t="s">
        <v>63</v>
      </c>
      <c r="C39" t="s">
        <v>25</v>
      </c>
      <c r="D39" t="s">
        <v>16</v>
      </c>
      <c r="E39">
        <v>3</v>
      </c>
      <c r="F39">
        <v>2</v>
      </c>
      <c r="G39">
        <v>1</v>
      </c>
      <c r="H39">
        <v>13</v>
      </c>
      <c r="I39">
        <v>2</v>
      </c>
      <c r="J39">
        <v>14</v>
      </c>
      <c r="K39">
        <v>277</v>
      </c>
      <c r="L39">
        <v>37</v>
      </c>
      <c r="M39">
        <v>78.62</v>
      </c>
      <c r="N39">
        <v>36150</v>
      </c>
    </row>
    <row r="40" spans="1:14" x14ac:dyDescent="0.55000000000000004">
      <c r="A40" t="s">
        <v>40</v>
      </c>
      <c r="B40" t="s">
        <v>37</v>
      </c>
      <c r="C40" t="s">
        <v>25</v>
      </c>
      <c r="D40" t="s">
        <v>16</v>
      </c>
      <c r="E40">
        <v>3</v>
      </c>
      <c r="F40">
        <v>2</v>
      </c>
      <c r="G40">
        <v>1</v>
      </c>
      <c r="H40">
        <v>5</v>
      </c>
      <c r="I40">
        <v>4</v>
      </c>
      <c r="J40">
        <v>14</v>
      </c>
      <c r="K40">
        <v>223</v>
      </c>
      <c r="L40">
        <v>37</v>
      </c>
      <c r="M40">
        <v>40.08</v>
      </c>
      <c r="N40">
        <v>20026</v>
      </c>
    </row>
    <row r="41" spans="1:14" x14ac:dyDescent="0.55000000000000004">
      <c r="A41" t="s">
        <v>64</v>
      </c>
      <c r="B41" t="s">
        <v>65</v>
      </c>
      <c r="C41" t="s">
        <v>25</v>
      </c>
      <c r="D41" t="s">
        <v>18</v>
      </c>
      <c r="E41">
        <v>4</v>
      </c>
      <c r="F41">
        <v>2</v>
      </c>
      <c r="G41">
        <v>1</v>
      </c>
      <c r="H41">
        <v>0</v>
      </c>
      <c r="I41">
        <v>5</v>
      </c>
      <c r="J41">
        <v>6</v>
      </c>
      <c r="K41">
        <v>242</v>
      </c>
      <c r="L41">
        <v>22</v>
      </c>
      <c r="M41">
        <v>0.52</v>
      </c>
      <c r="N41">
        <v>15580</v>
      </c>
    </row>
    <row r="42" spans="1:14" x14ac:dyDescent="0.55000000000000004">
      <c r="B42" t="s">
        <v>66</v>
      </c>
      <c r="C42" t="s">
        <v>15</v>
      </c>
      <c r="D42" t="s">
        <v>16</v>
      </c>
      <c r="E42">
        <v>1</v>
      </c>
      <c r="F42">
        <v>3</v>
      </c>
      <c r="G42">
        <v>1</v>
      </c>
      <c r="M42">
        <v>0</v>
      </c>
    </row>
    <row r="43" spans="1:14" x14ac:dyDescent="0.55000000000000004">
      <c r="B43" t="s">
        <v>48</v>
      </c>
      <c r="C43" t="s">
        <v>15</v>
      </c>
      <c r="D43" t="s">
        <v>18</v>
      </c>
      <c r="E43">
        <v>1</v>
      </c>
      <c r="F43">
        <v>3</v>
      </c>
      <c r="G43">
        <v>1</v>
      </c>
      <c r="M43">
        <v>0</v>
      </c>
    </row>
    <row r="44" spans="1:14" x14ac:dyDescent="0.55000000000000004">
      <c r="B44" t="s">
        <v>17</v>
      </c>
      <c r="C44" t="s">
        <v>15</v>
      </c>
      <c r="D44" t="s">
        <v>16</v>
      </c>
      <c r="E44">
        <v>2</v>
      </c>
      <c r="F44">
        <v>3</v>
      </c>
      <c r="G44">
        <v>1</v>
      </c>
      <c r="M44">
        <v>0</v>
      </c>
    </row>
    <row r="45" spans="1:14" x14ac:dyDescent="0.55000000000000004">
      <c r="B45" t="s">
        <v>50</v>
      </c>
      <c r="C45" t="s">
        <v>15</v>
      </c>
      <c r="D45" t="s">
        <v>18</v>
      </c>
      <c r="E45">
        <v>2</v>
      </c>
      <c r="F45">
        <v>3</v>
      </c>
      <c r="G45">
        <v>1</v>
      </c>
      <c r="M45">
        <v>0</v>
      </c>
    </row>
    <row r="46" spans="1:14" x14ac:dyDescent="0.55000000000000004">
      <c r="B46" t="s">
        <v>22</v>
      </c>
      <c r="C46" t="s">
        <v>15</v>
      </c>
      <c r="D46" t="s">
        <v>16</v>
      </c>
      <c r="E46">
        <v>3</v>
      </c>
      <c r="F46">
        <v>3</v>
      </c>
      <c r="G46">
        <v>1</v>
      </c>
      <c r="M46">
        <v>0</v>
      </c>
    </row>
    <row r="47" spans="1:14" x14ac:dyDescent="0.55000000000000004">
      <c r="B47" t="s">
        <v>49</v>
      </c>
      <c r="C47" t="s">
        <v>15</v>
      </c>
      <c r="D47" t="s">
        <v>18</v>
      </c>
      <c r="E47">
        <v>3</v>
      </c>
      <c r="F47">
        <v>3</v>
      </c>
      <c r="G47">
        <v>1</v>
      </c>
      <c r="M47">
        <v>0</v>
      </c>
    </row>
    <row r="48" spans="1:14" x14ac:dyDescent="0.55000000000000004">
      <c r="A48" t="s">
        <v>64</v>
      </c>
      <c r="B48" t="s">
        <v>24</v>
      </c>
      <c r="C48" t="s">
        <v>25</v>
      </c>
      <c r="D48" t="s">
        <v>16</v>
      </c>
      <c r="E48">
        <v>1</v>
      </c>
      <c r="F48">
        <v>3</v>
      </c>
      <c r="G48">
        <v>1</v>
      </c>
      <c r="H48">
        <v>4</v>
      </c>
      <c r="I48">
        <v>1</v>
      </c>
      <c r="J48">
        <v>7</v>
      </c>
      <c r="K48">
        <v>253</v>
      </c>
      <c r="L48">
        <v>24</v>
      </c>
      <c r="M48">
        <v>30.73</v>
      </c>
      <c r="N48">
        <v>15618</v>
      </c>
    </row>
    <row r="49" spans="1:14" x14ac:dyDescent="0.55000000000000004">
      <c r="A49" t="s">
        <v>23</v>
      </c>
      <c r="B49" t="s">
        <v>67</v>
      </c>
      <c r="C49" t="s">
        <v>25</v>
      </c>
      <c r="D49" t="s">
        <v>18</v>
      </c>
      <c r="E49">
        <v>1</v>
      </c>
      <c r="F49">
        <v>3</v>
      </c>
      <c r="G49">
        <v>1</v>
      </c>
      <c r="H49">
        <v>2</v>
      </c>
      <c r="I49">
        <v>6</v>
      </c>
      <c r="J49">
        <v>4</v>
      </c>
      <c r="K49">
        <v>264</v>
      </c>
      <c r="L49">
        <v>35</v>
      </c>
      <c r="M49">
        <v>2.39</v>
      </c>
      <c r="N49">
        <v>18918</v>
      </c>
    </row>
    <row r="50" spans="1:14" x14ac:dyDescent="0.55000000000000004">
      <c r="A50" t="s">
        <v>42</v>
      </c>
      <c r="B50" t="s">
        <v>68</v>
      </c>
      <c r="C50" t="s">
        <v>25</v>
      </c>
      <c r="D50" t="s">
        <v>18</v>
      </c>
      <c r="E50">
        <v>1</v>
      </c>
      <c r="F50">
        <v>3</v>
      </c>
      <c r="G50">
        <v>1</v>
      </c>
      <c r="H50">
        <v>3</v>
      </c>
      <c r="I50">
        <v>8</v>
      </c>
      <c r="J50">
        <v>2</v>
      </c>
      <c r="K50">
        <v>206</v>
      </c>
      <c r="L50">
        <v>35</v>
      </c>
      <c r="M50">
        <v>-4.1900000000000004</v>
      </c>
      <c r="N50">
        <v>7294</v>
      </c>
    </row>
    <row r="51" spans="1:14" x14ac:dyDescent="0.55000000000000004">
      <c r="A51" t="s">
        <v>51</v>
      </c>
      <c r="B51" t="s">
        <v>33</v>
      </c>
      <c r="C51" t="s">
        <v>25</v>
      </c>
      <c r="D51" t="s">
        <v>16</v>
      </c>
      <c r="E51">
        <v>2</v>
      </c>
      <c r="F51">
        <v>3</v>
      </c>
      <c r="G51">
        <v>1</v>
      </c>
      <c r="H51">
        <v>4</v>
      </c>
      <c r="I51">
        <v>2</v>
      </c>
      <c r="J51">
        <v>13</v>
      </c>
      <c r="K51">
        <v>28</v>
      </c>
      <c r="L51">
        <v>86</v>
      </c>
      <c r="M51">
        <v>40.58</v>
      </c>
      <c r="N51">
        <v>13462</v>
      </c>
    </row>
    <row r="52" spans="1:14" x14ac:dyDescent="0.55000000000000004">
      <c r="A52" t="s">
        <v>61</v>
      </c>
      <c r="B52" t="s">
        <v>69</v>
      </c>
      <c r="C52" t="s">
        <v>25</v>
      </c>
      <c r="D52" t="s">
        <v>16</v>
      </c>
      <c r="E52">
        <v>2</v>
      </c>
      <c r="F52">
        <v>3</v>
      </c>
      <c r="G52">
        <v>1</v>
      </c>
      <c r="H52">
        <v>3</v>
      </c>
      <c r="I52">
        <v>5</v>
      </c>
      <c r="J52">
        <v>13</v>
      </c>
      <c r="K52">
        <v>217</v>
      </c>
      <c r="L52">
        <v>39</v>
      </c>
      <c r="M52">
        <v>27.12</v>
      </c>
      <c r="N52">
        <v>19622</v>
      </c>
    </row>
    <row r="53" spans="1:14" x14ac:dyDescent="0.55000000000000004">
      <c r="A53" t="s">
        <v>32</v>
      </c>
      <c r="B53" t="s">
        <v>70</v>
      </c>
      <c r="C53" t="s">
        <v>25</v>
      </c>
      <c r="D53" t="s">
        <v>18</v>
      </c>
      <c r="E53">
        <v>2</v>
      </c>
      <c r="F53">
        <v>3</v>
      </c>
      <c r="G53">
        <v>1</v>
      </c>
      <c r="H53">
        <v>2</v>
      </c>
      <c r="I53">
        <v>7</v>
      </c>
      <c r="J53">
        <v>3</v>
      </c>
      <c r="K53">
        <v>36</v>
      </c>
      <c r="L53">
        <v>39</v>
      </c>
      <c r="M53">
        <v>-4.6900000000000004</v>
      </c>
      <c r="N53">
        <v>3695</v>
      </c>
    </row>
    <row r="54" spans="1:14" x14ac:dyDescent="0.55000000000000004">
      <c r="B54" t="s">
        <v>71</v>
      </c>
      <c r="C54" t="s">
        <v>15</v>
      </c>
      <c r="D54" t="s">
        <v>18</v>
      </c>
      <c r="E54">
        <v>4</v>
      </c>
      <c r="F54">
        <v>3</v>
      </c>
      <c r="G54">
        <v>1</v>
      </c>
      <c r="M54">
        <v>0</v>
      </c>
    </row>
    <row r="55" spans="1:14" x14ac:dyDescent="0.55000000000000004">
      <c r="B55" t="s">
        <v>38</v>
      </c>
      <c r="C55" t="s">
        <v>15</v>
      </c>
      <c r="D55" t="s">
        <v>16</v>
      </c>
      <c r="E55">
        <v>4</v>
      </c>
      <c r="F55">
        <v>3</v>
      </c>
      <c r="G55">
        <v>1</v>
      </c>
      <c r="M55">
        <v>0</v>
      </c>
    </row>
    <row r="56" spans="1:14" x14ac:dyDescent="0.55000000000000004">
      <c r="B56" t="s">
        <v>56</v>
      </c>
      <c r="C56" t="s">
        <v>15</v>
      </c>
      <c r="D56" t="s">
        <v>18</v>
      </c>
      <c r="E56">
        <v>5</v>
      </c>
      <c r="F56">
        <v>3</v>
      </c>
      <c r="G56">
        <v>1</v>
      </c>
      <c r="M56">
        <v>0</v>
      </c>
    </row>
    <row r="57" spans="1:14" x14ac:dyDescent="0.55000000000000004">
      <c r="B57" t="s">
        <v>53</v>
      </c>
      <c r="C57" t="s">
        <v>15</v>
      </c>
      <c r="D57" t="s">
        <v>18</v>
      </c>
      <c r="E57">
        <v>5</v>
      </c>
      <c r="F57">
        <v>3</v>
      </c>
      <c r="G57">
        <v>1</v>
      </c>
      <c r="M57">
        <v>0</v>
      </c>
    </row>
    <row r="58" spans="1:14" x14ac:dyDescent="0.55000000000000004">
      <c r="A58" t="s">
        <v>30</v>
      </c>
      <c r="B58" t="s">
        <v>72</v>
      </c>
      <c r="C58" t="s">
        <v>25</v>
      </c>
      <c r="D58" t="s">
        <v>18</v>
      </c>
      <c r="E58">
        <v>3</v>
      </c>
      <c r="F58">
        <v>3</v>
      </c>
      <c r="G58">
        <v>1</v>
      </c>
      <c r="H58">
        <v>4</v>
      </c>
      <c r="I58">
        <v>4</v>
      </c>
      <c r="J58">
        <v>5</v>
      </c>
      <c r="K58">
        <v>237</v>
      </c>
      <c r="L58">
        <v>28</v>
      </c>
      <c r="M58">
        <v>17.77</v>
      </c>
      <c r="N58">
        <v>34645</v>
      </c>
    </row>
    <row r="59" spans="1:14" x14ac:dyDescent="0.55000000000000004">
      <c r="A59" t="s">
        <v>55</v>
      </c>
      <c r="B59" t="s">
        <v>73</v>
      </c>
      <c r="C59" t="s">
        <v>25</v>
      </c>
      <c r="D59" t="s">
        <v>16</v>
      </c>
      <c r="E59">
        <v>3</v>
      </c>
      <c r="F59">
        <v>3</v>
      </c>
      <c r="G59">
        <v>1</v>
      </c>
      <c r="H59">
        <v>10</v>
      </c>
      <c r="I59">
        <v>4</v>
      </c>
      <c r="J59">
        <v>5</v>
      </c>
      <c r="K59">
        <v>340</v>
      </c>
      <c r="L59">
        <v>27</v>
      </c>
      <c r="M59">
        <v>42.75</v>
      </c>
      <c r="N59">
        <v>35595</v>
      </c>
    </row>
    <row r="60" spans="1:14" x14ac:dyDescent="0.55000000000000004">
      <c r="A60" t="s">
        <v>52</v>
      </c>
      <c r="B60" t="s">
        <v>21</v>
      </c>
      <c r="C60" t="s">
        <v>25</v>
      </c>
      <c r="D60" t="s">
        <v>16</v>
      </c>
      <c r="E60">
        <v>3</v>
      </c>
      <c r="F60">
        <v>3</v>
      </c>
      <c r="G60">
        <v>1</v>
      </c>
      <c r="H60">
        <v>10</v>
      </c>
      <c r="I60">
        <v>1</v>
      </c>
      <c r="J60">
        <v>12</v>
      </c>
      <c r="K60">
        <v>263</v>
      </c>
      <c r="L60">
        <v>26</v>
      </c>
      <c r="M60">
        <v>64.930000000000007</v>
      </c>
      <c r="N60">
        <v>35167</v>
      </c>
    </row>
    <row r="61" spans="1:14" x14ac:dyDescent="0.55000000000000004">
      <c r="A61" t="s">
        <v>44</v>
      </c>
      <c r="B61" t="s">
        <v>74</v>
      </c>
      <c r="C61" t="s">
        <v>25</v>
      </c>
      <c r="D61" t="s">
        <v>18</v>
      </c>
      <c r="E61">
        <v>4</v>
      </c>
      <c r="F61">
        <v>3</v>
      </c>
      <c r="G61">
        <v>1</v>
      </c>
      <c r="H61">
        <v>2</v>
      </c>
      <c r="I61">
        <v>6</v>
      </c>
      <c r="J61">
        <v>7</v>
      </c>
      <c r="K61">
        <v>239</v>
      </c>
      <c r="L61">
        <v>43</v>
      </c>
      <c r="M61">
        <v>8.5399999999999991</v>
      </c>
      <c r="N61">
        <v>19648</v>
      </c>
    </row>
    <row r="62" spans="1:14" x14ac:dyDescent="0.55000000000000004">
      <c r="B62" t="s">
        <v>24</v>
      </c>
      <c r="C62" t="s">
        <v>15</v>
      </c>
      <c r="D62" t="s">
        <v>16</v>
      </c>
      <c r="E62">
        <v>1</v>
      </c>
      <c r="F62">
        <v>1</v>
      </c>
      <c r="G62">
        <v>2</v>
      </c>
      <c r="M62">
        <v>0</v>
      </c>
    </row>
    <row r="63" spans="1:14" x14ac:dyDescent="0.55000000000000004">
      <c r="B63" t="s">
        <v>21</v>
      </c>
      <c r="C63" t="s">
        <v>15</v>
      </c>
      <c r="D63" t="s">
        <v>18</v>
      </c>
      <c r="E63">
        <v>1</v>
      </c>
      <c r="F63">
        <v>1</v>
      </c>
      <c r="G63">
        <v>2</v>
      </c>
      <c r="M63">
        <v>0</v>
      </c>
    </row>
    <row r="64" spans="1:14" x14ac:dyDescent="0.55000000000000004">
      <c r="B64" t="s">
        <v>22</v>
      </c>
      <c r="C64" t="s">
        <v>15</v>
      </c>
      <c r="D64" t="s">
        <v>16</v>
      </c>
      <c r="E64">
        <v>2</v>
      </c>
      <c r="F64">
        <v>1</v>
      </c>
      <c r="G64">
        <v>2</v>
      </c>
      <c r="M64">
        <v>0</v>
      </c>
    </row>
    <row r="65" spans="1:14" x14ac:dyDescent="0.55000000000000004">
      <c r="B65" t="s">
        <v>19</v>
      </c>
      <c r="C65" t="s">
        <v>15</v>
      </c>
      <c r="D65" t="s">
        <v>18</v>
      </c>
      <c r="E65">
        <v>2</v>
      </c>
      <c r="F65">
        <v>1</v>
      </c>
      <c r="G65">
        <v>2</v>
      </c>
      <c r="M65">
        <v>0</v>
      </c>
    </row>
    <row r="66" spans="1:14" x14ac:dyDescent="0.55000000000000004">
      <c r="B66" t="s">
        <v>17</v>
      </c>
      <c r="C66" t="s">
        <v>15</v>
      </c>
      <c r="D66" t="s">
        <v>16</v>
      </c>
      <c r="E66">
        <v>3</v>
      </c>
      <c r="F66">
        <v>1</v>
      </c>
      <c r="G66">
        <v>2</v>
      </c>
      <c r="M66">
        <v>0</v>
      </c>
    </row>
    <row r="67" spans="1:14" x14ac:dyDescent="0.55000000000000004">
      <c r="B67" t="s">
        <v>14</v>
      </c>
      <c r="C67" t="s">
        <v>15</v>
      </c>
      <c r="D67" t="s">
        <v>18</v>
      </c>
      <c r="E67">
        <v>3</v>
      </c>
      <c r="F67">
        <v>1</v>
      </c>
      <c r="G67">
        <v>2</v>
      </c>
      <c r="M67">
        <v>0</v>
      </c>
    </row>
    <row r="68" spans="1:14" x14ac:dyDescent="0.55000000000000004">
      <c r="A68" t="s">
        <v>26</v>
      </c>
      <c r="B68" t="s">
        <v>27</v>
      </c>
      <c r="C68" t="s">
        <v>25</v>
      </c>
      <c r="D68" t="s">
        <v>16</v>
      </c>
      <c r="E68">
        <v>1</v>
      </c>
      <c r="F68">
        <v>1</v>
      </c>
      <c r="G68">
        <v>2</v>
      </c>
      <c r="H68">
        <v>13</v>
      </c>
      <c r="I68">
        <v>2</v>
      </c>
      <c r="J68">
        <v>6</v>
      </c>
      <c r="K68">
        <v>206</v>
      </c>
      <c r="L68">
        <v>27</v>
      </c>
      <c r="M68">
        <v>61.41</v>
      </c>
      <c r="N68">
        <v>22070</v>
      </c>
    </row>
    <row r="69" spans="1:14" x14ac:dyDescent="0.55000000000000004">
      <c r="A69" t="s">
        <v>44</v>
      </c>
      <c r="B69" t="s">
        <v>75</v>
      </c>
      <c r="C69" t="s">
        <v>25</v>
      </c>
      <c r="D69" t="s">
        <v>18</v>
      </c>
      <c r="E69">
        <v>1</v>
      </c>
      <c r="F69">
        <v>1</v>
      </c>
      <c r="G69">
        <v>2</v>
      </c>
      <c r="H69">
        <v>1</v>
      </c>
      <c r="I69">
        <v>7</v>
      </c>
      <c r="J69">
        <v>4</v>
      </c>
      <c r="K69">
        <v>177</v>
      </c>
      <c r="L69">
        <v>17</v>
      </c>
      <c r="M69">
        <v>-6.38</v>
      </c>
      <c r="N69">
        <v>15655</v>
      </c>
    </row>
    <row r="70" spans="1:14" x14ac:dyDescent="0.55000000000000004">
      <c r="A70" t="s">
        <v>32</v>
      </c>
      <c r="B70" t="s">
        <v>76</v>
      </c>
      <c r="C70" t="s">
        <v>25</v>
      </c>
      <c r="D70" t="s">
        <v>18</v>
      </c>
      <c r="E70">
        <v>1</v>
      </c>
      <c r="F70">
        <v>1</v>
      </c>
      <c r="G70">
        <v>2</v>
      </c>
      <c r="H70">
        <v>0</v>
      </c>
      <c r="I70">
        <v>8</v>
      </c>
      <c r="J70">
        <v>3</v>
      </c>
      <c r="K70">
        <v>7</v>
      </c>
      <c r="L70">
        <v>17</v>
      </c>
      <c r="M70">
        <v>-17.079999999999998</v>
      </c>
      <c r="N70">
        <v>2689</v>
      </c>
    </row>
    <row r="71" spans="1:14" x14ac:dyDescent="0.55000000000000004">
      <c r="A71" t="s">
        <v>46</v>
      </c>
      <c r="B71" t="s">
        <v>54</v>
      </c>
      <c r="C71" t="s">
        <v>25</v>
      </c>
      <c r="D71" t="s">
        <v>16</v>
      </c>
      <c r="E71">
        <v>2</v>
      </c>
      <c r="F71">
        <v>1</v>
      </c>
      <c r="G71">
        <v>2</v>
      </c>
      <c r="H71">
        <v>1</v>
      </c>
      <c r="I71">
        <v>3</v>
      </c>
      <c r="J71">
        <v>15</v>
      </c>
      <c r="K71">
        <v>29</v>
      </c>
      <c r="L71">
        <v>40</v>
      </c>
      <c r="M71">
        <v>27.29</v>
      </c>
      <c r="N71">
        <v>6400</v>
      </c>
    </row>
    <row r="72" spans="1:14" x14ac:dyDescent="0.55000000000000004">
      <c r="A72" t="s">
        <v>34</v>
      </c>
      <c r="B72" t="s">
        <v>59</v>
      </c>
      <c r="C72" t="s">
        <v>25</v>
      </c>
      <c r="D72" t="s">
        <v>16</v>
      </c>
      <c r="E72">
        <v>2</v>
      </c>
      <c r="F72">
        <v>1</v>
      </c>
      <c r="G72">
        <v>2</v>
      </c>
      <c r="H72">
        <v>10</v>
      </c>
      <c r="I72">
        <v>2</v>
      </c>
      <c r="J72">
        <v>2</v>
      </c>
      <c r="K72">
        <v>182</v>
      </c>
      <c r="L72">
        <v>23</v>
      </c>
      <c r="M72">
        <v>40.97</v>
      </c>
      <c r="N72">
        <v>19933</v>
      </c>
    </row>
    <row r="73" spans="1:14" x14ac:dyDescent="0.55000000000000004">
      <c r="A73" t="s">
        <v>42</v>
      </c>
      <c r="B73" t="s">
        <v>77</v>
      </c>
      <c r="C73" t="s">
        <v>25</v>
      </c>
      <c r="D73" t="s">
        <v>18</v>
      </c>
      <c r="E73">
        <v>2</v>
      </c>
      <c r="F73">
        <v>1</v>
      </c>
      <c r="G73">
        <v>2</v>
      </c>
      <c r="H73">
        <v>1</v>
      </c>
      <c r="I73">
        <v>3</v>
      </c>
      <c r="J73">
        <v>1</v>
      </c>
      <c r="K73">
        <v>173</v>
      </c>
      <c r="L73">
        <v>17</v>
      </c>
      <c r="M73">
        <v>-0.42</v>
      </c>
      <c r="N73">
        <v>4454</v>
      </c>
    </row>
    <row r="74" spans="1:14" x14ac:dyDescent="0.55000000000000004">
      <c r="B74" t="s">
        <v>20</v>
      </c>
      <c r="C74" t="s">
        <v>15</v>
      </c>
      <c r="D74" t="s">
        <v>18</v>
      </c>
      <c r="E74">
        <v>4</v>
      </c>
      <c r="F74">
        <v>1</v>
      </c>
      <c r="G74">
        <v>2</v>
      </c>
      <c r="M74">
        <v>0</v>
      </c>
    </row>
    <row r="75" spans="1:14" x14ac:dyDescent="0.55000000000000004">
      <c r="B75" t="s">
        <v>45</v>
      </c>
      <c r="C75" t="s">
        <v>15</v>
      </c>
      <c r="D75" t="s">
        <v>16</v>
      </c>
      <c r="E75">
        <v>4</v>
      </c>
      <c r="F75">
        <v>1</v>
      </c>
      <c r="G75">
        <v>2</v>
      </c>
      <c r="M75">
        <v>0</v>
      </c>
    </row>
    <row r="76" spans="1:14" x14ac:dyDescent="0.55000000000000004">
      <c r="B76" t="s">
        <v>78</v>
      </c>
      <c r="C76" t="s">
        <v>15</v>
      </c>
      <c r="D76" t="s">
        <v>18</v>
      </c>
      <c r="E76">
        <v>5</v>
      </c>
      <c r="F76">
        <v>1</v>
      </c>
      <c r="G76">
        <v>2</v>
      </c>
      <c r="M76">
        <v>0</v>
      </c>
    </row>
    <row r="77" spans="1:14" x14ac:dyDescent="0.55000000000000004">
      <c r="B77" t="s">
        <v>31</v>
      </c>
      <c r="C77" t="s">
        <v>15</v>
      </c>
      <c r="D77" t="s">
        <v>16</v>
      </c>
      <c r="E77">
        <v>5</v>
      </c>
      <c r="F77">
        <v>1</v>
      </c>
      <c r="G77">
        <v>2</v>
      </c>
      <c r="M77">
        <v>0</v>
      </c>
    </row>
    <row r="78" spans="1:14" x14ac:dyDescent="0.55000000000000004">
      <c r="A78" t="s">
        <v>23</v>
      </c>
      <c r="B78" t="s">
        <v>49</v>
      </c>
      <c r="C78" t="s">
        <v>25</v>
      </c>
      <c r="D78" t="s">
        <v>18</v>
      </c>
      <c r="E78">
        <v>3</v>
      </c>
      <c r="F78">
        <v>1</v>
      </c>
      <c r="G78">
        <v>2</v>
      </c>
      <c r="H78">
        <v>2</v>
      </c>
      <c r="I78">
        <v>6</v>
      </c>
      <c r="J78">
        <v>3</v>
      </c>
      <c r="K78">
        <v>144</v>
      </c>
      <c r="L78">
        <v>17</v>
      </c>
      <c r="M78">
        <v>-1.71</v>
      </c>
      <c r="N78">
        <v>8228</v>
      </c>
    </row>
    <row r="79" spans="1:14" x14ac:dyDescent="0.55000000000000004">
      <c r="A79" t="s">
        <v>40</v>
      </c>
      <c r="B79" t="s">
        <v>79</v>
      </c>
      <c r="C79" t="s">
        <v>25</v>
      </c>
      <c r="D79" t="s">
        <v>16</v>
      </c>
      <c r="E79">
        <v>3</v>
      </c>
      <c r="F79">
        <v>1</v>
      </c>
      <c r="G79">
        <v>2</v>
      </c>
      <c r="H79">
        <v>4</v>
      </c>
      <c r="I79">
        <v>2</v>
      </c>
      <c r="J79">
        <v>9</v>
      </c>
      <c r="K79">
        <v>197</v>
      </c>
      <c r="L79">
        <v>34</v>
      </c>
      <c r="M79">
        <v>31.67</v>
      </c>
      <c r="N79">
        <v>10610</v>
      </c>
    </row>
    <row r="80" spans="1:14" x14ac:dyDescent="0.55000000000000004">
      <c r="A80" t="s">
        <v>28</v>
      </c>
      <c r="B80" t="s">
        <v>80</v>
      </c>
      <c r="C80" t="s">
        <v>25</v>
      </c>
      <c r="D80" t="s">
        <v>16</v>
      </c>
      <c r="E80">
        <v>3</v>
      </c>
      <c r="F80">
        <v>1</v>
      </c>
      <c r="G80">
        <v>2</v>
      </c>
      <c r="H80">
        <v>1</v>
      </c>
      <c r="I80">
        <v>2</v>
      </c>
      <c r="J80">
        <v>5</v>
      </c>
      <c r="K80">
        <v>188</v>
      </c>
      <c r="L80">
        <v>26</v>
      </c>
      <c r="M80">
        <v>11.18</v>
      </c>
      <c r="N80">
        <v>6032</v>
      </c>
    </row>
    <row r="81" spans="1:14" x14ac:dyDescent="0.55000000000000004">
      <c r="A81" t="s">
        <v>30</v>
      </c>
      <c r="B81" t="s">
        <v>81</v>
      </c>
      <c r="C81" t="s">
        <v>25</v>
      </c>
      <c r="D81" t="s">
        <v>18</v>
      </c>
      <c r="E81">
        <v>4</v>
      </c>
      <c r="F81">
        <v>1</v>
      </c>
      <c r="G81">
        <v>2</v>
      </c>
      <c r="H81">
        <v>7</v>
      </c>
      <c r="I81">
        <v>5</v>
      </c>
      <c r="J81">
        <v>1</v>
      </c>
      <c r="K81">
        <v>159</v>
      </c>
      <c r="L81">
        <v>26</v>
      </c>
      <c r="M81">
        <v>17.89</v>
      </c>
      <c r="N81">
        <v>12721</v>
      </c>
    </row>
    <row r="82" spans="1:14" x14ac:dyDescent="0.55000000000000004">
      <c r="B82" t="s">
        <v>54</v>
      </c>
      <c r="C82" t="s">
        <v>15</v>
      </c>
      <c r="D82" t="s">
        <v>16</v>
      </c>
      <c r="E82">
        <v>1</v>
      </c>
      <c r="F82">
        <v>2</v>
      </c>
      <c r="G82">
        <v>2</v>
      </c>
      <c r="M82">
        <v>0</v>
      </c>
    </row>
    <row r="83" spans="1:14" x14ac:dyDescent="0.55000000000000004">
      <c r="B83" t="s">
        <v>24</v>
      </c>
      <c r="C83" t="s">
        <v>15</v>
      </c>
      <c r="D83" t="s">
        <v>18</v>
      </c>
      <c r="E83">
        <v>1</v>
      </c>
      <c r="F83">
        <v>2</v>
      </c>
      <c r="G83">
        <v>2</v>
      </c>
      <c r="M83">
        <v>0</v>
      </c>
    </row>
    <row r="84" spans="1:14" x14ac:dyDescent="0.55000000000000004">
      <c r="B84" t="s">
        <v>14</v>
      </c>
      <c r="C84" t="s">
        <v>15</v>
      </c>
      <c r="D84" t="s">
        <v>16</v>
      </c>
      <c r="E84">
        <v>2</v>
      </c>
      <c r="F84">
        <v>2</v>
      </c>
      <c r="G84">
        <v>2</v>
      </c>
      <c r="M84">
        <v>0</v>
      </c>
    </row>
    <row r="85" spans="1:14" x14ac:dyDescent="0.55000000000000004">
      <c r="B85" t="s">
        <v>50</v>
      </c>
      <c r="C85" t="s">
        <v>15</v>
      </c>
      <c r="D85" t="s">
        <v>18</v>
      </c>
      <c r="E85">
        <v>2</v>
      </c>
      <c r="F85">
        <v>2</v>
      </c>
      <c r="G85">
        <v>2</v>
      </c>
      <c r="M85">
        <v>0</v>
      </c>
    </row>
    <row r="86" spans="1:14" x14ac:dyDescent="0.55000000000000004">
      <c r="B86" t="s">
        <v>19</v>
      </c>
      <c r="C86" t="s">
        <v>15</v>
      </c>
      <c r="D86" t="s">
        <v>16</v>
      </c>
      <c r="E86">
        <v>3</v>
      </c>
      <c r="F86">
        <v>2</v>
      </c>
      <c r="G86">
        <v>2</v>
      </c>
      <c r="M86">
        <v>0</v>
      </c>
    </row>
    <row r="87" spans="1:14" x14ac:dyDescent="0.55000000000000004">
      <c r="B87" t="s">
        <v>29</v>
      </c>
      <c r="C87" t="s">
        <v>15</v>
      </c>
      <c r="D87" t="s">
        <v>18</v>
      </c>
      <c r="E87">
        <v>3</v>
      </c>
      <c r="F87">
        <v>2</v>
      </c>
      <c r="G87">
        <v>2</v>
      </c>
      <c r="M87">
        <v>0</v>
      </c>
    </row>
    <row r="88" spans="1:14" x14ac:dyDescent="0.55000000000000004">
      <c r="A88" t="s">
        <v>52</v>
      </c>
      <c r="B88" t="s">
        <v>21</v>
      </c>
      <c r="C88" t="s">
        <v>25</v>
      </c>
      <c r="D88" t="s">
        <v>16</v>
      </c>
      <c r="E88">
        <v>1</v>
      </c>
      <c r="F88">
        <v>2</v>
      </c>
      <c r="G88">
        <v>2</v>
      </c>
      <c r="H88">
        <v>4</v>
      </c>
      <c r="I88">
        <v>5</v>
      </c>
      <c r="J88">
        <v>1</v>
      </c>
      <c r="K88">
        <v>218</v>
      </c>
      <c r="L88">
        <v>21</v>
      </c>
      <c r="M88">
        <v>6.23</v>
      </c>
      <c r="N88">
        <v>14818</v>
      </c>
    </row>
    <row r="89" spans="1:14" x14ac:dyDescent="0.55000000000000004">
      <c r="A89" t="s">
        <v>26</v>
      </c>
      <c r="B89" t="s">
        <v>27</v>
      </c>
      <c r="C89" t="s">
        <v>25</v>
      </c>
      <c r="D89" t="s">
        <v>18</v>
      </c>
      <c r="E89">
        <v>1</v>
      </c>
      <c r="F89">
        <v>2</v>
      </c>
      <c r="G89">
        <v>2</v>
      </c>
      <c r="H89">
        <v>13</v>
      </c>
      <c r="I89">
        <v>2</v>
      </c>
      <c r="J89">
        <v>7</v>
      </c>
      <c r="K89">
        <v>214</v>
      </c>
      <c r="L89">
        <v>36</v>
      </c>
      <c r="M89">
        <v>63.94</v>
      </c>
      <c r="N89">
        <v>24510</v>
      </c>
    </row>
    <row r="90" spans="1:14" x14ac:dyDescent="0.55000000000000004">
      <c r="A90" t="s">
        <v>46</v>
      </c>
      <c r="B90" t="s">
        <v>82</v>
      </c>
      <c r="C90" t="s">
        <v>25</v>
      </c>
      <c r="D90" t="s">
        <v>18</v>
      </c>
      <c r="E90">
        <v>1</v>
      </c>
      <c r="F90">
        <v>2</v>
      </c>
      <c r="G90">
        <v>2</v>
      </c>
      <c r="H90">
        <v>0</v>
      </c>
      <c r="I90">
        <v>4</v>
      </c>
      <c r="J90">
        <v>14</v>
      </c>
      <c r="K90">
        <v>34</v>
      </c>
      <c r="L90">
        <v>44</v>
      </c>
      <c r="M90">
        <v>18.54</v>
      </c>
      <c r="N90">
        <v>3666</v>
      </c>
    </row>
    <row r="91" spans="1:14" x14ac:dyDescent="0.55000000000000004">
      <c r="A91" t="s">
        <v>83</v>
      </c>
      <c r="B91" t="s">
        <v>33</v>
      </c>
      <c r="C91" t="s">
        <v>25</v>
      </c>
      <c r="D91" t="s">
        <v>16</v>
      </c>
      <c r="E91">
        <v>2</v>
      </c>
      <c r="F91">
        <v>2</v>
      </c>
      <c r="G91">
        <v>2</v>
      </c>
      <c r="H91">
        <v>2</v>
      </c>
      <c r="I91">
        <v>6</v>
      </c>
      <c r="J91">
        <v>6</v>
      </c>
      <c r="K91">
        <v>24</v>
      </c>
      <c r="L91">
        <v>71</v>
      </c>
      <c r="M91">
        <v>5.79</v>
      </c>
      <c r="N91">
        <v>12410</v>
      </c>
    </row>
    <row r="92" spans="1:14" x14ac:dyDescent="0.55000000000000004">
      <c r="A92" t="s">
        <v>51</v>
      </c>
      <c r="B92" t="s">
        <v>84</v>
      </c>
      <c r="C92" t="s">
        <v>25</v>
      </c>
      <c r="D92" t="s">
        <v>16</v>
      </c>
      <c r="E92">
        <v>2</v>
      </c>
      <c r="F92">
        <v>2</v>
      </c>
      <c r="G92">
        <v>2</v>
      </c>
      <c r="H92">
        <v>2</v>
      </c>
      <c r="I92">
        <v>9</v>
      </c>
      <c r="J92">
        <v>1</v>
      </c>
      <c r="K92">
        <v>167</v>
      </c>
      <c r="L92">
        <v>23</v>
      </c>
      <c r="M92">
        <v>-14.18</v>
      </c>
      <c r="N92">
        <v>6718</v>
      </c>
    </row>
    <row r="93" spans="1:14" x14ac:dyDescent="0.55000000000000004">
      <c r="A93" t="s">
        <v>34</v>
      </c>
      <c r="B93" t="s">
        <v>59</v>
      </c>
      <c r="C93" t="s">
        <v>25</v>
      </c>
      <c r="D93" t="s">
        <v>18</v>
      </c>
      <c r="E93">
        <v>2</v>
      </c>
      <c r="F93">
        <v>2</v>
      </c>
      <c r="G93">
        <v>2</v>
      </c>
      <c r="H93">
        <v>3</v>
      </c>
      <c r="I93">
        <v>1</v>
      </c>
      <c r="J93">
        <v>8</v>
      </c>
      <c r="K93">
        <v>242</v>
      </c>
      <c r="L93">
        <v>42</v>
      </c>
      <c r="M93">
        <v>29.52</v>
      </c>
      <c r="N93">
        <v>20180</v>
      </c>
    </row>
    <row r="94" spans="1:14" x14ac:dyDescent="0.55000000000000004">
      <c r="B94" t="s">
        <v>58</v>
      </c>
      <c r="C94" t="s">
        <v>15</v>
      </c>
      <c r="D94" t="s">
        <v>18</v>
      </c>
      <c r="E94">
        <v>4</v>
      </c>
      <c r="F94">
        <v>2</v>
      </c>
      <c r="G94">
        <v>2</v>
      </c>
      <c r="M94">
        <v>0</v>
      </c>
    </row>
    <row r="95" spans="1:14" x14ac:dyDescent="0.55000000000000004">
      <c r="B95" t="s">
        <v>79</v>
      </c>
      <c r="C95" t="s">
        <v>15</v>
      </c>
      <c r="D95" t="s">
        <v>16</v>
      </c>
      <c r="E95">
        <v>4</v>
      </c>
      <c r="F95">
        <v>2</v>
      </c>
      <c r="G95">
        <v>2</v>
      </c>
      <c r="M95">
        <v>0</v>
      </c>
    </row>
    <row r="96" spans="1:14" x14ac:dyDescent="0.55000000000000004">
      <c r="B96" t="s">
        <v>69</v>
      </c>
      <c r="C96" t="s">
        <v>15</v>
      </c>
      <c r="D96" t="s">
        <v>18</v>
      </c>
      <c r="E96">
        <v>5</v>
      </c>
      <c r="F96">
        <v>2</v>
      </c>
      <c r="G96">
        <v>2</v>
      </c>
      <c r="M96">
        <v>0</v>
      </c>
    </row>
    <row r="97" spans="1:14" x14ac:dyDescent="0.55000000000000004">
      <c r="B97" t="s">
        <v>43</v>
      </c>
      <c r="C97" t="s">
        <v>15</v>
      </c>
      <c r="D97" t="s">
        <v>16</v>
      </c>
      <c r="E97">
        <v>5</v>
      </c>
      <c r="F97">
        <v>2</v>
      </c>
      <c r="G97">
        <v>2</v>
      </c>
      <c r="M97">
        <v>0</v>
      </c>
    </row>
    <row r="98" spans="1:14" x14ac:dyDescent="0.55000000000000004">
      <c r="A98" t="s">
        <v>28</v>
      </c>
      <c r="B98" t="s">
        <v>76</v>
      </c>
      <c r="C98" t="s">
        <v>25</v>
      </c>
      <c r="D98" t="s">
        <v>18</v>
      </c>
      <c r="E98">
        <v>3</v>
      </c>
      <c r="F98">
        <v>2</v>
      </c>
      <c r="G98">
        <v>2</v>
      </c>
      <c r="H98">
        <v>5</v>
      </c>
      <c r="I98">
        <v>3</v>
      </c>
      <c r="J98">
        <v>14</v>
      </c>
      <c r="K98">
        <v>194</v>
      </c>
      <c r="L98">
        <v>55</v>
      </c>
      <c r="M98">
        <v>43.69</v>
      </c>
      <c r="N98">
        <v>16004</v>
      </c>
    </row>
    <row r="99" spans="1:14" x14ac:dyDescent="0.55000000000000004">
      <c r="A99" t="s">
        <v>61</v>
      </c>
      <c r="B99" t="s">
        <v>68</v>
      </c>
      <c r="C99" t="s">
        <v>25</v>
      </c>
      <c r="D99" t="s">
        <v>16</v>
      </c>
      <c r="E99">
        <v>3</v>
      </c>
      <c r="F99">
        <v>2</v>
      </c>
      <c r="G99">
        <v>2</v>
      </c>
      <c r="H99">
        <v>4</v>
      </c>
      <c r="I99">
        <v>4</v>
      </c>
      <c r="J99">
        <v>3</v>
      </c>
      <c r="K99">
        <v>221</v>
      </c>
      <c r="L99">
        <v>34</v>
      </c>
      <c r="M99">
        <v>13.91</v>
      </c>
      <c r="N99">
        <v>18218</v>
      </c>
    </row>
    <row r="100" spans="1:14" x14ac:dyDescent="0.55000000000000004">
      <c r="A100" t="s">
        <v>64</v>
      </c>
      <c r="B100" t="s">
        <v>85</v>
      </c>
      <c r="C100" t="s">
        <v>25</v>
      </c>
      <c r="D100" t="s">
        <v>16</v>
      </c>
      <c r="E100">
        <v>3</v>
      </c>
      <c r="F100">
        <v>2</v>
      </c>
      <c r="G100">
        <v>2</v>
      </c>
      <c r="H100">
        <v>0</v>
      </c>
      <c r="I100">
        <v>3</v>
      </c>
      <c r="J100">
        <v>1</v>
      </c>
      <c r="K100">
        <v>169</v>
      </c>
      <c r="L100">
        <v>30</v>
      </c>
      <c r="M100">
        <v>-3.81</v>
      </c>
      <c r="N100">
        <v>8056</v>
      </c>
    </row>
    <row r="101" spans="1:14" x14ac:dyDescent="0.55000000000000004">
      <c r="A101" t="s">
        <v>40</v>
      </c>
      <c r="B101" t="s">
        <v>45</v>
      </c>
      <c r="C101" t="s">
        <v>25</v>
      </c>
      <c r="D101" t="s">
        <v>18</v>
      </c>
      <c r="E101">
        <v>4</v>
      </c>
      <c r="F101">
        <v>2</v>
      </c>
      <c r="G101">
        <v>2</v>
      </c>
      <c r="H101">
        <v>6</v>
      </c>
      <c r="I101">
        <v>2</v>
      </c>
      <c r="J101">
        <v>16</v>
      </c>
      <c r="K101">
        <v>253</v>
      </c>
      <c r="L101">
        <v>42</v>
      </c>
      <c r="M101">
        <v>54.63</v>
      </c>
      <c r="N101">
        <v>13892</v>
      </c>
    </row>
    <row r="102" spans="1:14" x14ac:dyDescent="0.55000000000000004">
      <c r="B102" t="s">
        <v>24</v>
      </c>
      <c r="C102" t="s">
        <v>15</v>
      </c>
      <c r="D102" t="s">
        <v>16</v>
      </c>
      <c r="E102">
        <v>1</v>
      </c>
      <c r="F102">
        <v>4</v>
      </c>
      <c r="G102">
        <v>1</v>
      </c>
      <c r="M102">
        <v>0</v>
      </c>
    </row>
    <row r="103" spans="1:14" x14ac:dyDescent="0.55000000000000004">
      <c r="B103" t="s">
        <v>45</v>
      </c>
      <c r="C103" t="s">
        <v>15</v>
      </c>
      <c r="D103" t="s">
        <v>18</v>
      </c>
      <c r="E103">
        <v>1</v>
      </c>
      <c r="F103">
        <v>4</v>
      </c>
      <c r="G103">
        <v>1</v>
      </c>
      <c r="M103">
        <v>0</v>
      </c>
    </row>
    <row r="104" spans="1:14" x14ac:dyDescent="0.55000000000000004">
      <c r="B104" t="s">
        <v>14</v>
      </c>
      <c r="C104" t="s">
        <v>15</v>
      </c>
      <c r="D104" t="s">
        <v>16</v>
      </c>
      <c r="E104">
        <v>2</v>
      </c>
      <c r="F104">
        <v>4</v>
      </c>
      <c r="G104">
        <v>1</v>
      </c>
      <c r="M104">
        <v>0</v>
      </c>
    </row>
    <row r="105" spans="1:14" x14ac:dyDescent="0.55000000000000004">
      <c r="B105" t="s">
        <v>58</v>
      </c>
      <c r="C105" t="s">
        <v>15</v>
      </c>
      <c r="D105" t="s">
        <v>18</v>
      </c>
      <c r="E105">
        <v>2</v>
      </c>
      <c r="F105">
        <v>4</v>
      </c>
      <c r="G105">
        <v>1</v>
      </c>
      <c r="M105">
        <v>0</v>
      </c>
    </row>
    <row r="106" spans="1:14" x14ac:dyDescent="0.55000000000000004">
      <c r="B106" t="s">
        <v>54</v>
      </c>
      <c r="C106" t="s">
        <v>15</v>
      </c>
      <c r="D106" t="s">
        <v>16</v>
      </c>
      <c r="E106">
        <v>3</v>
      </c>
      <c r="F106">
        <v>4</v>
      </c>
      <c r="G106">
        <v>1</v>
      </c>
      <c r="M106">
        <v>0</v>
      </c>
    </row>
    <row r="107" spans="1:14" x14ac:dyDescent="0.55000000000000004">
      <c r="B107" t="s">
        <v>17</v>
      </c>
      <c r="C107" t="s">
        <v>15</v>
      </c>
      <c r="D107" t="s">
        <v>18</v>
      </c>
      <c r="E107">
        <v>3</v>
      </c>
      <c r="F107">
        <v>4</v>
      </c>
      <c r="G107">
        <v>1</v>
      </c>
      <c r="M107">
        <v>0</v>
      </c>
    </row>
    <row r="108" spans="1:14" x14ac:dyDescent="0.55000000000000004">
      <c r="A108" t="s">
        <v>23</v>
      </c>
      <c r="B108" t="s">
        <v>86</v>
      </c>
      <c r="C108" t="s">
        <v>25</v>
      </c>
      <c r="D108" t="s">
        <v>16</v>
      </c>
      <c r="E108">
        <v>1</v>
      </c>
      <c r="F108">
        <v>4</v>
      </c>
      <c r="G108">
        <v>1</v>
      </c>
      <c r="H108">
        <v>6</v>
      </c>
      <c r="I108">
        <v>2</v>
      </c>
      <c r="J108">
        <v>17</v>
      </c>
      <c r="K108">
        <v>43</v>
      </c>
      <c r="L108">
        <v>39</v>
      </c>
      <c r="M108">
        <v>54.38</v>
      </c>
      <c r="N108">
        <v>18662</v>
      </c>
    </row>
    <row r="109" spans="1:14" x14ac:dyDescent="0.55000000000000004">
      <c r="A109" t="s">
        <v>26</v>
      </c>
      <c r="B109" t="s">
        <v>50</v>
      </c>
      <c r="C109" t="s">
        <v>25</v>
      </c>
      <c r="D109" t="s">
        <v>18</v>
      </c>
      <c r="E109">
        <v>1</v>
      </c>
      <c r="F109">
        <v>4</v>
      </c>
      <c r="G109">
        <v>1</v>
      </c>
      <c r="H109">
        <v>5</v>
      </c>
      <c r="I109">
        <v>7</v>
      </c>
      <c r="J109">
        <v>3</v>
      </c>
      <c r="K109">
        <v>153</v>
      </c>
      <c r="L109">
        <v>8</v>
      </c>
      <c r="M109">
        <v>6.93</v>
      </c>
      <c r="N109">
        <v>11996</v>
      </c>
    </row>
    <row r="110" spans="1:14" x14ac:dyDescent="0.55000000000000004">
      <c r="A110" t="s">
        <v>46</v>
      </c>
      <c r="B110" t="s">
        <v>82</v>
      </c>
      <c r="C110" t="s">
        <v>25</v>
      </c>
      <c r="D110" t="s">
        <v>18</v>
      </c>
      <c r="E110">
        <v>1</v>
      </c>
      <c r="F110">
        <v>4</v>
      </c>
      <c r="G110">
        <v>1</v>
      </c>
      <c r="H110">
        <v>0</v>
      </c>
      <c r="I110">
        <v>10</v>
      </c>
      <c r="J110">
        <v>7</v>
      </c>
      <c r="K110">
        <v>24</v>
      </c>
      <c r="L110">
        <v>16</v>
      </c>
      <c r="M110">
        <v>-14.96</v>
      </c>
      <c r="N110">
        <v>4766</v>
      </c>
    </row>
    <row r="111" spans="1:14" x14ac:dyDescent="0.55000000000000004">
      <c r="A111" t="s">
        <v>52</v>
      </c>
      <c r="B111" t="s">
        <v>21</v>
      </c>
      <c r="C111" t="s">
        <v>25</v>
      </c>
      <c r="D111" t="s">
        <v>16</v>
      </c>
      <c r="E111">
        <v>2</v>
      </c>
      <c r="F111">
        <v>4</v>
      </c>
      <c r="G111">
        <v>1</v>
      </c>
      <c r="H111">
        <v>9</v>
      </c>
      <c r="I111">
        <v>1</v>
      </c>
      <c r="J111">
        <v>13</v>
      </c>
      <c r="K111">
        <v>158</v>
      </c>
      <c r="L111">
        <v>13</v>
      </c>
      <c r="M111">
        <v>61.23</v>
      </c>
      <c r="N111">
        <v>15579</v>
      </c>
    </row>
    <row r="112" spans="1:14" x14ac:dyDescent="0.55000000000000004">
      <c r="A112" t="s">
        <v>30</v>
      </c>
      <c r="B112" t="s">
        <v>87</v>
      </c>
      <c r="C112" t="s">
        <v>25</v>
      </c>
      <c r="D112" t="s">
        <v>16</v>
      </c>
      <c r="E112">
        <v>2</v>
      </c>
      <c r="F112">
        <v>4</v>
      </c>
      <c r="G112">
        <v>1</v>
      </c>
      <c r="H112">
        <v>4</v>
      </c>
      <c r="I112">
        <v>2</v>
      </c>
      <c r="J112">
        <v>12</v>
      </c>
      <c r="K112">
        <v>129</v>
      </c>
      <c r="L112">
        <v>15</v>
      </c>
      <c r="M112">
        <v>36.04</v>
      </c>
      <c r="N112">
        <v>13705</v>
      </c>
    </row>
    <row r="113" spans="1:14" x14ac:dyDescent="0.55000000000000004">
      <c r="A113" t="s">
        <v>28</v>
      </c>
      <c r="B113" t="s">
        <v>88</v>
      </c>
      <c r="C113" t="s">
        <v>25</v>
      </c>
      <c r="D113" t="s">
        <v>18</v>
      </c>
      <c r="E113">
        <v>2</v>
      </c>
      <c r="F113">
        <v>4</v>
      </c>
      <c r="G113">
        <v>1</v>
      </c>
      <c r="H113">
        <v>0</v>
      </c>
      <c r="I113">
        <v>5</v>
      </c>
      <c r="J113">
        <v>5</v>
      </c>
      <c r="K113">
        <v>164</v>
      </c>
      <c r="L113">
        <v>24</v>
      </c>
      <c r="M113">
        <v>-2.16</v>
      </c>
      <c r="N113">
        <v>13989</v>
      </c>
    </row>
    <row r="114" spans="1:14" x14ac:dyDescent="0.55000000000000004">
      <c r="B114" t="s">
        <v>89</v>
      </c>
      <c r="C114" t="s">
        <v>15</v>
      </c>
      <c r="D114" t="s">
        <v>18</v>
      </c>
      <c r="E114">
        <v>4</v>
      </c>
      <c r="F114">
        <v>4</v>
      </c>
      <c r="G114">
        <v>1</v>
      </c>
      <c r="M114">
        <v>0</v>
      </c>
    </row>
    <row r="115" spans="1:14" x14ac:dyDescent="0.55000000000000004">
      <c r="B115" t="s">
        <v>41</v>
      </c>
      <c r="C115" t="s">
        <v>15</v>
      </c>
      <c r="D115" t="s">
        <v>16</v>
      </c>
      <c r="E115">
        <v>4</v>
      </c>
      <c r="F115">
        <v>4</v>
      </c>
      <c r="G115">
        <v>1</v>
      </c>
      <c r="M115">
        <v>0</v>
      </c>
    </row>
    <row r="116" spans="1:14" x14ac:dyDescent="0.55000000000000004">
      <c r="B116" t="s">
        <v>67</v>
      </c>
      <c r="C116" t="s">
        <v>15</v>
      </c>
      <c r="D116" t="s">
        <v>18</v>
      </c>
      <c r="E116">
        <v>5</v>
      </c>
      <c r="F116">
        <v>4</v>
      </c>
      <c r="G116">
        <v>1</v>
      </c>
      <c r="M116">
        <v>0</v>
      </c>
    </row>
    <row r="117" spans="1:14" x14ac:dyDescent="0.55000000000000004">
      <c r="B117" t="s">
        <v>90</v>
      </c>
      <c r="C117" t="s">
        <v>15</v>
      </c>
      <c r="D117" t="s">
        <v>16</v>
      </c>
      <c r="E117">
        <v>5</v>
      </c>
      <c r="F117">
        <v>4</v>
      </c>
      <c r="G117">
        <v>1</v>
      </c>
      <c r="M117">
        <v>0</v>
      </c>
    </row>
    <row r="118" spans="1:14" x14ac:dyDescent="0.55000000000000004">
      <c r="A118" t="s">
        <v>64</v>
      </c>
      <c r="B118" t="s">
        <v>35</v>
      </c>
      <c r="C118" t="s">
        <v>25</v>
      </c>
      <c r="D118" t="s">
        <v>18</v>
      </c>
      <c r="E118">
        <v>3</v>
      </c>
      <c r="F118">
        <v>4</v>
      </c>
      <c r="G118">
        <v>1</v>
      </c>
      <c r="H118">
        <v>2</v>
      </c>
      <c r="I118">
        <v>3</v>
      </c>
      <c r="J118">
        <v>1</v>
      </c>
      <c r="K118">
        <v>158</v>
      </c>
      <c r="L118">
        <v>14</v>
      </c>
      <c r="M118">
        <v>3.28</v>
      </c>
      <c r="N118">
        <v>12632</v>
      </c>
    </row>
    <row r="119" spans="1:14" x14ac:dyDescent="0.55000000000000004">
      <c r="A119" t="s">
        <v>91</v>
      </c>
      <c r="B119" t="s">
        <v>92</v>
      </c>
      <c r="C119" t="s">
        <v>25</v>
      </c>
      <c r="D119" t="s">
        <v>16</v>
      </c>
      <c r="E119">
        <v>3</v>
      </c>
      <c r="F119">
        <v>4</v>
      </c>
      <c r="G119">
        <v>1</v>
      </c>
      <c r="H119">
        <v>3</v>
      </c>
      <c r="I119">
        <v>3</v>
      </c>
      <c r="J119">
        <v>5</v>
      </c>
      <c r="K119">
        <v>87</v>
      </c>
      <c r="L119">
        <v>16</v>
      </c>
      <c r="M119">
        <v>14.67</v>
      </c>
      <c r="N119">
        <v>10080</v>
      </c>
    </row>
    <row r="120" spans="1:14" x14ac:dyDescent="0.55000000000000004">
      <c r="A120" t="s">
        <v>93</v>
      </c>
      <c r="B120" t="s">
        <v>94</v>
      </c>
      <c r="C120" t="s">
        <v>25</v>
      </c>
      <c r="D120" t="s">
        <v>16</v>
      </c>
      <c r="E120">
        <v>3</v>
      </c>
      <c r="F120">
        <v>4</v>
      </c>
      <c r="G120">
        <v>1</v>
      </c>
      <c r="H120">
        <v>9</v>
      </c>
      <c r="I120">
        <v>2</v>
      </c>
      <c r="J120">
        <v>10</v>
      </c>
      <c r="K120">
        <v>213</v>
      </c>
      <c r="L120">
        <v>36</v>
      </c>
      <c r="M120">
        <v>53.93</v>
      </c>
      <c r="N120">
        <v>8056</v>
      </c>
    </row>
    <row r="121" spans="1:14" x14ac:dyDescent="0.55000000000000004">
      <c r="A121" t="s">
        <v>40</v>
      </c>
      <c r="B121" t="s">
        <v>95</v>
      </c>
      <c r="C121" t="s">
        <v>25</v>
      </c>
      <c r="D121" t="s">
        <v>18</v>
      </c>
      <c r="E121">
        <v>4</v>
      </c>
      <c r="F121">
        <v>4</v>
      </c>
      <c r="G121">
        <v>1</v>
      </c>
      <c r="H121">
        <v>2</v>
      </c>
      <c r="I121">
        <v>6</v>
      </c>
      <c r="J121">
        <v>3</v>
      </c>
      <c r="K121">
        <v>109</v>
      </c>
      <c r="L121">
        <v>26</v>
      </c>
      <c r="M121">
        <v>-1.61</v>
      </c>
      <c r="N121">
        <v>7696</v>
      </c>
    </row>
    <row r="122" spans="1:14" x14ac:dyDescent="0.55000000000000004">
      <c r="B122" t="s">
        <v>24</v>
      </c>
      <c r="C122" t="s">
        <v>15</v>
      </c>
      <c r="D122" t="s">
        <v>16</v>
      </c>
      <c r="E122">
        <v>1</v>
      </c>
      <c r="F122">
        <v>4</v>
      </c>
      <c r="G122">
        <v>2</v>
      </c>
      <c r="M122">
        <v>0</v>
      </c>
    </row>
    <row r="123" spans="1:14" x14ac:dyDescent="0.55000000000000004">
      <c r="B123" t="s">
        <v>54</v>
      </c>
      <c r="C123" t="s">
        <v>15</v>
      </c>
      <c r="D123" t="s">
        <v>18</v>
      </c>
      <c r="E123">
        <v>1</v>
      </c>
      <c r="F123">
        <v>4</v>
      </c>
      <c r="G123">
        <v>2</v>
      </c>
      <c r="M123">
        <v>0</v>
      </c>
    </row>
    <row r="124" spans="1:14" x14ac:dyDescent="0.55000000000000004">
      <c r="B124" t="s">
        <v>14</v>
      </c>
      <c r="C124" t="s">
        <v>15</v>
      </c>
      <c r="D124" t="s">
        <v>16</v>
      </c>
      <c r="E124">
        <v>2</v>
      </c>
      <c r="F124">
        <v>4</v>
      </c>
      <c r="G124">
        <v>2</v>
      </c>
      <c r="M124">
        <v>0</v>
      </c>
    </row>
    <row r="125" spans="1:14" x14ac:dyDescent="0.55000000000000004">
      <c r="B125" t="s">
        <v>41</v>
      </c>
      <c r="C125" t="s">
        <v>15</v>
      </c>
      <c r="D125" t="s">
        <v>18</v>
      </c>
      <c r="E125">
        <v>2</v>
      </c>
      <c r="F125">
        <v>4</v>
      </c>
      <c r="G125">
        <v>2</v>
      </c>
      <c r="M125">
        <v>0</v>
      </c>
    </row>
    <row r="126" spans="1:14" x14ac:dyDescent="0.55000000000000004">
      <c r="B126" t="s">
        <v>58</v>
      </c>
      <c r="C126" t="s">
        <v>15</v>
      </c>
      <c r="D126" t="s">
        <v>16</v>
      </c>
      <c r="E126">
        <v>3</v>
      </c>
      <c r="F126">
        <v>4</v>
      </c>
      <c r="G126">
        <v>2</v>
      </c>
      <c r="M126">
        <v>0</v>
      </c>
    </row>
    <row r="127" spans="1:14" x14ac:dyDescent="0.55000000000000004">
      <c r="B127" t="s">
        <v>96</v>
      </c>
      <c r="C127" t="s">
        <v>15</v>
      </c>
      <c r="D127" t="s">
        <v>18</v>
      </c>
      <c r="E127">
        <v>3</v>
      </c>
      <c r="F127">
        <v>4</v>
      </c>
      <c r="G127">
        <v>2</v>
      </c>
      <c r="M127">
        <v>0</v>
      </c>
    </row>
    <row r="128" spans="1:14" x14ac:dyDescent="0.55000000000000004">
      <c r="A128" t="s">
        <v>26</v>
      </c>
      <c r="B128" t="s">
        <v>21</v>
      </c>
      <c r="C128" t="s">
        <v>25</v>
      </c>
      <c r="D128" t="s">
        <v>16</v>
      </c>
      <c r="E128">
        <v>1</v>
      </c>
      <c r="F128">
        <v>4</v>
      </c>
      <c r="G128">
        <v>2</v>
      </c>
      <c r="H128">
        <v>3</v>
      </c>
      <c r="I128">
        <v>1</v>
      </c>
      <c r="J128">
        <v>6</v>
      </c>
      <c r="K128">
        <v>109</v>
      </c>
      <c r="L128">
        <v>10</v>
      </c>
      <c r="M128">
        <v>22.59</v>
      </c>
      <c r="N128">
        <v>7970</v>
      </c>
    </row>
    <row r="129" spans="1:14" x14ac:dyDescent="0.55000000000000004">
      <c r="A129" t="s">
        <v>52</v>
      </c>
      <c r="B129" t="s">
        <v>72</v>
      </c>
      <c r="C129" t="s">
        <v>25</v>
      </c>
      <c r="D129" t="s">
        <v>18</v>
      </c>
      <c r="E129">
        <v>1</v>
      </c>
      <c r="F129">
        <v>4</v>
      </c>
      <c r="G129">
        <v>2</v>
      </c>
      <c r="H129">
        <v>2</v>
      </c>
      <c r="I129">
        <v>3</v>
      </c>
      <c r="J129">
        <v>3</v>
      </c>
      <c r="K129">
        <v>106</v>
      </c>
      <c r="L129">
        <v>5</v>
      </c>
      <c r="M129">
        <v>6.31</v>
      </c>
      <c r="N129">
        <v>7910</v>
      </c>
    </row>
    <row r="130" spans="1:14" x14ac:dyDescent="0.55000000000000004">
      <c r="A130" t="s">
        <v>91</v>
      </c>
      <c r="B130" t="s">
        <v>82</v>
      </c>
      <c r="C130" t="s">
        <v>25</v>
      </c>
      <c r="D130" t="s">
        <v>18</v>
      </c>
      <c r="E130">
        <v>1</v>
      </c>
      <c r="F130">
        <v>4</v>
      </c>
      <c r="G130">
        <v>2</v>
      </c>
      <c r="H130">
        <v>0</v>
      </c>
      <c r="I130">
        <v>3</v>
      </c>
      <c r="J130">
        <v>5</v>
      </c>
      <c r="K130">
        <v>23</v>
      </c>
      <c r="L130">
        <v>8</v>
      </c>
      <c r="M130">
        <v>1.63</v>
      </c>
      <c r="N130">
        <v>3741</v>
      </c>
    </row>
    <row r="131" spans="1:14" x14ac:dyDescent="0.55000000000000004">
      <c r="A131" t="s">
        <v>64</v>
      </c>
      <c r="B131" t="s">
        <v>97</v>
      </c>
      <c r="C131" t="s">
        <v>25</v>
      </c>
      <c r="D131" t="s">
        <v>16</v>
      </c>
      <c r="E131">
        <v>2</v>
      </c>
      <c r="F131">
        <v>4</v>
      </c>
      <c r="G131">
        <v>2</v>
      </c>
      <c r="H131">
        <v>0</v>
      </c>
      <c r="I131">
        <v>3</v>
      </c>
      <c r="J131">
        <v>3</v>
      </c>
      <c r="K131">
        <v>22</v>
      </c>
      <c r="L131">
        <v>14</v>
      </c>
      <c r="M131">
        <v>-2.08</v>
      </c>
      <c r="N131">
        <v>3019</v>
      </c>
    </row>
    <row r="132" spans="1:14" x14ac:dyDescent="0.55000000000000004">
      <c r="A132" t="s">
        <v>40</v>
      </c>
      <c r="B132" t="s">
        <v>98</v>
      </c>
      <c r="C132" t="s">
        <v>25</v>
      </c>
      <c r="D132" t="s">
        <v>16</v>
      </c>
      <c r="E132">
        <v>2</v>
      </c>
      <c r="F132">
        <v>4</v>
      </c>
      <c r="G132">
        <v>2</v>
      </c>
      <c r="H132">
        <v>9</v>
      </c>
      <c r="I132">
        <v>0</v>
      </c>
      <c r="J132">
        <v>5</v>
      </c>
      <c r="K132">
        <v>136</v>
      </c>
      <c r="L132">
        <v>8</v>
      </c>
      <c r="M132">
        <v>47.76</v>
      </c>
      <c r="N132">
        <v>14273</v>
      </c>
    </row>
    <row r="133" spans="1:14" x14ac:dyDescent="0.55000000000000004">
      <c r="A133" t="s">
        <v>30</v>
      </c>
      <c r="B133" t="s">
        <v>99</v>
      </c>
      <c r="C133" t="s">
        <v>25</v>
      </c>
      <c r="D133" t="s">
        <v>18</v>
      </c>
      <c r="E133">
        <v>2</v>
      </c>
      <c r="F133">
        <v>4</v>
      </c>
      <c r="G133">
        <v>2</v>
      </c>
      <c r="H133">
        <v>0</v>
      </c>
      <c r="I133">
        <v>3</v>
      </c>
      <c r="J133">
        <v>0</v>
      </c>
      <c r="K133">
        <v>136</v>
      </c>
      <c r="L133">
        <v>7</v>
      </c>
      <c r="M133">
        <v>-7.29</v>
      </c>
      <c r="N133">
        <v>1126</v>
      </c>
    </row>
    <row r="134" spans="1:14" x14ac:dyDescent="0.55000000000000004">
      <c r="B134" t="s">
        <v>87</v>
      </c>
      <c r="C134" t="s">
        <v>15</v>
      </c>
      <c r="D134" t="s">
        <v>18</v>
      </c>
      <c r="E134">
        <v>4</v>
      </c>
      <c r="F134">
        <v>4</v>
      </c>
      <c r="G134">
        <v>2</v>
      </c>
      <c r="M134">
        <v>0</v>
      </c>
    </row>
    <row r="135" spans="1:14" x14ac:dyDescent="0.55000000000000004">
      <c r="B135" t="s">
        <v>94</v>
      </c>
      <c r="C135" t="s">
        <v>15</v>
      </c>
      <c r="D135" t="s">
        <v>16</v>
      </c>
      <c r="E135">
        <v>4</v>
      </c>
      <c r="F135">
        <v>4</v>
      </c>
      <c r="G135">
        <v>2</v>
      </c>
      <c r="M135">
        <v>0</v>
      </c>
    </row>
    <row r="136" spans="1:14" x14ac:dyDescent="0.55000000000000004">
      <c r="B136" t="s">
        <v>65</v>
      </c>
      <c r="C136" t="s">
        <v>15</v>
      </c>
      <c r="D136" t="s">
        <v>18</v>
      </c>
      <c r="E136">
        <v>5</v>
      </c>
      <c r="F136">
        <v>4</v>
      </c>
      <c r="G136">
        <v>2</v>
      </c>
      <c r="M136">
        <v>0</v>
      </c>
    </row>
    <row r="137" spans="1:14" x14ac:dyDescent="0.55000000000000004">
      <c r="B137" t="s">
        <v>89</v>
      </c>
      <c r="C137" t="s">
        <v>15</v>
      </c>
      <c r="D137" t="s">
        <v>16</v>
      </c>
      <c r="E137">
        <v>5</v>
      </c>
      <c r="F137">
        <v>4</v>
      </c>
      <c r="G137">
        <v>2</v>
      </c>
      <c r="M137">
        <v>0</v>
      </c>
    </row>
    <row r="138" spans="1:14" x14ac:dyDescent="0.55000000000000004">
      <c r="A138" t="s">
        <v>23</v>
      </c>
      <c r="B138" t="s">
        <v>17</v>
      </c>
      <c r="C138" t="s">
        <v>25</v>
      </c>
      <c r="D138" t="s">
        <v>18</v>
      </c>
      <c r="E138">
        <v>3</v>
      </c>
      <c r="F138">
        <v>4</v>
      </c>
      <c r="G138">
        <v>2</v>
      </c>
      <c r="H138">
        <v>3</v>
      </c>
      <c r="I138">
        <v>3</v>
      </c>
      <c r="J138">
        <v>0</v>
      </c>
      <c r="K138">
        <v>110</v>
      </c>
      <c r="L138">
        <v>14</v>
      </c>
      <c r="M138">
        <v>4.8</v>
      </c>
      <c r="N138">
        <v>6413</v>
      </c>
    </row>
    <row r="139" spans="1:14" x14ac:dyDescent="0.55000000000000004">
      <c r="A139" t="s">
        <v>28</v>
      </c>
      <c r="B139" t="s">
        <v>56</v>
      </c>
      <c r="C139" t="s">
        <v>25</v>
      </c>
      <c r="D139" t="s">
        <v>16</v>
      </c>
      <c r="E139">
        <v>3</v>
      </c>
      <c r="F139">
        <v>4</v>
      </c>
      <c r="G139">
        <v>2</v>
      </c>
      <c r="H139">
        <v>2</v>
      </c>
      <c r="I139">
        <v>1</v>
      </c>
      <c r="J139">
        <v>9</v>
      </c>
      <c r="K139">
        <v>86</v>
      </c>
      <c r="L139">
        <v>20</v>
      </c>
      <c r="M139">
        <v>24.86</v>
      </c>
      <c r="N139">
        <v>5322</v>
      </c>
    </row>
    <row r="140" spans="1:14" x14ac:dyDescent="0.55000000000000004">
      <c r="A140" t="s">
        <v>46</v>
      </c>
      <c r="B140" t="s">
        <v>90</v>
      </c>
      <c r="C140" t="s">
        <v>25</v>
      </c>
      <c r="D140" t="s">
        <v>16</v>
      </c>
      <c r="E140">
        <v>3</v>
      </c>
      <c r="F140">
        <v>4</v>
      </c>
      <c r="G140">
        <v>2</v>
      </c>
      <c r="H140">
        <v>4</v>
      </c>
      <c r="I140">
        <v>3</v>
      </c>
      <c r="J140">
        <v>1</v>
      </c>
      <c r="K140">
        <v>105</v>
      </c>
      <c r="L140">
        <v>36</v>
      </c>
      <c r="M140">
        <v>11.85</v>
      </c>
      <c r="N140">
        <v>9582</v>
      </c>
    </row>
    <row r="141" spans="1:14" x14ac:dyDescent="0.55000000000000004">
      <c r="A141" t="s">
        <v>93</v>
      </c>
      <c r="B141" t="s">
        <v>45</v>
      </c>
      <c r="C141" t="s">
        <v>25</v>
      </c>
      <c r="D141" t="s">
        <v>18</v>
      </c>
      <c r="E141">
        <v>4</v>
      </c>
      <c r="F141">
        <v>4</v>
      </c>
      <c r="G141">
        <v>2</v>
      </c>
      <c r="H141">
        <v>3</v>
      </c>
      <c r="I141">
        <v>6</v>
      </c>
      <c r="J141">
        <v>4</v>
      </c>
      <c r="K141">
        <v>109</v>
      </c>
      <c r="L141">
        <v>16</v>
      </c>
      <c r="M141">
        <v>3.89</v>
      </c>
      <c r="N141">
        <v>8380</v>
      </c>
    </row>
    <row r="142" spans="1:14" x14ac:dyDescent="0.55000000000000004">
      <c r="B142" t="s">
        <v>100</v>
      </c>
      <c r="C142" t="s">
        <v>15</v>
      </c>
      <c r="D142" t="s">
        <v>16</v>
      </c>
      <c r="E142">
        <v>1</v>
      </c>
      <c r="F142">
        <v>4</v>
      </c>
      <c r="G142">
        <v>3</v>
      </c>
      <c r="M142">
        <v>0</v>
      </c>
    </row>
    <row r="143" spans="1:14" x14ac:dyDescent="0.55000000000000004">
      <c r="B143" t="s">
        <v>24</v>
      </c>
      <c r="C143" t="s">
        <v>15</v>
      </c>
      <c r="D143" t="s">
        <v>18</v>
      </c>
      <c r="E143">
        <v>1</v>
      </c>
      <c r="F143">
        <v>4</v>
      </c>
      <c r="G143">
        <v>3</v>
      </c>
      <c r="M143">
        <v>0</v>
      </c>
    </row>
    <row r="144" spans="1:14" x14ac:dyDescent="0.55000000000000004">
      <c r="B144" t="s">
        <v>54</v>
      </c>
      <c r="C144" t="s">
        <v>15</v>
      </c>
      <c r="D144" t="s">
        <v>16</v>
      </c>
      <c r="E144">
        <v>2</v>
      </c>
      <c r="F144">
        <v>4</v>
      </c>
      <c r="G144">
        <v>3</v>
      </c>
      <c r="M144">
        <v>0</v>
      </c>
    </row>
    <row r="145" spans="1:14" x14ac:dyDescent="0.55000000000000004">
      <c r="B145" t="s">
        <v>14</v>
      </c>
      <c r="C145" t="s">
        <v>15</v>
      </c>
      <c r="D145" t="s">
        <v>18</v>
      </c>
      <c r="E145">
        <v>2</v>
      </c>
      <c r="F145">
        <v>4</v>
      </c>
      <c r="G145">
        <v>3</v>
      </c>
      <c r="M145">
        <v>0</v>
      </c>
    </row>
    <row r="146" spans="1:14" x14ac:dyDescent="0.55000000000000004">
      <c r="B146" t="s">
        <v>41</v>
      </c>
      <c r="C146" t="s">
        <v>15</v>
      </c>
      <c r="D146" t="s">
        <v>16</v>
      </c>
      <c r="E146">
        <v>3</v>
      </c>
      <c r="F146">
        <v>4</v>
      </c>
      <c r="G146">
        <v>3</v>
      </c>
      <c r="M146">
        <v>0</v>
      </c>
    </row>
    <row r="147" spans="1:14" x14ac:dyDescent="0.55000000000000004">
      <c r="B147" t="s">
        <v>94</v>
      </c>
      <c r="C147" t="s">
        <v>15</v>
      </c>
      <c r="D147" t="s">
        <v>18</v>
      </c>
      <c r="E147">
        <v>3</v>
      </c>
      <c r="F147">
        <v>4</v>
      </c>
      <c r="G147">
        <v>3</v>
      </c>
      <c r="M147">
        <v>0</v>
      </c>
    </row>
    <row r="148" spans="1:14" x14ac:dyDescent="0.55000000000000004">
      <c r="A148" t="s">
        <v>93</v>
      </c>
      <c r="B148" t="s">
        <v>101</v>
      </c>
      <c r="C148" t="s">
        <v>25</v>
      </c>
      <c r="D148" t="s">
        <v>16</v>
      </c>
      <c r="E148">
        <v>1</v>
      </c>
      <c r="F148">
        <v>4</v>
      </c>
      <c r="G148">
        <v>3</v>
      </c>
      <c r="H148">
        <v>14</v>
      </c>
      <c r="I148">
        <v>3</v>
      </c>
      <c r="J148">
        <v>8</v>
      </c>
      <c r="K148">
        <v>247</v>
      </c>
      <c r="L148">
        <v>27</v>
      </c>
      <c r="M148">
        <v>66.819999999999993</v>
      </c>
      <c r="N148">
        <v>33130</v>
      </c>
    </row>
    <row r="149" spans="1:14" x14ac:dyDescent="0.55000000000000004">
      <c r="A149" t="s">
        <v>28</v>
      </c>
      <c r="B149" t="s">
        <v>56</v>
      </c>
      <c r="C149" t="s">
        <v>25</v>
      </c>
      <c r="D149" t="s">
        <v>18</v>
      </c>
      <c r="E149">
        <v>1</v>
      </c>
      <c r="F149">
        <v>4</v>
      </c>
      <c r="G149">
        <v>3</v>
      </c>
      <c r="H149">
        <v>7</v>
      </c>
      <c r="I149">
        <v>6</v>
      </c>
      <c r="J149">
        <v>9</v>
      </c>
      <c r="K149">
        <v>179</v>
      </c>
      <c r="L149">
        <v>33</v>
      </c>
      <c r="M149">
        <v>31.44</v>
      </c>
      <c r="N149">
        <v>24843</v>
      </c>
    </row>
    <row r="150" spans="1:14" x14ac:dyDescent="0.55000000000000004">
      <c r="A150" t="s">
        <v>64</v>
      </c>
      <c r="B150" t="s">
        <v>96</v>
      </c>
      <c r="C150" t="s">
        <v>25</v>
      </c>
      <c r="D150" t="s">
        <v>18</v>
      </c>
      <c r="E150">
        <v>1</v>
      </c>
      <c r="F150">
        <v>4</v>
      </c>
      <c r="G150">
        <v>3</v>
      </c>
      <c r="H150">
        <v>2</v>
      </c>
      <c r="I150">
        <v>5</v>
      </c>
      <c r="J150">
        <v>7</v>
      </c>
      <c r="K150">
        <v>57</v>
      </c>
      <c r="L150">
        <v>56</v>
      </c>
      <c r="M150">
        <v>10.37</v>
      </c>
      <c r="N150">
        <v>9921</v>
      </c>
    </row>
    <row r="151" spans="1:14" x14ac:dyDescent="0.55000000000000004">
      <c r="A151" t="s">
        <v>23</v>
      </c>
      <c r="B151" t="s">
        <v>97</v>
      </c>
      <c r="C151" t="s">
        <v>25</v>
      </c>
      <c r="D151" t="s">
        <v>16</v>
      </c>
      <c r="E151">
        <v>2</v>
      </c>
      <c r="F151">
        <v>4</v>
      </c>
      <c r="G151">
        <v>3</v>
      </c>
      <c r="H151">
        <v>0</v>
      </c>
      <c r="I151">
        <v>6</v>
      </c>
      <c r="J151">
        <v>22</v>
      </c>
      <c r="K151">
        <v>43</v>
      </c>
      <c r="L151">
        <v>55</v>
      </c>
      <c r="M151">
        <v>29.18</v>
      </c>
      <c r="N151">
        <v>8899</v>
      </c>
    </row>
    <row r="152" spans="1:14" x14ac:dyDescent="0.55000000000000004">
      <c r="A152" t="s">
        <v>52</v>
      </c>
      <c r="B152" t="s">
        <v>95</v>
      </c>
      <c r="C152" t="s">
        <v>25</v>
      </c>
      <c r="D152" t="s">
        <v>16</v>
      </c>
      <c r="E152">
        <v>2</v>
      </c>
      <c r="F152">
        <v>4</v>
      </c>
      <c r="G152">
        <v>3</v>
      </c>
      <c r="H152">
        <v>2</v>
      </c>
      <c r="I152">
        <v>4</v>
      </c>
      <c r="J152">
        <v>21</v>
      </c>
      <c r="K152">
        <v>196</v>
      </c>
      <c r="L152">
        <v>33</v>
      </c>
      <c r="M152">
        <v>41.61</v>
      </c>
      <c r="N152">
        <v>12926</v>
      </c>
    </row>
    <row r="153" spans="1:14" x14ac:dyDescent="0.55000000000000004">
      <c r="A153" t="s">
        <v>40</v>
      </c>
      <c r="B153" t="s">
        <v>72</v>
      </c>
      <c r="C153" t="s">
        <v>25</v>
      </c>
      <c r="D153" t="s">
        <v>18</v>
      </c>
      <c r="E153">
        <v>2</v>
      </c>
      <c r="F153">
        <v>4</v>
      </c>
      <c r="G153">
        <v>3</v>
      </c>
      <c r="H153">
        <v>2</v>
      </c>
      <c r="I153">
        <v>7</v>
      </c>
      <c r="J153">
        <v>9</v>
      </c>
      <c r="K153">
        <v>240</v>
      </c>
      <c r="L153">
        <v>25</v>
      </c>
      <c r="M153">
        <v>8.65</v>
      </c>
      <c r="N153">
        <v>23864</v>
      </c>
    </row>
    <row r="154" spans="1:14" x14ac:dyDescent="0.55000000000000004">
      <c r="B154" t="s">
        <v>102</v>
      </c>
      <c r="C154" t="s">
        <v>15</v>
      </c>
      <c r="D154" t="s">
        <v>18</v>
      </c>
      <c r="E154">
        <v>4</v>
      </c>
      <c r="F154">
        <v>4</v>
      </c>
      <c r="G154">
        <v>3</v>
      </c>
      <c r="M154">
        <v>0</v>
      </c>
    </row>
    <row r="155" spans="1:14" x14ac:dyDescent="0.55000000000000004">
      <c r="B155" t="s">
        <v>103</v>
      </c>
      <c r="C155" t="s">
        <v>15</v>
      </c>
      <c r="D155" t="s">
        <v>16</v>
      </c>
      <c r="E155">
        <v>4</v>
      </c>
      <c r="F155">
        <v>4</v>
      </c>
      <c r="G155">
        <v>3</v>
      </c>
      <c r="M155">
        <v>0</v>
      </c>
    </row>
    <row r="156" spans="1:14" x14ac:dyDescent="0.55000000000000004">
      <c r="B156" t="s">
        <v>87</v>
      </c>
      <c r="C156" t="s">
        <v>15</v>
      </c>
      <c r="D156" t="s">
        <v>18</v>
      </c>
      <c r="E156">
        <v>5</v>
      </c>
      <c r="F156">
        <v>4</v>
      </c>
      <c r="G156">
        <v>3</v>
      </c>
      <c r="M156">
        <v>0</v>
      </c>
    </row>
    <row r="157" spans="1:14" x14ac:dyDescent="0.55000000000000004">
      <c r="B157" t="s">
        <v>104</v>
      </c>
      <c r="C157" t="s">
        <v>15</v>
      </c>
      <c r="D157" t="s">
        <v>16</v>
      </c>
      <c r="E157">
        <v>5</v>
      </c>
      <c r="F157">
        <v>4</v>
      </c>
      <c r="G157">
        <v>3</v>
      </c>
      <c r="M157">
        <v>0</v>
      </c>
    </row>
    <row r="158" spans="1:14" x14ac:dyDescent="0.55000000000000004">
      <c r="A158" t="s">
        <v>26</v>
      </c>
      <c r="B158" t="s">
        <v>71</v>
      </c>
      <c r="C158" t="s">
        <v>25</v>
      </c>
      <c r="D158" t="s">
        <v>18</v>
      </c>
      <c r="E158">
        <v>3</v>
      </c>
      <c r="F158">
        <v>4</v>
      </c>
      <c r="G158">
        <v>3</v>
      </c>
      <c r="H158">
        <v>5</v>
      </c>
      <c r="I158">
        <v>8</v>
      </c>
      <c r="J158">
        <v>5</v>
      </c>
      <c r="K158">
        <v>206</v>
      </c>
      <c r="L158">
        <v>24</v>
      </c>
      <c r="M158">
        <v>9.26</v>
      </c>
      <c r="N158">
        <v>20907</v>
      </c>
    </row>
    <row r="159" spans="1:14" x14ac:dyDescent="0.55000000000000004">
      <c r="A159" t="s">
        <v>91</v>
      </c>
      <c r="B159" t="s">
        <v>90</v>
      </c>
      <c r="C159" t="s">
        <v>25</v>
      </c>
      <c r="D159" t="s">
        <v>16</v>
      </c>
      <c r="E159">
        <v>3</v>
      </c>
      <c r="F159">
        <v>4</v>
      </c>
      <c r="G159">
        <v>3</v>
      </c>
      <c r="H159">
        <v>6</v>
      </c>
      <c r="I159">
        <v>4</v>
      </c>
      <c r="J159">
        <v>2</v>
      </c>
      <c r="K159">
        <v>222</v>
      </c>
      <c r="L159">
        <v>27</v>
      </c>
      <c r="M159">
        <v>19.57</v>
      </c>
      <c r="N159">
        <v>21084</v>
      </c>
    </row>
    <row r="160" spans="1:14" x14ac:dyDescent="0.55000000000000004">
      <c r="A160" t="s">
        <v>30</v>
      </c>
      <c r="B160" t="s">
        <v>81</v>
      </c>
      <c r="C160" t="s">
        <v>25</v>
      </c>
      <c r="D160" t="s">
        <v>16</v>
      </c>
      <c r="E160">
        <v>3</v>
      </c>
      <c r="F160">
        <v>4</v>
      </c>
      <c r="G160">
        <v>3</v>
      </c>
      <c r="H160">
        <v>10</v>
      </c>
      <c r="I160">
        <v>5</v>
      </c>
      <c r="J160">
        <v>10</v>
      </c>
      <c r="K160">
        <v>189</v>
      </c>
      <c r="L160">
        <v>23</v>
      </c>
      <c r="M160">
        <v>48.04</v>
      </c>
      <c r="N160">
        <v>26618</v>
      </c>
    </row>
    <row r="161" spans="1:14" x14ac:dyDescent="0.55000000000000004">
      <c r="A161" t="s">
        <v>46</v>
      </c>
      <c r="B161" t="s">
        <v>48</v>
      </c>
      <c r="C161" t="s">
        <v>25</v>
      </c>
      <c r="D161" t="s">
        <v>18</v>
      </c>
      <c r="E161">
        <v>4</v>
      </c>
      <c r="F161">
        <v>4</v>
      </c>
      <c r="G161">
        <v>3</v>
      </c>
      <c r="H161">
        <v>6</v>
      </c>
      <c r="I161">
        <v>6</v>
      </c>
      <c r="J161">
        <v>7</v>
      </c>
      <c r="K161">
        <v>196</v>
      </c>
      <c r="L161">
        <v>10</v>
      </c>
      <c r="M161">
        <v>22.46</v>
      </c>
      <c r="N161">
        <v>27059</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27724-C9F5-46EE-A49A-57B7AC5DB0C8}">
  <dimension ref="A1:L9"/>
  <sheetViews>
    <sheetView workbookViewId="0">
      <selection activeCell="H20" sqref="H20"/>
    </sheetView>
  </sheetViews>
  <sheetFormatPr defaultRowHeight="14.4" x14ac:dyDescent="0.55000000000000004"/>
  <cols>
    <col min="1" max="1" width="9.15625" bestFit="1" customWidth="1"/>
    <col min="4" max="4" width="10" customWidth="1"/>
    <col min="5" max="5" width="9.5234375" customWidth="1"/>
    <col min="6" max="6" width="13.20703125" customWidth="1"/>
    <col min="8" max="8" width="18.5234375" customWidth="1"/>
    <col min="9" max="9" width="16.83984375" customWidth="1"/>
    <col min="10" max="10" width="17.9453125" customWidth="1"/>
    <col min="11" max="11" width="16.26171875" customWidth="1"/>
  </cols>
  <sheetData>
    <row r="1" spans="1:12" x14ac:dyDescent="0.55000000000000004">
      <c r="A1" t="s">
        <v>105</v>
      </c>
      <c r="B1" t="s">
        <v>5</v>
      </c>
      <c r="C1" t="s">
        <v>6</v>
      </c>
      <c r="D1" t="s">
        <v>106</v>
      </c>
      <c r="E1" t="s">
        <v>107</v>
      </c>
      <c r="F1" t="s">
        <v>108</v>
      </c>
      <c r="G1" t="s">
        <v>109</v>
      </c>
      <c r="H1" t="s">
        <v>110</v>
      </c>
      <c r="I1" t="s">
        <v>111</v>
      </c>
      <c r="J1" t="s">
        <v>112</v>
      </c>
      <c r="K1" t="s">
        <v>113</v>
      </c>
      <c r="L1" t="s">
        <v>114</v>
      </c>
    </row>
    <row r="2" spans="1:12" x14ac:dyDescent="0.55000000000000004">
      <c r="A2" s="1">
        <v>45032</v>
      </c>
      <c r="B2">
        <v>1</v>
      </c>
      <c r="C2">
        <v>1</v>
      </c>
      <c r="D2" t="s">
        <v>115</v>
      </c>
      <c r="E2" t="s">
        <v>116</v>
      </c>
      <c r="F2" t="s">
        <v>16</v>
      </c>
      <c r="G2" s="2">
        <v>1.8597222222222223</v>
      </c>
      <c r="H2">
        <v>80254</v>
      </c>
      <c r="I2">
        <v>74816</v>
      </c>
      <c r="J2">
        <v>40</v>
      </c>
      <c r="K2">
        <v>23</v>
      </c>
      <c r="L2" t="b">
        <v>0</v>
      </c>
    </row>
    <row r="3" spans="1:12" x14ac:dyDescent="0.55000000000000004">
      <c r="A3" s="1">
        <v>45032</v>
      </c>
      <c r="B3">
        <v>2</v>
      </c>
      <c r="C3">
        <v>1</v>
      </c>
      <c r="D3" t="s">
        <v>116</v>
      </c>
      <c r="E3" t="s">
        <v>117</v>
      </c>
      <c r="F3" t="s">
        <v>16</v>
      </c>
      <c r="G3" s="2">
        <v>1.5222222222222221</v>
      </c>
      <c r="H3">
        <v>70853</v>
      </c>
      <c r="I3">
        <v>57956</v>
      </c>
      <c r="J3">
        <v>32</v>
      </c>
      <c r="K3">
        <v>18</v>
      </c>
      <c r="L3" t="b">
        <v>0</v>
      </c>
    </row>
    <row r="4" spans="1:12" x14ac:dyDescent="0.55000000000000004">
      <c r="A4" s="1">
        <v>45032</v>
      </c>
      <c r="B4">
        <v>3</v>
      </c>
      <c r="C4">
        <v>1</v>
      </c>
      <c r="D4" t="s">
        <v>117</v>
      </c>
      <c r="E4" t="s">
        <v>115</v>
      </c>
      <c r="F4" t="s">
        <v>16</v>
      </c>
      <c r="G4" s="2">
        <v>1.7069444444444446</v>
      </c>
      <c r="H4">
        <v>74186</v>
      </c>
      <c r="I4">
        <v>59663</v>
      </c>
      <c r="J4">
        <v>31</v>
      </c>
      <c r="K4">
        <v>13</v>
      </c>
      <c r="L4" t="b">
        <v>0</v>
      </c>
    </row>
    <row r="5" spans="1:12" x14ac:dyDescent="0.55000000000000004">
      <c r="A5" s="1">
        <v>45046</v>
      </c>
      <c r="B5">
        <v>1</v>
      </c>
      <c r="C5">
        <v>2</v>
      </c>
      <c r="D5" t="s">
        <v>116</v>
      </c>
      <c r="E5" t="s">
        <v>115</v>
      </c>
      <c r="F5" t="s">
        <v>16</v>
      </c>
      <c r="G5" s="2">
        <v>1.1111111111111112</v>
      </c>
      <c r="H5">
        <v>52265</v>
      </c>
      <c r="I5">
        <v>41261</v>
      </c>
      <c r="J5">
        <v>29</v>
      </c>
      <c r="K5">
        <v>11</v>
      </c>
      <c r="L5" t="b">
        <v>0</v>
      </c>
    </row>
    <row r="6" spans="1:12" x14ac:dyDescent="0.55000000000000004">
      <c r="A6" s="1">
        <v>45046</v>
      </c>
      <c r="B6">
        <v>2</v>
      </c>
      <c r="C6">
        <v>2</v>
      </c>
      <c r="D6" t="s">
        <v>117</v>
      </c>
      <c r="E6" t="s">
        <v>116</v>
      </c>
      <c r="F6" t="s">
        <v>18</v>
      </c>
      <c r="G6" s="2">
        <v>1.4833333333333334</v>
      </c>
      <c r="H6">
        <v>66563</v>
      </c>
      <c r="I6">
        <v>52974</v>
      </c>
      <c r="J6">
        <v>27</v>
      </c>
      <c r="K6">
        <v>12</v>
      </c>
      <c r="L6" t="b">
        <v>0</v>
      </c>
    </row>
    <row r="7" spans="1:12" x14ac:dyDescent="0.55000000000000004">
      <c r="A7" s="1">
        <v>45171</v>
      </c>
      <c r="B7">
        <v>4</v>
      </c>
      <c r="C7">
        <v>1</v>
      </c>
      <c r="D7" t="s">
        <v>118</v>
      </c>
      <c r="E7" t="s">
        <v>116</v>
      </c>
      <c r="F7" t="s">
        <v>16</v>
      </c>
      <c r="G7" s="2">
        <v>1.0465277777777777</v>
      </c>
      <c r="H7">
        <v>48734</v>
      </c>
      <c r="I7">
        <v>37377</v>
      </c>
      <c r="J7">
        <v>31</v>
      </c>
      <c r="K7">
        <v>9</v>
      </c>
      <c r="L7" t="b">
        <v>0</v>
      </c>
    </row>
    <row r="8" spans="1:12" x14ac:dyDescent="0.55000000000000004">
      <c r="A8" s="1">
        <v>45171</v>
      </c>
      <c r="B8">
        <v>4</v>
      </c>
      <c r="C8">
        <v>2</v>
      </c>
      <c r="D8" t="s">
        <v>116</v>
      </c>
      <c r="E8" t="s">
        <v>118</v>
      </c>
      <c r="F8" t="s">
        <v>16</v>
      </c>
      <c r="G8" s="2">
        <v>1.0881944444444445</v>
      </c>
      <c r="H8">
        <v>35004</v>
      </c>
      <c r="I8">
        <v>25886</v>
      </c>
      <c r="J8">
        <v>18</v>
      </c>
      <c r="K8">
        <v>8</v>
      </c>
      <c r="L8" t="b">
        <v>1</v>
      </c>
    </row>
    <row r="9" spans="1:12" x14ac:dyDescent="0.55000000000000004">
      <c r="A9" s="1">
        <v>45171</v>
      </c>
      <c r="B9">
        <v>4</v>
      </c>
      <c r="C9">
        <v>3</v>
      </c>
      <c r="D9" t="s">
        <v>118</v>
      </c>
      <c r="E9" t="s">
        <v>116</v>
      </c>
      <c r="F9" t="s">
        <v>16</v>
      </c>
      <c r="G9" s="2">
        <v>1.4541666666666666</v>
      </c>
      <c r="H9">
        <v>68937</v>
      </c>
      <c r="I9">
        <v>60256</v>
      </c>
      <c r="J9">
        <v>32</v>
      </c>
      <c r="K9">
        <v>22</v>
      </c>
      <c r="L9" t="b">
        <v>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1666F-8703-48ED-B9DE-D0C0C29AC039}">
  <dimension ref="A1:X161"/>
  <sheetViews>
    <sheetView workbookViewId="0">
      <selection activeCell="I6" sqref="I6"/>
    </sheetView>
  </sheetViews>
  <sheetFormatPr defaultRowHeight="14.4" x14ac:dyDescent="0.55000000000000004"/>
  <cols>
    <col min="1" max="1" width="8.15625" bestFit="1" customWidth="1"/>
    <col min="2" max="2" width="11.15625" bestFit="1" customWidth="1"/>
    <col min="3" max="3" width="9.68359375" bestFit="1" customWidth="1"/>
    <col min="4" max="4" width="10.1015625" bestFit="1" customWidth="1"/>
    <col min="5" max="5" width="7.62890625" bestFit="1" customWidth="1"/>
    <col min="6" max="6" width="9.1015625" bestFit="1" customWidth="1"/>
    <col min="7" max="7" width="9.05078125" bestFit="1" customWidth="1"/>
    <col min="8" max="8" width="6.15625" bestFit="1" customWidth="1"/>
    <col min="9" max="9" width="7.7890625" bestFit="1" customWidth="1"/>
    <col min="10" max="10" width="8.3671875" bestFit="1" customWidth="1"/>
    <col min="11" max="11" width="4.83984375" bestFit="1" customWidth="1"/>
    <col min="12" max="12" width="12.734375" bestFit="1" customWidth="1"/>
    <col min="13" max="13" width="14" bestFit="1" customWidth="1"/>
    <col min="14" max="14" width="14.26171875" bestFit="1" customWidth="1"/>
    <col min="15" max="15" width="13.15625" bestFit="1" customWidth="1"/>
    <col min="16" max="17" width="21.5234375" bestFit="1" customWidth="1"/>
    <col min="18" max="18" width="13.578125" bestFit="1" customWidth="1"/>
    <col min="19" max="19" width="11.68359375" bestFit="1" customWidth="1"/>
    <col min="20" max="20" width="19" bestFit="1" customWidth="1"/>
    <col min="21" max="21" width="17.26171875" bestFit="1" customWidth="1"/>
    <col min="22" max="22" width="18.3671875" bestFit="1" customWidth="1"/>
    <col min="23" max="23" width="16.68359375" bestFit="1" customWidth="1"/>
    <col min="24" max="24" width="8.3125" bestFit="1" customWidth="1"/>
  </cols>
  <sheetData>
    <row r="1" spans="1:24" x14ac:dyDescent="0.55000000000000004">
      <c r="A1" t="s">
        <v>0</v>
      </c>
      <c r="B1" t="s">
        <v>1</v>
      </c>
      <c r="C1" t="s">
        <v>2</v>
      </c>
      <c r="D1" t="s">
        <v>3</v>
      </c>
      <c r="E1" t="s">
        <v>4</v>
      </c>
      <c r="F1" t="s">
        <v>5</v>
      </c>
      <c r="G1" t="s">
        <v>6</v>
      </c>
      <c r="H1" t="s">
        <v>7</v>
      </c>
      <c r="I1" t="s">
        <v>122</v>
      </c>
      <c r="J1" t="s">
        <v>9</v>
      </c>
      <c r="K1" t="s">
        <v>10</v>
      </c>
      <c r="L1" t="s">
        <v>11</v>
      </c>
      <c r="M1" t="s">
        <v>12</v>
      </c>
      <c r="N1" t="s">
        <v>13</v>
      </c>
      <c r="O1" t="s">
        <v>105</v>
      </c>
      <c r="P1" t="s">
        <v>106</v>
      </c>
      <c r="Q1" t="s">
        <v>107</v>
      </c>
      <c r="R1" t="s">
        <v>108</v>
      </c>
      <c r="S1" t="s">
        <v>109</v>
      </c>
      <c r="T1" t="s">
        <v>110</v>
      </c>
      <c r="U1" t="s">
        <v>111</v>
      </c>
      <c r="V1" t="s">
        <v>112</v>
      </c>
      <c r="W1" t="s">
        <v>113</v>
      </c>
      <c r="X1" t="s">
        <v>114</v>
      </c>
    </row>
    <row r="2" spans="1:24" x14ac:dyDescent="0.55000000000000004">
      <c r="A2" s="3"/>
      <c r="B2" s="3" t="s">
        <v>14</v>
      </c>
      <c r="C2" s="3" t="s">
        <v>15</v>
      </c>
      <c r="D2" s="3" t="s">
        <v>16</v>
      </c>
      <c r="E2">
        <v>1</v>
      </c>
      <c r="F2">
        <v>1</v>
      </c>
      <c r="G2">
        <v>1</v>
      </c>
      <c r="M2">
        <v>0</v>
      </c>
      <c r="O2" s="4">
        <v>45032</v>
      </c>
      <c r="P2" s="3" t="s">
        <v>115</v>
      </c>
      <c r="Q2" s="3" t="s">
        <v>116</v>
      </c>
      <c r="R2" s="3" t="s">
        <v>16</v>
      </c>
      <c r="S2">
        <v>1.8597222222222223</v>
      </c>
      <c r="T2">
        <v>80254</v>
      </c>
      <c r="U2">
        <v>74816</v>
      </c>
      <c r="V2">
        <v>40</v>
      </c>
      <c r="W2">
        <v>23</v>
      </c>
      <c r="X2" t="b">
        <v>0</v>
      </c>
    </row>
    <row r="3" spans="1:24" x14ac:dyDescent="0.55000000000000004">
      <c r="A3" s="3"/>
      <c r="B3" s="3" t="s">
        <v>17</v>
      </c>
      <c r="C3" s="3" t="s">
        <v>15</v>
      </c>
      <c r="D3" s="3" t="s">
        <v>18</v>
      </c>
      <c r="E3">
        <v>1</v>
      </c>
      <c r="F3">
        <v>1</v>
      </c>
      <c r="G3">
        <v>1</v>
      </c>
      <c r="M3">
        <v>0</v>
      </c>
      <c r="O3" s="4">
        <v>45032</v>
      </c>
      <c r="P3" s="3" t="s">
        <v>115</v>
      </c>
      <c r="Q3" s="3" t="s">
        <v>116</v>
      </c>
      <c r="R3" s="3" t="s">
        <v>16</v>
      </c>
      <c r="S3">
        <v>1.8597222222222223</v>
      </c>
      <c r="T3">
        <v>80254</v>
      </c>
      <c r="U3">
        <v>74816</v>
      </c>
      <c r="V3">
        <v>40</v>
      </c>
      <c r="W3">
        <v>23</v>
      </c>
      <c r="X3" t="b">
        <v>0</v>
      </c>
    </row>
    <row r="4" spans="1:24" x14ac:dyDescent="0.55000000000000004">
      <c r="A4" s="3"/>
      <c r="B4" s="3" t="s">
        <v>19</v>
      </c>
      <c r="C4" s="3" t="s">
        <v>15</v>
      </c>
      <c r="D4" s="3" t="s">
        <v>16</v>
      </c>
      <c r="E4">
        <v>2</v>
      </c>
      <c r="F4">
        <v>1</v>
      </c>
      <c r="G4">
        <v>1</v>
      </c>
      <c r="M4">
        <v>0</v>
      </c>
      <c r="O4" s="4">
        <v>45032</v>
      </c>
      <c r="P4" s="3" t="s">
        <v>115</v>
      </c>
      <c r="Q4" s="3" t="s">
        <v>116</v>
      </c>
      <c r="R4" s="3" t="s">
        <v>16</v>
      </c>
      <c r="S4">
        <v>1.8597222222222223</v>
      </c>
      <c r="T4">
        <v>80254</v>
      </c>
      <c r="U4">
        <v>74816</v>
      </c>
      <c r="V4">
        <v>40</v>
      </c>
      <c r="W4">
        <v>23</v>
      </c>
      <c r="X4" t="b">
        <v>0</v>
      </c>
    </row>
    <row r="5" spans="1:24" x14ac:dyDescent="0.55000000000000004">
      <c r="A5" s="3"/>
      <c r="B5" s="3" t="s">
        <v>20</v>
      </c>
      <c r="C5" s="3" t="s">
        <v>15</v>
      </c>
      <c r="D5" s="3" t="s">
        <v>18</v>
      </c>
      <c r="E5">
        <v>2</v>
      </c>
      <c r="F5">
        <v>1</v>
      </c>
      <c r="G5">
        <v>1</v>
      </c>
      <c r="M5">
        <v>0</v>
      </c>
      <c r="O5" s="4">
        <v>45032</v>
      </c>
      <c r="P5" s="3" t="s">
        <v>115</v>
      </c>
      <c r="Q5" s="3" t="s">
        <v>116</v>
      </c>
      <c r="R5" s="3" t="s">
        <v>16</v>
      </c>
      <c r="S5">
        <v>1.8597222222222223</v>
      </c>
      <c r="T5">
        <v>80254</v>
      </c>
      <c r="U5">
        <v>74816</v>
      </c>
      <c r="V5">
        <v>40</v>
      </c>
      <c r="W5">
        <v>23</v>
      </c>
      <c r="X5" t="b">
        <v>0</v>
      </c>
    </row>
    <row r="6" spans="1:24" x14ac:dyDescent="0.55000000000000004">
      <c r="A6" s="3"/>
      <c r="B6" s="3" t="s">
        <v>21</v>
      </c>
      <c r="C6" s="3" t="s">
        <v>15</v>
      </c>
      <c r="D6" s="3" t="s">
        <v>16</v>
      </c>
      <c r="E6">
        <v>3</v>
      </c>
      <c r="F6">
        <v>1</v>
      </c>
      <c r="G6">
        <v>1</v>
      </c>
      <c r="M6">
        <v>0</v>
      </c>
      <c r="O6" s="4">
        <v>45032</v>
      </c>
      <c r="P6" s="3" t="s">
        <v>115</v>
      </c>
      <c r="Q6" s="3" t="s">
        <v>116</v>
      </c>
      <c r="R6" s="3" t="s">
        <v>16</v>
      </c>
      <c r="S6">
        <v>1.8597222222222223</v>
      </c>
      <c r="T6">
        <v>80254</v>
      </c>
      <c r="U6">
        <v>74816</v>
      </c>
      <c r="V6">
        <v>40</v>
      </c>
      <c r="W6">
        <v>23</v>
      </c>
      <c r="X6" t="b">
        <v>0</v>
      </c>
    </row>
    <row r="7" spans="1:24" x14ac:dyDescent="0.55000000000000004">
      <c r="A7" s="3"/>
      <c r="B7" s="3" t="s">
        <v>22</v>
      </c>
      <c r="C7" s="3" t="s">
        <v>15</v>
      </c>
      <c r="D7" s="3" t="s">
        <v>18</v>
      </c>
      <c r="E7">
        <v>3</v>
      </c>
      <c r="F7">
        <v>1</v>
      </c>
      <c r="G7">
        <v>1</v>
      </c>
      <c r="M7">
        <v>0</v>
      </c>
      <c r="O7" s="4">
        <v>45032</v>
      </c>
      <c r="P7" s="3" t="s">
        <v>115</v>
      </c>
      <c r="Q7" s="3" t="s">
        <v>116</v>
      </c>
      <c r="R7" s="3" t="s">
        <v>16</v>
      </c>
      <c r="S7">
        <v>1.8597222222222223</v>
      </c>
      <c r="T7">
        <v>80254</v>
      </c>
      <c r="U7">
        <v>74816</v>
      </c>
      <c r="V7">
        <v>40</v>
      </c>
      <c r="W7">
        <v>23</v>
      </c>
      <c r="X7" t="b">
        <v>0</v>
      </c>
    </row>
    <row r="8" spans="1:24" x14ac:dyDescent="0.55000000000000004">
      <c r="A8" s="3" t="s">
        <v>23</v>
      </c>
      <c r="B8" s="3" t="s">
        <v>24</v>
      </c>
      <c r="C8" s="3" t="s">
        <v>25</v>
      </c>
      <c r="D8" s="3" t="s">
        <v>16</v>
      </c>
      <c r="E8">
        <v>1</v>
      </c>
      <c r="F8">
        <v>1</v>
      </c>
      <c r="G8">
        <v>1</v>
      </c>
      <c r="H8">
        <v>5</v>
      </c>
      <c r="I8">
        <v>3</v>
      </c>
      <c r="J8">
        <v>17</v>
      </c>
      <c r="K8">
        <v>251</v>
      </c>
      <c r="L8">
        <v>50</v>
      </c>
      <c r="M8">
        <v>50.01</v>
      </c>
      <c r="N8">
        <v>16772</v>
      </c>
      <c r="O8" s="4">
        <v>45032</v>
      </c>
      <c r="P8" s="3" t="s">
        <v>115</v>
      </c>
      <c r="Q8" s="3" t="s">
        <v>116</v>
      </c>
      <c r="R8" s="3" t="s">
        <v>16</v>
      </c>
      <c r="S8">
        <v>1.8597222222222223</v>
      </c>
      <c r="T8">
        <v>80254</v>
      </c>
      <c r="U8">
        <v>74816</v>
      </c>
      <c r="V8">
        <v>40</v>
      </c>
      <c r="W8">
        <v>23</v>
      </c>
      <c r="X8" t="b">
        <v>0</v>
      </c>
    </row>
    <row r="9" spans="1:24" x14ac:dyDescent="0.55000000000000004">
      <c r="A9" s="3" t="s">
        <v>26</v>
      </c>
      <c r="B9" s="3" t="s">
        <v>27</v>
      </c>
      <c r="C9" s="3" t="s">
        <v>25</v>
      </c>
      <c r="D9" s="3" t="s">
        <v>18</v>
      </c>
      <c r="E9">
        <v>1</v>
      </c>
      <c r="F9">
        <v>1</v>
      </c>
      <c r="G9">
        <v>1</v>
      </c>
      <c r="H9">
        <v>10</v>
      </c>
      <c r="I9">
        <v>7</v>
      </c>
      <c r="J9">
        <v>4</v>
      </c>
      <c r="K9">
        <v>306</v>
      </c>
      <c r="L9">
        <v>17</v>
      </c>
      <c r="M9">
        <v>30.91</v>
      </c>
      <c r="N9">
        <v>25515</v>
      </c>
      <c r="O9" s="4">
        <v>45032</v>
      </c>
      <c r="P9" s="3" t="s">
        <v>115</v>
      </c>
      <c r="Q9" s="3" t="s">
        <v>116</v>
      </c>
      <c r="R9" s="3" t="s">
        <v>16</v>
      </c>
      <c r="S9">
        <v>1.8597222222222223</v>
      </c>
      <c r="T9">
        <v>80254</v>
      </c>
      <c r="U9">
        <v>74816</v>
      </c>
      <c r="V9">
        <v>40</v>
      </c>
      <c r="W9">
        <v>23</v>
      </c>
      <c r="X9" t="b">
        <v>0</v>
      </c>
    </row>
    <row r="10" spans="1:24" x14ac:dyDescent="0.55000000000000004">
      <c r="A10" s="3" t="s">
        <v>28</v>
      </c>
      <c r="B10" s="3" t="s">
        <v>29</v>
      </c>
      <c r="C10" s="3" t="s">
        <v>25</v>
      </c>
      <c r="D10" s="3" t="s">
        <v>18</v>
      </c>
      <c r="E10">
        <v>1</v>
      </c>
      <c r="F10">
        <v>1</v>
      </c>
      <c r="G10">
        <v>1</v>
      </c>
      <c r="H10">
        <v>0</v>
      </c>
      <c r="I10">
        <v>8</v>
      </c>
      <c r="J10">
        <v>16</v>
      </c>
      <c r="K10">
        <v>16</v>
      </c>
      <c r="L10">
        <v>104</v>
      </c>
      <c r="M10">
        <v>13.36</v>
      </c>
      <c r="N10">
        <v>6486</v>
      </c>
      <c r="O10" s="4">
        <v>45032</v>
      </c>
      <c r="P10" s="3" t="s">
        <v>115</v>
      </c>
      <c r="Q10" s="3" t="s">
        <v>116</v>
      </c>
      <c r="R10" s="3" t="s">
        <v>16</v>
      </c>
      <c r="S10">
        <v>1.8597222222222223</v>
      </c>
      <c r="T10">
        <v>80254</v>
      </c>
      <c r="U10">
        <v>74816</v>
      </c>
      <c r="V10">
        <v>40</v>
      </c>
      <c r="W10">
        <v>23</v>
      </c>
      <c r="X10" t="b">
        <v>0</v>
      </c>
    </row>
    <row r="11" spans="1:24" x14ac:dyDescent="0.55000000000000004">
      <c r="A11" s="3" t="s">
        <v>30</v>
      </c>
      <c r="B11" s="3" t="s">
        <v>31</v>
      </c>
      <c r="C11" s="3" t="s">
        <v>25</v>
      </c>
      <c r="D11" s="3" t="s">
        <v>16</v>
      </c>
      <c r="E11">
        <v>2</v>
      </c>
      <c r="F11">
        <v>1</v>
      </c>
      <c r="G11">
        <v>1</v>
      </c>
      <c r="H11">
        <v>11</v>
      </c>
      <c r="I11">
        <v>4</v>
      </c>
      <c r="J11">
        <v>10</v>
      </c>
      <c r="K11">
        <v>228</v>
      </c>
      <c r="L11">
        <v>46</v>
      </c>
      <c r="M11">
        <v>56.58</v>
      </c>
      <c r="N11">
        <v>24205</v>
      </c>
      <c r="O11" s="4">
        <v>45032</v>
      </c>
      <c r="P11" s="3" t="s">
        <v>115</v>
      </c>
      <c r="Q11" s="3" t="s">
        <v>116</v>
      </c>
      <c r="R11" s="3" t="s">
        <v>16</v>
      </c>
      <c r="S11">
        <v>1.8597222222222223</v>
      </c>
      <c r="T11">
        <v>80254</v>
      </c>
      <c r="U11">
        <v>74816</v>
      </c>
      <c r="V11">
        <v>40</v>
      </c>
      <c r="W11">
        <v>23</v>
      </c>
      <c r="X11" t="b">
        <v>0</v>
      </c>
    </row>
    <row r="12" spans="1:24" x14ac:dyDescent="0.55000000000000004">
      <c r="A12" s="3" t="s">
        <v>32</v>
      </c>
      <c r="B12" s="3" t="s">
        <v>33</v>
      </c>
      <c r="C12" s="3" t="s">
        <v>25</v>
      </c>
      <c r="D12" s="3" t="s">
        <v>16</v>
      </c>
      <c r="E12">
        <v>2</v>
      </c>
      <c r="F12">
        <v>1</v>
      </c>
      <c r="G12">
        <v>1</v>
      </c>
      <c r="H12">
        <v>3</v>
      </c>
      <c r="I12">
        <v>9</v>
      </c>
      <c r="J12">
        <v>10</v>
      </c>
      <c r="K12">
        <v>24</v>
      </c>
      <c r="L12">
        <v>49</v>
      </c>
      <c r="M12">
        <v>7.69</v>
      </c>
      <c r="N12">
        <v>8184</v>
      </c>
      <c r="O12" s="4">
        <v>45032</v>
      </c>
      <c r="P12" s="3" t="s">
        <v>115</v>
      </c>
      <c r="Q12" s="3" t="s">
        <v>116</v>
      </c>
      <c r="R12" s="3" t="s">
        <v>16</v>
      </c>
      <c r="S12">
        <v>1.8597222222222223</v>
      </c>
      <c r="T12">
        <v>80254</v>
      </c>
      <c r="U12">
        <v>74816</v>
      </c>
      <c r="V12">
        <v>40</v>
      </c>
      <c r="W12">
        <v>23</v>
      </c>
      <c r="X12" t="b">
        <v>0</v>
      </c>
    </row>
    <row r="13" spans="1:24" x14ac:dyDescent="0.55000000000000004">
      <c r="A13" s="3" t="s">
        <v>34</v>
      </c>
      <c r="B13" s="3" t="s">
        <v>35</v>
      </c>
      <c r="C13" s="3" t="s">
        <v>25</v>
      </c>
      <c r="D13" s="3" t="s">
        <v>18</v>
      </c>
      <c r="E13">
        <v>2</v>
      </c>
      <c r="F13">
        <v>1</v>
      </c>
      <c r="G13">
        <v>1</v>
      </c>
      <c r="H13">
        <v>4</v>
      </c>
      <c r="I13">
        <v>7</v>
      </c>
      <c r="J13">
        <v>11</v>
      </c>
      <c r="K13">
        <v>266</v>
      </c>
      <c r="L13">
        <v>32</v>
      </c>
      <c r="M13">
        <v>21.26</v>
      </c>
      <c r="N13">
        <v>29410</v>
      </c>
      <c r="O13" s="4">
        <v>45032</v>
      </c>
      <c r="P13" s="3" t="s">
        <v>115</v>
      </c>
      <c r="Q13" s="3" t="s">
        <v>116</v>
      </c>
      <c r="R13" s="3" t="s">
        <v>16</v>
      </c>
      <c r="S13">
        <v>1.8597222222222223</v>
      </c>
      <c r="T13">
        <v>80254</v>
      </c>
      <c r="U13">
        <v>74816</v>
      </c>
      <c r="V13">
        <v>40</v>
      </c>
      <c r="W13">
        <v>23</v>
      </c>
      <c r="X13" t="b">
        <v>0</v>
      </c>
    </row>
    <row r="14" spans="1:24" x14ac:dyDescent="0.55000000000000004">
      <c r="A14" s="3"/>
      <c r="B14" s="3" t="s">
        <v>36</v>
      </c>
      <c r="C14" s="3" t="s">
        <v>15</v>
      </c>
      <c r="D14" s="3" t="s">
        <v>18</v>
      </c>
      <c r="E14">
        <v>4</v>
      </c>
      <c r="F14">
        <v>1</v>
      </c>
      <c r="G14">
        <v>1</v>
      </c>
      <c r="M14">
        <v>0</v>
      </c>
      <c r="O14" s="4">
        <v>45032</v>
      </c>
      <c r="P14" s="3" t="s">
        <v>115</v>
      </c>
      <c r="Q14" s="3" t="s">
        <v>116</v>
      </c>
      <c r="R14" s="3" t="s">
        <v>16</v>
      </c>
      <c r="S14">
        <v>1.8597222222222223</v>
      </c>
      <c r="T14">
        <v>80254</v>
      </c>
      <c r="U14">
        <v>74816</v>
      </c>
      <c r="V14">
        <v>40</v>
      </c>
      <c r="W14">
        <v>23</v>
      </c>
      <c r="X14" t="b">
        <v>0</v>
      </c>
    </row>
    <row r="15" spans="1:24" x14ac:dyDescent="0.55000000000000004">
      <c r="A15" s="3"/>
      <c r="B15" s="3" t="s">
        <v>37</v>
      </c>
      <c r="C15" s="3" t="s">
        <v>15</v>
      </c>
      <c r="D15" s="3" t="s">
        <v>16</v>
      </c>
      <c r="E15">
        <v>4</v>
      </c>
      <c r="F15">
        <v>1</v>
      </c>
      <c r="G15">
        <v>1</v>
      </c>
      <c r="M15">
        <v>0</v>
      </c>
      <c r="O15" s="4">
        <v>45032</v>
      </c>
      <c r="P15" s="3" t="s">
        <v>115</v>
      </c>
      <c r="Q15" s="3" t="s">
        <v>116</v>
      </c>
      <c r="R15" s="3" t="s">
        <v>16</v>
      </c>
      <c r="S15">
        <v>1.8597222222222223</v>
      </c>
      <c r="T15">
        <v>80254</v>
      </c>
      <c r="U15">
        <v>74816</v>
      </c>
      <c r="V15">
        <v>40</v>
      </c>
      <c r="W15">
        <v>23</v>
      </c>
      <c r="X15" t="b">
        <v>0</v>
      </c>
    </row>
    <row r="16" spans="1:24" x14ac:dyDescent="0.55000000000000004">
      <c r="A16" s="3"/>
      <c r="B16" s="3" t="s">
        <v>38</v>
      </c>
      <c r="C16" s="3" t="s">
        <v>15</v>
      </c>
      <c r="D16" s="3" t="s">
        <v>18</v>
      </c>
      <c r="E16">
        <v>5</v>
      </c>
      <c r="F16">
        <v>1</v>
      </c>
      <c r="G16">
        <v>1</v>
      </c>
      <c r="M16">
        <v>0</v>
      </c>
      <c r="O16" s="4">
        <v>45032</v>
      </c>
      <c r="P16" s="3" t="s">
        <v>115</v>
      </c>
      <c r="Q16" s="3" t="s">
        <v>116</v>
      </c>
      <c r="R16" s="3" t="s">
        <v>16</v>
      </c>
      <c r="S16">
        <v>1.8597222222222223</v>
      </c>
      <c r="T16">
        <v>80254</v>
      </c>
      <c r="U16">
        <v>74816</v>
      </c>
      <c r="V16">
        <v>40</v>
      </c>
      <c r="W16">
        <v>23</v>
      </c>
      <c r="X16" t="b">
        <v>0</v>
      </c>
    </row>
    <row r="17" spans="1:24" x14ac:dyDescent="0.55000000000000004">
      <c r="A17" s="3"/>
      <c r="B17" s="3" t="s">
        <v>39</v>
      </c>
      <c r="C17" s="3" t="s">
        <v>15</v>
      </c>
      <c r="D17" s="3" t="s">
        <v>18</v>
      </c>
      <c r="E17">
        <v>5</v>
      </c>
      <c r="F17">
        <v>1</v>
      </c>
      <c r="G17">
        <v>1</v>
      </c>
      <c r="M17">
        <v>0</v>
      </c>
      <c r="O17" s="4">
        <v>45032</v>
      </c>
      <c r="P17" s="3" t="s">
        <v>115</v>
      </c>
      <c r="Q17" s="3" t="s">
        <v>116</v>
      </c>
      <c r="R17" s="3" t="s">
        <v>16</v>
      </c>
      <c r="S17">
        <v>1.8597222222222223</v>
      </c>
      <c r="T17">
        <v>80254</v>
      </c>
      <c r="U17">
        <v>74816</v>
      </c>
      <c r="V17">
        <v>40</v>
      </c>
      <c r="W17">
        <v>23</v>
      </c>
      <c r="X17" t="b">
        <v>0</v>
      </c>
    </row>
    <row r="18" spans="1:24" x14ac:dyDescent="0.55000000000000004">
      <c r="A18" s="3" t="s">
        <v>40</v>
      </c>
      <c r="B18" s="3" t="s">
        <v>41</v>
      </c>
      <c r="C18" s="3" t="s">
        <v>25</v>
      </c>
      <c r="D18" s="3" t="s">
        <v>18</v>
      </c>
      <c r="E18">
        <v>3</v>
      </c>
      <c r="F18">
        <v>1</v>
      </c>
      <c r="G18">
        <v>1</v>
      </c>
      <c r="H18">
        <v>8</v>
      </c>
      <c r="I18">
        <v>7</v>
      </c>
      <c r="J18">
        <v>5</v>
      </c>
      <c r="K18">
        <v>301</v>
      </c>
      <c r="L18">
        <v>54</v>
      </c>
      <c r="M18">
        <v>26.71</v>
      </c>
      <c r="N18">
        <v>26807</v>
      </c>
      <c r="O18" s="4">
        <v>45032</v>
      </c>
      <c r="P18" s="3" t="s">
        <v>115</v>
      </c>
      <c r="Q18" s="3" t="s">
        <v>116</v>
      </c>
      <c r="R18" s="3" t="s">
        <v>16</v>
      </c>
      <c r="S18">
        <v>1.8597222222222223</v>
      </c>
      <c r="T18">
        <v>80254</v>
      </c>
      <c r="U18">
        <v>74816</v>
      </c>
      <c r="V18">
        <v>40</v>
      </c>
      <c r="W18">
        <v>23</v>
      </c>
      <c r="X18" t="b">
        <v>0</v>
      </c>
    </row>
    <row r="19" spans="1:24" x14ac:dyDescent="0.55000000000000004">
      <c r="A19" s="3" t="s">
        <v>42</v>
      </c>
      <c r="B19" s="3" t="s">
        <v>43</v>
      </c>
      <c r="C19" s="3" t="s">
        <v>25</v>
      </c>
      <c r="D19" s="3" t="s">
        <v>16</v>
      </c>
      <c r="E19">
        <v>3</v>
      </c>
      <c r="F19">
        <v>1</v>
      </c>
      <c r="G19">
        <v>1</v>
      </c>
      <c r="H19">
        <v>8</v>
      </c>
      <c r="I19">
        <v>6</v>
      </c>
      <c r="J19">
        <v>7</v>
      </c>
      <c r="K19">
        <v>191</v>
      </c>
      <c r="L19">
        <v>29</v>
      </c>
      <c r="M19">
        <v>31.36</v>
      </c>
      <c r="N19">
        <v>19127</v>
      </c>
      <c r="O19" s="4">
        <v>45032</v>
      </c>
      <c r="P19" s="3" t="s">
        <v>115</v>
      </c>
      <c r="Q19" s="3" t="s">
        <v>116</v>
      </c>
      <c r="R19" s="3" t="s">
        <v>16</v>
      </c>
      <c r="S19">
        <v>1.8597222222222223</v>
      </c>
      <c r="T19">
        <v>80254</v>
      </c>
      <c r="U19">
        <v>74816</v>
      </c>
      <c r="V19">
        <v>40</v>
      </c>
      <c r="W19">
        <v>23</v>
      </c>
      <c r="X19" t="b">
        <v>0</v>
      </c>
    </row>
    <row r="20" spans="1:24" x14ac:dyDescent="0.55000000000000004">
      <c r="A20" s="3" t="s">
        <v>44</v>
      </c>
      <c r="B20" s="3" t="s">
        <v>45</v>
      </c>
      <c r="C20" s="3" t="s">
        <v>25</v>
      </c>
      <c r="D20" s="3" t="s">
        <v>16</v>
      </c>
      <c r="E20">
        <v>3</v>
      </c>
      <c r="F20">
        <v>1</v>
      </c>
      <c r="G20">
        <v>1</v>
      </c>
      <c r="H20">
        <v>13</v>
      </c>
      <c r="I20">
        <v>1</v>
      </c>
      <c r="J20">
        <v>16</v>
      </c>
      <c r="K20">
        <v>319</v>
      </c>
      <c r="L20">
        <v>63</v>
      </c>
      <c r="M20">
        <v>87.34</v>
      </c>
      <c r="N20">
        <v>28766</v>
      </c>
      <c r="O20" s="4">
        <v>45032</v>
      </c>
      <c r="P20" s="3" t="s">
        <v>115</v>
      </c>
      <c r="Q20" s="3" t="s">
        <v>116</v>
      </c>
      <c r="R20" s="3" t="s">
        <v>16</v>
      </c>
      <c r="S20">
        <v>1.8597222222222223</v>
      </c>
      <c r="T20">
        <v>80254</v>
      </c>
      <c r="U20">
        <v>74816</v>
      </c>
      <c r="V20">
        <v>40</v>
      </c>
      <c r="W20">
        <v>23</v>
      </c>
      <c r="X20" t="b">
        <v>0</v>
      </c>
    </row>
    <row r="21" spans="1:24" x14ac:dyDescent="0.55000000000000004">
      <c r="A21" s="3" t="s">
        <v>46</v>
      </c>
      <c r="B21" s="3" t="s">
        <v>47</v>
      </c>
      <c r="C21" s="3" t="s">
        <v>25</v>
      </c>
      <c r="D21" s="3" t="s">
        <v>18</v>
      </c>
      <c r="E21">
        <v>4</v>
      </c>
      <c r="F21">
        <v>1</v>
      </c>
      <c r="G21">
        <v>1</v>
      </c>
      <c r="H21">
        <v>1</v>
      </c>
      <c r="I21">
        <v>11</v>
      </c>
      <c r="J21">
        <v>7</v>
      </c>
      <c r="K21">
        <v>277</v>
      </c>
      <c r="L21">
        <v>21</v>
      </c>
      <c r="M21">
        <v>-11.18</v>
      </c>
      <c r="N21">
        <v>13549</v>
      </c>
      <c r="O21" s="4">
        <v>45032</v>
      </c>
      <c r="P21" s="3" t="s">
        <v>115</v>
      </c>
      <c r="Q21" s="3" t="s">
        <v>116</v>
      </c>
      <c r="R21" s="3" t="s">
        <v>16</v>
      </c>
      <c r="S21">
        <v>1.8597222222222223</v>
      </c>
      <c r="T21">
        <v>80254</v>
      </c>
      <c r="U21">
        <v>74816</v>
      </c>
      <c r="V21">
        <v>40</v>
      </c>
      <c r="W21">
        <v>23</v>
      </c>
      <c r="X21" t="b">
        <v>0</v>
      </c>
    </row>
    <row r="22" spans="1:24" x14ac:dyDescent="0.55000000000000004">
      <c r="A22" s="3"/>
      <c r="B22" s="3" t="s">
        <v>24</v>
      </c>
      <c r="C22" s="3" t="s">
        <v>15</v>
      </c>
      <c r="D22" s="3" t="s">
        <v>16</v>
      </c>
      <c r="E22">
        <v>1</v>
      </c>
      <c r="F22">
        <v>2</v>
      </c>
      <c r="G22">
        <v>1</v>
      </c>
      <c r="M22">
        <v>0</v>
      </c>
      <c r="O22" s="4">
        <v>45032</v>
      </c>
      <c r="P22" s="3" t="s">
        <v>116</v>
      </c>
      <c r="Q22" s="3" t="s">
        <v>117</v>
      </c>
      <c r="R22" s="3" t="s">
        <v>16</v>
      </c>
      <c r="S22">
        <v>1.5222222222222221</v>
      </c>
      <c r="T22">
        <v>70853</v>
      </c>
      <c r="U22">
        <v>57956</v>
      </c>
      <c r="V22">
        <v>32</v>
      </c>
      <c r="W22">
        <v>18</v>
      </c>
      <c r="X22" t="b">
        <v>0</v>
      </c>
    </row>
    <row r="23" spans="1:24" x14ac:dyDescent="0.55000000000000004">
      <c r="A23" s="3"/>
      <c r="B23" s="3" t="s">
        <v>14</v>
      </c>
      <c r="C23" s="3" t="s">
        <v>15</v>
      </c>
      <c r="D23" s="3" t="s">
        <v>18</v>
      </c>
      <c r="E23">
        <v>1</v>
      </c>
      <c r="F23">
        <v>2</v>
      </c>
      <c r="G23">
        <v>1</v>
      </c>
      <c r="M23">
        <v>0</v>
      </c>
      <c r="O23" s="4">
        <v>45032</v>
      </c>
      <c r="P23" s="3" t="s">
        <v>116</v>
      </c>
      <c r="Q23" s="3" t="s">
        <v>117</v>
      </c>
      <c r="R23" s="3" t="s">
        <v>16</v>
      </c>
      <c r="S23">
        <v>1.5222222222222221</v>
      </c>
      <c r="T23">
        <v>70853</v>
      </c>
      <c r="U23">
        <v>57956</v>
      </c>
      <c r="V23">
        <v>32</v>
      </c>
      <c r="W23">
        <v>18</v>
      </c>
      <c r="X23" t="b">
        <v>0</v>
      </c>
    </row>
    <row r="24" spans="1:24" x14ac:dyDescent="0.55000000000000004">
      <c r="A24" s="3"/>
      <c r="B24" s="3" t="s">
        <v>48</v>
      </c>
      <c r="C24" s="3" t="s">
        <v>15</v>
      </c>
      <c r="D24" s="3" t="s">
        <v>16</v>
      </c>
      <c r="E24">
        <v>2</v>
      </c>
      <c r="F24">
        <v>2</v>
      </c>
      <c r="G24">
        <v>1</v>
      </c>
      <c r="M24">
        <v>0</v>
      </c>
      <c r="O24" s="4">
        <v>45032</v>
      </c>
      <c r="P24" s="3" t="s">
        <v>116</v>
      </c>
      <c r="Q24" s="3" t="s">
        <v>117</v>
      </c>
      <c r="R24" s="3" t="s">
        <v>16</v>
      </c>
      <c r="S24">
        <v>1.5222222222222221</v>
      </c>
      <c r="T24">
        <v>70853</v>
      </c>
      <c r="U24">
        <v>57956</v>
      </c>
      <c r="V24">
        <v>32</v>
      </c>
      <c r="W24">
        <v>18</v>
      </c>
      <c r="X24" t="b">
        <v>0</v>
      </c>
    </row>
    <row r="25" spans="1:24" x14ac:dyDescent="0.55000000000000004">
      <c r="A25" s="3"/>
      <c r="B25" s="3" t="s">
        <v>19</v>
      </c>
      <c r="C25" s="3" t="s">
        <v>15</v>
      </c>
      <c r="D25" s="3" t="s">
        <v>18</v>
      </c>
      <c r="E25">
        <v>2</v>
      </c>
      <c r="F25">
        <v>2</v>
      </c>
      <c r="G25">
        <v>1</v>
      </c>
      <c r="M25">
        <v>0</v>
      </c>
      <c r="O25" s="4">
        <v>45032</v>
      </c>
      <c r="P25" s="3" t="s">
        <v>116</v>
      </c>
      <c r="Q25" s="3" t="s">
        <v>117</v>
      </c>
      <c r="R25" s="3" t="s">
        <v>16</v>
      </c>
      <c r="S25">
        <v>1.5222222222222221</v>
      </c>
      <c r="T25">
        <v>70853</v>
      </c>
      <c r="U25">
        <v>57956</v>
      </c>
      <c r="V25">
        <v>32</v>
      </c>
      <c r="W25">
        <v>18</v>
      </c>
      <c r="X25" t="b">
        <v>0</v>
      </c>
    </row>
    <row r="26" spans="1:24" x14ac:dyDescent="0.55000000000000004">
      <c r="A26" s="3"/>
      <c r="B26" s="3" t="s">
        <v>49</v>
      </c>
      <c r="C26" s="3" t="s">
        <v>15</v>
      </c>
      <c r="D26" s="3" t="s">
        <v>16</v>
      </c>
      <c r="E26">
        <v>3</v>
      </c>
      <c r="F26">
        <v>2</v>
      </c>
      <c r="G26">
        <v>1</v>
      </c>
      <c r="M26">
        <v>0</v>
      </c>
      <c r="O26" s="4">
        <v>45032</v>
      </c>
      <c r="P26" s="3" t="s">
        <v>116</v>
      </c>
      <c r="Q26" s="3" t="s">
        <v>117</v>
      </c>
      <c r="R26" s="3" t="s">
        <v>16</v>
      </c>
      <c r="S26">
        <v>1.5222222222222221</v>
      </c>
      <c r="T26">
        <v>70853</v>
      </c>
      <c r="U26">
        <v>57956</v>
      </c>
      <c r="V26">
        <v>32</v>
      </c>
      <c r="W26">
        <v>18</v>
      </c>
      <c r="X26" t="b">
        <v>0</v>
      </c>
    </row>
    <row r="27" spans="1:24" x14ac:dyDescent="0.55000000000000004">
      <c r="A27" s="3"/>
      <c r="B27" s="3" t="s">
        <v>21</v>
      </c>
      <c r="C27" s="3" t="s">
        <v>15</v>
      </c>
      <c r="D27" s="3" t="s">
        <v>18</v>
      </c>
      <c r="E27">
        <v>3</v>
      </c>
      <c r="F27">
        <v>2</v>
      </c>
      <c r="G27">
        <v>1</v>
      </c>
      <c r="M27">
        <v>0</v>
      </c>
      <c r="O27" s="4">
        <v>45032</v>
      </c>
      <c r="P27" s="3" t="s">
        <v>116</v>
      </c>
      <c r="Q27" s="3" t="s">
        <v>117</v>
      </c>
      <c r="R27" s="3" t="s">
        <v>16</v>
      </c>
      <c r="S27">
        <v>1.5222222222222221</v>
      </c>
      <c r="T27">
        <v>70853</v>
      </c>
      <c r="U27">
        <v>57956</v>
      </c>
      <c r="V27">
        <v>32</v>
      </c>
      <c r="W27">
        <v>18</v>
      </c>
      <c r="X27" t="b">
        <v>0</v>
      </c>
    </row>
    <row r="28" spans="1:24" x14ac:dyDescent="0.55000000000000004">
      <c r="A28" s="3" t="s">
        <v>26</v>
      </c>
      <c r="B28" s="3" t="s">
        <v>50</v>
      </c>
      <c r="C28" s="3" t="s">
        <v>25</v>
      </c>
      <c r="D28" s="3" t="s">
        <v>16</v>
      </c>
      <c r="E28">
        <v>1</v>
      </c>
      <c r="F28">
        <v>2</v>
      </c>
      <c r="G28">
        <v>1</v>
      </c>
      <c r="H28">
        <v>10</v>
      </c>
      <c r="I28">
        <v>6</v>
      </c>
      <c r="J28">
        <v>6</v>
      </c>
      <c r="K28">
        <v>235</v>
      </c>
      <c r="L28">
        <v>33</v>
      </c>
      <c r="M28">
        <v>38</v>
      </c>
      <c r="N28">
        <v>25322</v>
      </c>
      <c r="O28" s="4">
        <v>45032</v>
      </c>
      <c r="P28" s="3" t="s">
        <v>116</v>
      </c>
      <c r="Q28" s="3" t="s">
        <v>117</v>
      </c>
      <c r="R28" s="3" t="s">
        <v>16</v>
      </c>
      <c r="S28">
        <v>1.5222222222222221</v>
      </c>
      <c r="T28">
        <v>70853</v>
      </c>
      <c r="U28">
        <v>57956</v>
      </c>
      <c r="V28">
        <v>32</v>
      </c>
      <c r="W28">
        <v>18</v>
      </c>
      <c r="X28" t="b">
        <v>0</v>
      </c>
    </row>
    <row r="29" spans="1:24" x14ac:dyDescent="0.55000000000000004">
      <c r="A29" s="3" t="s">
        <v>51</v>
      </c>
      <c r="B29" s="3" t="s">
        <v>33</v>
      </c>
      <c r="C29" s="3" t="s">
        <v>25</v>
      </c>
      <c r="D29" s="3" t="s">
        <v>18</v>
      </c>
      <c r="E29">
        <v>1</v>
      </c>
      <c r="F29">
        <v>2</v>
      </c>
      <c r="G29">
        <v>1</v>
      </c>
      <c r="H29">
        <v>4</v>
      </c>
      <c r="I29">
        <v>7</v>
      </c>
      <c r="J29">
        <v>5</v>
      </c>
      <c r="K29">
        <v>207</v>
      </c>
      <c r="L29">
        <v>30</v>
      </c>
      <c r="M29">
        <v>8.57</v>
      </c>
      <c r="N29">
        <v>21101</v>
      </c>
      <c r="O29" s="4">
        <v>45032</v>
      </c>
      <c r="P29" s="3" t="s">
        <v>116</v>
      </c>
      <c r="Q29" s="3" t="s">
        <v>117</v>
      </c>
      <c r="R29" s="3" t="s">
        <v>16</v>
      </c>
      <c r="S29">
        <v>1.5222222222222221</v>
      </c>
      <c r="T29">
        <v>70853</v>
      </c>
      <c r="U29">
        <v>57956</v>
      </c>
      <c r="V29">
        <v>32</v>
      </c>
      <c r="W29">
        <v>18</v>
      </c>
      <c r="X29" t="b">
        <v>0</v>
      </c>
    </row>
    <row r="30" spans="1:24" x14ac:dyDescent="0.55000000000000004">
      <c r="A30" s="3" t="s">
        <v>52</v>
      </c>
      <c r="B30" s="3" t="s">
        <v>53</v>
      </c>
      <c r="C30" s="3" t="s">
        <v>25</v>
      </c>
      <c r="D30" s="3" t="s">
        <v>18</v>
      </c>
      <c r="E30">
        <v>1</v>
      </c>
      <c r="F30">
        <v>2</v>
      </c>
      <c r="G30">
        <v>1</v>
      </c>
      <c r="H30">
        <v>7</v>
      </c>
      <c r="I30">
        <v>6</v>
      </c>
      <c r="J30">
        <v>5</v>
      </c>
      <c r="K30">
        <v>253</v>
      </c>
      <c r="L30">
        <v>20</v>
      </c>
      <c r="M30">
        <v>23.53</v>
      </c>
      <c r="N30">
        <v>20106</v>
      </c>
      <c r="O30" s="4">
        <v>45032</v>
      </c>
      <c r="P30" s="3" t="s">
        <v>116</v>
      </c>
      <c r="Q30" s="3" t="s">
        <v>117</v>
      </c>
      <c r="R30" s="3" t="s">
        <v>16</v>
      </c>
      <c r="S30">
        <v>1.5222222222222221</v>
      </c>
      <c r="T30">
        <v>70853</v>
      </c>
      <c r="U30">
        <v>57956</v>
      </c>
      <c r="V30">
        <v>32</v>
      </c>
      <c r="W30">
        <v>18</v>
      </c>
      <c r="X30" t="b">
        <v>0</v>
      </c>
    </row>
    <row r="31" spans="1:24" x14ac:dyDescent="0.55000000000000004">
      <c r="A31" s="3" t="s">
        <v>46</v>
      </c>
      <c r="B31" s="3" t="s">
        <v>54</v>
      </c>
      <c r="C31" s="3" t="s">
        <v>25</v>
      </c>
      <c r="D31" s="3" t="s">
        <v>16</v>
      </c>
      <c r="E31">
        <v>2</v>
      </c>
      <c r="F31">
        <v>2</v>
      </c>
      <c r="G31">
        <v>1</v>
      </c>
      <c r="H31">
        <v>0</v>
      </c>
      <c r="I31">
        <v>5</v>
      </c>
      <c r="J31">
        <v>18</v>
      </c>
      <c r="K31">
        <v>34</v>
      </c>
      <c r="L31">
        <v>45</v>
      </c>
      <c r="M31">
        <v>23.59</v>
      </c>
      <c r="N31">
        <v>8616</v>
      </c>
      <c r="O31" s="4">
        <v>45032</v>
      </c>
      <c r="P31" s="3" t="s">
        <v>116</v>
      </c>
      <c r="Q31" s="3" t="s">
        <v>117</v>
      </c>
      <c r="R31" s="3" t="s">
        <v>16</v>
      </c>
      <c r="S31">
        <v>1.5222222222222221</v>
      </c>
      <c r="T31">
        <v>70853</v>
      </c>
      <c r="U31">
        <v>57956</v>
      </c>
      <c r="V31">
        <v>32</v>
      </c>
      <c r="W31">
        <v>18</v>
      </c>
      <c r="X31" t="b">
        <v>0</v>
      </c>
    </row>
    <row r="32" spans="1:24" x14ac:dyDescent="0.55000000000000004">
      <c r="A32" s="3" t="s">
        <v>28</v>
      </c>
      <c r="B32" s="3" t="s">
        <v>43</v>
      </c>
      <c r="C32" s="3" t="s">
        <v>25</v>
      </c>
      <c r="D32" s="3" t="s">
        <v>16</v>
      </c>
      <c r="E32">
        <v>2</v>
      </c>
      <c r="F32">
        <v>2</v>
      </c>
      <c r="G32">
        <v>1</v>
      </c>
      <c r="H32">
        <v>4</v>
      </c>
      <c r="I32">
        <v>1</v>
      </c>
      <c r="J32">
        <v>11</v>
      </c>
      <c r="K32">
        <v>224</v>
      </c>
      <c r="L32">
        <v>33</v>
      </c>
      <c r="M32">
        <v>38.89</v>
      </c>
      <c r="N32">
        <v>24000</v>
      </c>
      <c r="O32" s="4">
        <v>45032</v>
      </c>
      <c r="P32" s="3" t="s">
        <v>116</v>
      </c>
      <c r="Q32" s="3" t="s">
        <v>117</v>
      </c>
      <c r="R32" s="3" t="s">
        <v>16</v>
      </c>
      <c r="S32">
        <v>1.5222222222222221</v>
      </c>
      <c r="T32">
        <v>70853</v>
      </c>
      <c r="U32">
        <v>57956</v>
      </c>
      <c r="V32">
        <v>32</v>
      </c>
      <c r="W32">
        <v>18</v>
      </c>
      <c r="X32" t="b">
        <v>0</v>
      </c>
    </row>
    <row r="33" spans="1:24" x14ac:dyDescent="0.55000000000000004">
      <c r="A33" s="3" t="s">
        <v>55</v>
      </c>
      <c r="B33" s="3" t="s">
        <v>56</v>
      </c>
      <c r="C33" s="3" t="s">
        <v>25</v>
      </c>
      <c r="D33" s="3" t="s">
        <v>18</v>
      </c>
      <c r="E33">
        <v>2</v>
      </c>
      <c r="F33">
        <v>2</v>
      </c>
      <c r="G33">
        <v>1</v>
      </c>
      <c r="H33">
        <v>5</v>
      </c>
      <c r="I33">
        <v>8</v>
      </c>
      <c r="J33">
        <v>6</v>
      </c>
      <c r="K33">
        <v>243</v>
      </c>
      <c r="L33">
        <v>41</v>
      </c>
      <c r="M33">
        <v>12.48</v>
      </c>
      <c r="N33">
        <v>16065</v>
      </c>
      <c r="O33" s="4">
        <v>45032</v>
      </c>
      <c r="P33" s="3" t="s">
        <v>116</v>
      </c>
      <c r="Q33" s="3" t="s">
        <v>117</v>
      </c>
      <c r="R33" s="3" t="s">
        <v>16</v>
      </c>
      <c r="S33">
        <v>1.5222222222222221</v>
      </c>
      <c r="T33">
        <v>70853</v>
      </c>
      <c r="U33">
        <v>57956</v>
      </c>
      <c r="V33">
        <v>32</v>
      </c>
      <c r="W33">
        <v>18</v>
      </c>
      <c r="X33" t="b">
        <v>0</v>
      </c>
    </row>
    <row r="34" spans="1:24" x14ac:dyDescent="0.55000000000000004">
      <c r="A34" s="3"/>
      <c r="B34" s="3" t="s">
        <v>57</v>
      </c>
      <c r="C34" s="3" t="s">
        <v>15</v>
      </c>
      <c r="D34" s="3" t="s">
        <v>18</v>
      </c>
      <c r="E34">
        <v>4</v>
      </c>
      <c r="F34">
        <v>2</v>
      </c>
      <c r="G34">
        <v>1</v>
      </c>
      <c r="M34">
        <v>0</v>
      </c>
      <c r="O34" s="4">
        <v>45032</v>
      </c>
      <c r="P34" s="3" t="s">
        <v>116</v>
      </c>
      <c r="Q34" s="3" t="s">
        <v>117</v>
      </c>
      <c r="R34" s="3" t="s">
        <v>16</v>
      </c>
      <c r="S34">
        <v>1.5222222222222221</v>
      </c>
      <c r="T34">
        <v>70853</v>
      </c>
      <c r="U34">
        <v>57956</v>
      </c>
      <c r="V34">
        <v>32</v>
      </c>
      <c r="W34">
        <v>18</v>
      </c>
      <c r="X34" t="b">
        <v>0</v>
      </c>
    </row>
    <row r="35" spans="1:24" x14ac:dyDescent="0.55000000000000004">
      <c r="A35" s="3"/>
      <c r="B35" s="3" t="s">
        <v>58</v>
      </c>
      <c r="C35" s="3" t="s">
        <v>15</v>
      </c>
      <c r="D35" s="3" t="s">
        <v>16</v>
      </c>
      <c r="E35">
        <v>4</v>
      </c>
      <c r="F35">
        <v>2</v>
      </c>
      <c r="G35">
        <v>1</v>
      </c>
      <c r="M35">
        <v>0</v>
      </c>
      <c r="O35" s="4">
        <v>45032</v>
      </c>
      <c r="P35" s="3" t="s">
        <v>116</v>
      </c>
      <c r="Q35" s="3" t="s">
        <v>117</v>
      </c>
      <c r="R35" s="3" t="s">
        <v>16</v>
      </c>
      <c r="S35">
        <v>1.5222222222222221</v>
      </c>
      <c r="T35">
        <v>70853</v>
      </c>
      <c r="U35">
        <v>57956</v>
      </c>
      <c r="V35">
        <v>32</v>
      </c>
      <c r="W35">
        <v>18</v>
      </c>
      <c r="X35" t="b">
        <v>0</v>
      </c>
    </row>
    <row r="36" spans="1:24" x14ac:dyDescent="0.55000000000000004">
      <c r="A36" s="3"/>
      <c r="B36" s="3" t="s">
        <v>59</v>
      </c>
      <c r="C36" s="3" t="s">
        <v>15</v>
      </c>
      <c r="D36" s="3" t="s">
        <v>18</v>
      </c>
      <c r="E36">
        <v>5</v>
      </c>
      <c r="F36">
        <v>2</v>
      </c>
      <c r="G36">
        <v>1</v>
      </c>
      <c r="M36">
        <v>0</v>
      </c>
      <c r="O36" s="4">
        <v>45032</v>
      </c>
      <c r="P36" s="3" t="s">
        <v>116</v>
      </c>
      <c r="Q36" s="3" t="s">
        <v>117</v>
      </c>
      <c r="R36" s="3" t="s">
        <v>16</v>
      </c>
      <c r="S36">
        <v>1.5222222222222221</v>
      </c>
      <c r="T36">
        <v>70853</v>
      </c>
      <c r="U36">
        <v>57956</v>
      </c>
      <c r="V36">
        <v>32</v>
      </c>
      <c r="W36">
        <v>18</v>
      </c>
      <c r="X36" t="b">
        <v>0</v>
      </c>
    </row>
    <row r="37" spans="1:24" x14ac:dyDescent="0.55000000000000004">
      <c r="A37" s="3"/>
      <c r="B37" s="3" t="s">
        <v>60</v>
      </c>
      <c r="C37" s="3" t="s">
        <v>15</v>
      </c>
      <c r="D37" s="3" t="s">
        <v>18</v>
      </c>
      <c r="E37">
        <v>5</v>
      </c>
      <c r="F37">
        <v>2</v>
      </c>
      <c r="G37">
        <v>1</v>
      </c>
      <c r="M37">
        <v>0</v>
      </c>
      <c r="O37" s="4">
        <v>45032</v>
      </c>
      <c r="P37" s="3" t="s">
        <v>116</v>
      </c>
      <c r="Q37" s="3" t="s">
        <v>117</v>
      </c>
      <c r="R37" s="3" t="s">
        <v>16</v>
      </c>
      <c r="S37">
        <v>1.5222222222222221</v>
      </c>
      <c r="T37">
        <v>70853</v>
      </c>
      <c r="U37">
        <v>57956</v>
      </c>
      <c r="V37">
        <v>32</v>
      </c>
      <c r="W37">
        <v>18</v>
      </c>
      <c r="X37" t="b">
        <v>0</v>
      </c>
    </row>
    <row r="38" spans="1:24" x14ac:dyDescent="0.55000000000000004">
      <c r="A38" s="3" t="s">
        <v>61</v>
      </c>
      <c r="B38" s="3" t="s">
        <v>62</v>
      </c>
      <c r="C38" s="3" t="s">
        <v>25</v>
      </c>
      <c r="D38" s="3" t="s">
        <v>18</v>
      </c>
      <c r="E38">
        <v>3</v>
      </c>
      <c r="F38">
        <v>2</v>
      </c>
      <c r="G38">
        <v>1</v>
      </c>
      <c r="H38">
        <v>2</v>
      </c>
      <c r="I38">
        <v>6</v>
      </c>
      <c r="J38">
        <v>14</v>
      </c>
      <c r="K38">
        <v>57</v>
      </c>
      <c r="L38">
        <v>113</v>
      </c>
      <c r="M38">
        <v>24.22</v>
      </c>
      <c r="N38">
        <v>10752</v>
      </c>
      <c r="O38" s="4">
        <v>45032</v>
      </c>
      <c r="P38" s="3" t="s">
        <v>116</v>
      </c>
      <c r="Q38" s="3" t="s">
        <v>117</v>
      </c>
      <c r="R38" s="3" t="s">
        <v>16</v>
      </c>
      <c r="S38">
        <v>1.5222222222222221</v>
      </c>
      <c r="T38">
        <v>70853</v>
      </c>
      <c r="U38">
        <v>57956</v>
      </c>
      <c r="V38">
        <v>32</v>
      </c>
      <c r="W38">
        <v>18</v>
      </c>
      <c r="X38" t="b">
        <v>0</v>
      </c>
    </row>
    <row r="39" spans="1:24" x14ac:dyDescent="0.55000000000000004">
      <c r="A39" s="3" t="s">
        <v>34</v>
      </c>
      <c r="B39" s="3" t="s">
        <v>63</v>
      </c>
      <c r="C39" s="3" t="s">
        <v>25</v>
      </c>
      <c r="D39" s="3" t="s">
        <v>16</v>
      </c>
      <c r="E39">
        <v>3</v>
      </c>
      <c r="F39">
        <v>2</v>
      </c>
      <c r="G39">
        <v>1</v>
      </c>
      <c r="H39">
        <v>13</v>
      </c>
      <c r="I39">
        <v>2</v>
      </c>
      <c r="J39">
        <v>14</v>
      </c>
      <c r="K39">
        <v>277</v>
      </c>
      <c r="L39">
        <v>37</v>
      </c>
      <c r="M39">
        <v>78.62</v>
      </c>
      <c r="N39">
        <v>36150</v>
      </c>
      <c r="O39" s="4">
        <v>45032</v>
      </c>
      <c r="P39" s="3" t="s">
        <v>116</v>
      </c>
      <c r="Q39" s="3" t="s">
        <v>117</v>
      </c>
      <c r="R39" s="3" t="s">
        <v>16</v>
      </c>
      <c r="S39">
        <v>1.5222222222222221</v>
      </c>
      <c r="T39">
        <v>70853</v>
      </c>
      <c r="U39">
        <v>57956</v>
      </c>
      <c r="V39">
        <v>32</v>
      </c>
      <c r="W39">
        <v>18</v>
      </c>
      <c r="X39" t="b">
        <v>0</v>
      </c>
    </row>
    <row r="40" spans="1:24" x14ac:dyDescent="0.55000000000000004">
      <c r="A40" s="3" t="s">
        <v>40</v>
      </c>
      <c r="B40" s="3" t="s">
        <v>37</v>
      </c>
      <c r="C40" s="3" t="s">
        <v>25</v>
      </c>
      <c r="D40" s="3" t="s">
        <v>16</v>
      </c>
      <c r="E40">
        <v>3</v>
      </c>
      <c r="F40">
        <v>2</v>
      </c>
      <c r="G40">
        <v>1</v>
      </c>
      <c r="H40">
        <v>5</v>
      </c>
      <c r="I40">
        <v>4</v>
      </c>
      <c r="J40">
        <v>14</v>
      </c>
      <c r="K40">
        <v>223</v>
      </c>
      <c r="L40">
        <v>37</v>
      </c>
      <c r="M40">
        <v>40.08</v>
      </c>
      <c r="N40">
        <v>20026</v>
      </c>
      <c r="O40" s="4">
        <v>45032</v>
      </c>
      <c r="P40" s="3" t="s">
        <v>116</v>
      </c>
      <c r="Q40" s="3" t="s">
        <v>117</v>
      </c>
      <c r="R40" s="3" t="s">
        <v>16</v>
      </c>
      <c r="S40">
        <v>1.5222222222222221</v>
      </c>
      <c r="T40">
        <v>70853</v>
      </c>
      <c r="U40">
        <v>57956</v>
      </c>
      <c r="V40">
        <v>32</v>
      </c>
      <c r="W40">
        <v>18</v>
      </c>
      <c r="X40" t="b">
        <v>0</v>
      </c>
    </row>
    <row r="41" spans="1:24" x14ac:dyDescent="0.55000000000000004">
      <c r="A41" s="3" t="s">
        <v>64</v>
      </c>
      <c r="B41" s="3" t="s">
        <v>65</v>
      </c>
      <c r="C41" s="3" t="s">
        <v>25</v>
      </c>
      <c r="D41" s="3" t="s">
        <v>18</v>
      </c>
      <c r="E41">
        <v>4</v>
      </c>
      <c r="F41">
        <v>2</v>
      </c>
      <c r="G41">
        <v>1</v>
      </c>
      <c r="H41">
        <v>0</v>
      </c>
      <c r="I41">
        <v>5</v>
      </c>
      <c r="J41">
        <v>6</v>
      </c>
      <c r="K41">
        <v>242</v>
      </c>
      <c r="L41">
        <v>22</v>
      </c>
      <c r="M41">
        <v>0.52</v>
      </c>
      <c r="N41">
        <v>15580</v>
      </c>
      <c r="O41" s="4">
        <v>45032</v>
      </c>
      <c r="P41" s="3" t="s">
        <v>116</v>
      </c>
      <c r="Q41" s="3" t="s">
        <v>117</v>
      </c>
      <c r="R41" s="3" t="s">
        <v>16</v>
      </c>
      <c r="S41">
        <v>1.5222222222222221</v>
      </c>
      <c r="T41">
        <v>70853</v>
      </c>
      <c r="U41">
        <v>57956</v>
      </c>
      <c r="V41">
        <v>32</v>
      </c>
      <c r="W41">
        <v>18</v>
      </c>
      <c r="X41" t="b">
        <v>0</v>
      </c>
    </row>
    <row r="42" spans="1:24" x14ac:dyDescent="0.55000000000000004">
      <c r="A42" s="3"/>
      <c r="B42" s="3" t="s">
        <v>66</v>
      </c>
      <c r="C42" s="3" t="s">
        <v>15</v>
      </c>
      <c r="D42" s="3" t="s">
        <v>16</v>
      </c>
      <c r="E42">
        <v>1</v>
      </c>
      <c r="F42">
        <v>3</v>
      </c>
      <c r="G42">
        <v>1</v>
      </c>
      <c r="M42">
        <v>0</v>
      </c>
      <c r="O42" s="4">
        <v>45032</v>
      </c>
      <c r="P42" s="3" t="s">
        <v>117</v>
      </c>
      <c r="Q42" s="3" t="s">
        <v>115</v>
      </c>
      <c r="R42" s="3" t="s">
        <v>16</v>
      </c>
      <c r="S42">
        <v>1.7069444444444446</v>
      </c>
      <c r="T42">
        <v>74186</v>
      </c>
      <c r="U42">
        <v>59663</v>
      </c>
      <c r="V42">
        <v>31</v>
      </c>
      <c r="W42">
        <v>13</v>
      </c>
      <c r="X42" t="b">
        <v>0</v>
      </c>
    </row>
    <row r="43" spans="1:24" x14ac:dyDescent="0.55000000000000004">
      <c r="A43" s="3"/>
      <c r="B43" s="3" t="s">
        <v>48</v>
      </c>
      <c r="C43" s="3" t="s">
        <v>15</v>
      </c>
      <c r="D43" s="3" t="s">
        <v>18</v>
      </c>
      <c r="E43">
        <v>1</v>
      </c>
      <c r="F43">
        <v>3</v>
      </c>
      <c r="G43">
        <v>1</v>
      </c>
      <c r="M43">
        <v>0</v>
      </c>
      <c r="O43" s="4">
        <v>45032</v>
      </c>
      <c r="P43" s="3" t="s">
        <v>117</v>
      </c>
      <c r="Q43" s="3" t="s">
        <v>115</v>
      </c>
      <c r="R43" s="3" t="s">
        <v>16</v>
      </c>
      <c r="S43">
        <v>1.7069444444444446</v>
      </c>
      <c r="T43">
        <v>74186</v>
      </c>
      <c r="U43">
        <v>59663</v>
      </c>
      <c r="V43">
        <v>31</v>
      </c>
      <c r="W43">
        <v>13</v>
      </c>
      <c r="X43" t="b">
        <v>0</v>
      </c>
    </row>
    <row r="44" spans="1:24" x14ac:dyDescent="0.55000000000000004">
      <c r="A44" s="3"/>
      <c r="B44" s="3" t="s">
        <v>17</v>
      </c>
      <c r="C44" s="3" t="s">
        <v>15</v>
      </c>
      <c r="D44" s="3" t="s">
        <v>16</v>
      </c>
      <c r="E44">
        <v>2</v>
      </c>
      <c r="F44">
        <v>3</v>
      </c>
      <c r="G44">
        <v>1</v>
      </c>
      <c r="M44">
        <v>0</v>
      </c>
      <c r="O44" s="4">
        <v>45032</v>
      </c>
      <c r="P44" s="3" t="s">
        <v>117</v>
      </c>
      <c r="Q44" s="3" t="s">
        <v>115</v>
      </c>
      <c r="R44" s="3" t="s">
        <v>16</v>
      </c>
      <c r="S44">
        <v>1.7069444444444446</v>
      </c>
      <c r="T44">
        <v>74186</v>
      </c>
      <c r="U44">
        <v>59663</v>
      </c>
      <c r="V44">
        <v>31</v>
      </c>
      <c r="W44">
        <v>13</v>
      </c>
      <c r="X44" t="b">
        <v>0</v>
      </c>
    </row>
    <row r="45" spans="1:24" x14ac:dyDescent="0.55000000000000004">
      <c r="A45" s="3"/>
      <c r="B45" s="3" t="s">
        <v>50</v>
      </c>
      <c r="C45" s="3" t="s">
        <v>15</v>
      </c>
      <c r="D45" s="3" t="s">
        <v>18</v>
      </c>
      <c r="E45">
        <v>2</v>
      </c>
      <c r="F45">
        <v>3</v>
      </c>
      <c r="G45">
        <v>1</v>
      </c>
      <c r="M45">
        <v>0</v>
      </c>
      <c r="O45" s="4">
        <v>45032</v>
      </c>
      <c r="P45" s="3" t="s">
        <v>117</v>
      </c>
      <c r="Q45" s="3" t="s">
        <v>115</v>
      </c>
      <c r="R45" s="3" t="s">
        <v>16</v>
      </c>
      <c r="S45">
        <v>1.7069444444444446</v>
      </c>
      <c r="T45">
        <v>74186</v>
      </c>
      <c r="U45">
        <v>59663</v>
      </c>
      <c r="V45">
        <v>31</v>
      </c>
      <c r="W45">
        <v>13</v>
      </c>
      <c r="X45" t="b">
        <v>0</v>
      </c>
    </row>
    <row r="46" spans="1:24" x14ac:dyDescent="0.55000000000000004">
      <c r="A46" s="3"/>
      <c r="B46" s="3" t="s">
        <v>22</v>
      </c>
      <c r="C46" s="3" t="s">
        <v>15</v>
      </c>
      <c r="D46" s="3" t="s">
        <v>16</v>
      </c>
      <c r="E46">
        <v>3</v>
      </c>
      <c r="F46">
        <v>3</v>
      </c>
      <c r="G46">
        <v>1</v>
      </c>
      <c r="M46">
        <v>0</v>
      </c>
      <c r="O46" s="4">
        <v>45032</v>
      </c>
      <c r="P46" s="3" t="s">
        <v>117</v>
      </c>
      <c r="Q46" s="3" t="s">
        <v>115</v>
      </c>
      <c r="R46" s="3" t="s">
        <v>16</v>
      </c>
      <c r="S46">
        <v>1.7069444444444446</v>
      </c>
      <c r="T46">
        <v>74186</v>
      </c>
      <c r="U46">
        <v>59663</v>
      </c>
      <c r="V46">
        <v>31</v>
      </c>
      <c r="W46">
        <v>13</v>
      </c>
      <c r="X46" t="b">
        <v>0</v>
      </c>
    </row>
    <row r="47" spans="1:24" x14ac:dyDescent="0.55000000000000004">
      <c r="A47" s="3"/>
      <c r="B47" s="3" t="s">
        <v>49</v>
      </c>
      <c r="C47" s="3" t="s">
        <v>15</v>
      </c>
      <c r="D47" s="3" t="s">
        <v>18</v>
      </c>
      <c r="E47">
        <v>3</v>
      </c>
      <c r="F47">
        <v>3</v>
      </c>
      <c r="G47">
        <v>1</v>
      </c>
      <c r="M47">
        <v>0</v>
      </c>
      <c r="O47" s="4">
        <v>45032</v>
      </c>
      <c r="P47" s="3" t="s">
        <v>117</v>
      </c>
      <c r="Q47" s="3" t="s">
        <v>115</v>
      </c>
      <c r="R47" s="3" t="s">
        <v>16</v>
      </c>
      <c r="S47">
        <v>1.7069444444444446</v>
      </c>
      <c r="T47">
        <v>74186</v>
      </c>
      <c r="U47">
        <v>59663</v>
      </c>
      <c r="V47">
        <v>31</v>
      </c>
      <c r="W47">
        <v>13</v>
      </c>
      <c r="X47" t="b">
        <v>0</v>
      </c>
    </row>
    <row r="48" spans="1:24" x14ac:dyDescent="0.55000000000000004">
      <c r="A48" s="3" t="s">
        <v>64</v>
      </c>
      <c r="B48" s="3" t="s">
        <v>24</v>
      </c>
      <c r="C48" s="3" t="s">
        <v>25</v>
      </c>
      <c r="D48" s="3" t="s">
        <v>16</v>
      </c>
      <c r="E48">
        <v>1</v>
      </c>
      <c r="F48">
        <v>3</v>
      </c>
      <c r="G48">
        <v>1</v>
      </c>
      <c r="H48">
        <v>4</v>
      </c>
      <c r="I48">
        <v>1</v>
      </c>
      <c r="J48">
        <v>7</v>
      </c>
      <c r="K48">
        <v>253</v>
      </c>
      <c r="L48">
        <v>24</v>
      </c>
      <c r="M48">
        <v>30.73</v>
      </c>
      <c r="N48">
        <v>15618</v>
      </c>
      <c r="O48" s="4">
        <v>45032</v>
      </c>
      <c r="P48" s="3" t="s">
        <v>117</v>
      </c>
      <c r="Q48" s="3" t="s">
        <v>115</v>
      </c>
      <c r="R48" s="3" t="s">
        <v>16</v>
      </c>
      <c r="S48">
        <v>1.7069444444444446</v>
      </c>
      <c r="T48">
        <v>74186</v>
      </c>
      <c r="U48">
        <v>59663</v>
      </c>
      <c r="V48">
        <v>31</v>
      </c>
      <c r="W48">
        <v>13</v>
      </c>
      <c r="X48" t="b">
        <v>0</v>
      </c>
    </row>
    <row r="49" spans="1:24" x14ac:dyDescent="0.55000000000000004">
      <c r="A49" s="3" t="s">
        <v>23</v>
      </c>
      <c r="B49" s="3" t="s">
        <v>67</v>
      </c>
      <c r="C49" s="3" t="s">
        <v>25</v>
      </c>
      <c r="D49" s="3" t="s">
        <v>18</v>
      </c>
      <c r="E49">
        <v>1</v>
      </c>
      <c r="F49">
        <v>3</v>
      </c>
      <c r="G49">
        <v>1</v>
      </c>
      <c r="H49">
        <v>2</v>
      </c>
      <c r="I49">
        <v>6</v>
      </c>
      <c r="J49">
        <v>4</v>
      </c>
      <c r="K49">
        <v>264</v>
      </c>
      <c r="L49">
        <v>35</v>
      </c>
      <c r="M49">
        <v>2.39</v>
      </c>
      <c r="N49">
        <v>18918</v>
      </c>
      <c r="O49" s="4">
        <v>45032</v>
      </c>
      <c r="P49" s="3" t="s">
        <v>117</v>
      </c>
      <c r="Q49" s="3" t="s">
        <v>115</v>
      </c>
      <c r="R49" s="3" t="s">
        <v>16</v>
      </c>
      <c r="S49">
        <v>1.7069444444444446</v>
      </c>
      <c r="T49">
        <v>74186</v>
      </c>
      <c r="U49">
        <v>59663</v>
      </c>
      <c r="V49">
        <v>31</v>
      </c>
      <c r="W49">
        <v>13</v>
      </c>
      <c r="X49" t="b">
        <v>0</v>
      </c>
    </row>
    <row r="50" spans="1:24" x14ac:dyDescent="0.55000000000000004">
      <c r="A50" s="3" t="s">
        <v>42</v>
      </c>
      <c r="B50" s="3" t="s">
        <v>68</v>
      </c>
      <c r="C50" s="3" t="s">
        <v>25</v>
      </c>
      <c r="D50" s="3" t="s">
        <v>18</v>
      </c>
      <c r="E50">
        <v>1</v>
      </c>
      <c r="F50">
        <v>3</v>
      </c>
      <c r="G50">
        <v>1</v>
      </c>
      <c r="H50">
        <v>3</v>
      </c>
      <c r="I50">
        <v>8</v>
      </c>
      <c r="J50">
        <v>2</v>
      </c>
      <c r="K50">
        <v>206</v>
      </c>
      <c r="L50">
        <v>35</v>
      </c>
      <c r="M50">
        <v>-4.1900000000000004</v>
      </c>
      <c r="N50">
        <v>7294</v>
      </c>
      <c r="O50" s="4">
        <v>45032</v>
      </c>
      <c r="P50" s="3" t="s">
        <v>117</v>
      </c>
      <c r="Q50" s="3" t="s">
        <v>115</v>
      </c>
      <c r="R50" s="3" t="s">
        <v>16</v>
      </c>
      <c r="S50">
        <v>1.7069444444444446</v>
      </c>
      <c r="T50">
        <v>74186</v>
      </c>
      <c r="U50">
        <v>59663</v>
      </c>
      <c r="V50">
        <v>31</v>
      </c>
      <c r="W50">
        <v>13</v>
      </c>
      <c r="X50" t="b">
        <v>0</v>
      </c>
    </row>
    <row r="51" spans="1:24" x14ac:dyDescent="0.55000000000000004">
      <c r="A51" s="3" t="s">
        <v>51</v>
      </c>
      <c r="B51" s="3" t="s">
        <v>33</v>
      </c>
      <c r="C51" s="3" t="s">
        <v>25</v>
      </c>
      <c r="D51" s="3" t="s">
        <v>16</v>
      </c>
      <c r="E51">
        <v>2</v>
      </c>
      <c r="F51">
        <v>3</v>
      </c>
      <c r="G51">
        <v>1</v>
      </c>
      <c r="H51">
        <v>4</v>
      </c>
      <c r="I51">
        <v>2</v>
      </c>
      <c r="J51">
        <v>13</v>
      </c>
      <c r="K51">
        <v>28</v>
      </c>
      <c r="L51">
        <v>86</v>
      </c>
      <c r="M51">
        <v>40.58</v>
      </c>
      <c r="N51">
        <v>13462</v>
      </c>
      <c r="O51" s="4">
        <v>45032</v>
      </c>
      <c r="P51" s="3" t="s">
        <v>117</v>
      </c>
      <c r="Q51" s="3" t="s">
        <v>115</v>
      </c>
      <c r="R51" s="3" t="s">
        <v>16</v>
      </c>
      <c r="S51">
        <v>1.7069444444444446</v>
      </c>
      <c r="T51">
        <v>74186</v>
      </c>
      <c r="U51">
        <v>59663</v>
      </c>
      <c r="V51">
        <v>31</v>
      </c>
      <c r="W51">
        <v>13</v>
      </c>
      <c r="X51" t="b">
        <v>0</v>
      </c>
    </row>
    <row r="52" spans="1:24" x14ac:dyDescent="0.55000000000000004">
      <c r="A52" s="3" t="s">
        <v>61</v>
      </c>
      <c r="B52" s="3" t="s">
        <v>69</v>
      </c>
      <c r="C52" s="3" t="s">
        <v>25</v>
      </c>
      <c r="D52" s="3" t="s">
        <v>16</v>
      </c>
      <c r="E52">
        <v>2</v>
      </c>
      <c r="F52">
        <v>3</v>
      </c>
      <c r="G52">
        <v>1</v>
      </c>
      <c r="H52">
        <v>3</v>
      </c>
      <c r="I52">
        <v>5</v>
      </c>
      <c r="J52">
        <v>13</v>
      </c>
      <c r="K52">
        <v>217</v>
      </c>
      <c r="L52">
        <v>39</v>
      </c>
      <c r="M52">
        <v>27.12</v>
      </c>
      <c r="N52">
        <v>19622</v>
      </c>
      <c r="O52" s="4">
        <v>45032</v>
      </c>
      <c r="P52" s="3" t="s">
        <v>117</v>
      </c>
      <c r="Q52" s="3" t="s">
        <v>115</v>
      </c>
      <c r="R52" s="3" t="s">
        <v>16</v>
      </c>
      <c r="S52">
        <v>1.7069444444444446</v>
      </c>
      <c r="T52">
        <v>74186</v>
      </c>
      <c r="U52">
        <v>59663</v>
      </c>
      <c r="V52">
        <v>31</v>
      </c>
      <c r="W52">
        <v>13</v>
      </c>
      <c r="X52" t="b">
        <v>0</v>
      </c>
    </row>
    <row r="53" spans="1:24" x14ac:dyDescent="0.55000000000000004">
      <c r="A53" s="3" t="s">
        <v>32</v>
      </c>
      <c r="B53" s="3" t="s">
        <v>70</v>
      </c>
      <c r="C53" s="3" t="s">
        <v>25</v>
      </c>
      <c r="D53" s="3" t="s">
        <v>18</v>
      </c>
      <c r="E53">
        <v>2</v>
      </c>
      <c r="F53">
        <v>3</v>
      </c>
      <c r="G53">
        <v>1</v>
      </c>
      <c r="H53">
        <v>2</v>
      </c>
      <c r="I53">
        <v>7</v>
      </c>
      <c r="J53">
        <v>3</v>
      </c>
      <c r="K53">
        <v>36</v>
      </c>
      <c r="L53">
        <v>39</v>
      </c>
      <c r="M53">
        <v>-4.6900000000000004</v>
      </c>
      <c r="N53">
        <v>3695</v>
      </c>
      <c r="O53" s="4">
        <v>45032</v>
      </c>
      <c r="P53" s="3" t="s">
        <v>117</v>
      </c>
      <c r="Q53" s="3" t="s">
        <v>115</v>
      </c>
      <c r="R53" s="3" t="s">
        <v>16</v>
      </c>
      <c r="S53">
        <v>1.7069444444444446</v>
      </c>
      <c r="T53">
        <v>74186</v>
      </c>
      <c r="U53">
        <v>59663</v>
      </c>
      <c r="V53">
        <v>31</v>
      </c>
      <c r="W53">
        <v>13</v>
      </c>
      <c r="X53" t="b">
        <v>0</v>
      </c>
    </row>
    <row r="54" spans="1:24" x14ac:dyDescent="0.55000000000000004">
      <c r="A54" s="3"/>
      <c r="B54" s="3" t="s">
        <v>71</v>
      </c>
      <c r="C54" s="3" t="s">
        <v>15</v>
      </c>
      <c r="D54" s="3" t="s">
        <v>18</v>
      </c>
      <c r="E54">
        <v>4</v>
      </c>
      <c r="F54">
        <v>3</v>
      </c>
      <c r="G54">
        <v>1</v>
      </c>
      <c r="M54">
        <v>0</v>
      </c>
      <c r="O54" s="4">
        <v>45032</v>
      </c>
      <c r="P54" s="3" t="s">
        <v>117</v>
      </c>
      <c r="Q54" s="3" t="s">
        <v>115</v>
      </c>
      <c r="R54" s="3" t="s">
        <v>16</v>
      </c>
      <c r="S54">
        <v>1.7069444444444446</v>
      </c>
      <c r="T54">
        <v>74186</v>
      </c>
      <c r="U54">
        <v>59663</v>
      </c>
      <c r="V54">
        <v>31</v>
      </c>
      <c r="W54">
        <v>13</v>
      </c>
      <c r="X54" t="b">
        <v>0</v>
      </c>
    </row>
    <row r="55" spans="1:24" x14ac:dyDescent="0.55000000000000004">
      <c r="A55" s="3"/>
      <c r="B55" s="3" t="s">
        <v>38</v>
      </c>
      <c r="C55" s="3" t="s">
        <v>15</v>
      </c>
      <c r="D55" s="3" t="s">
        <v>16</v>
      </c>
      <c r="E55">
        <v>4</v>
      </c>
      <c r="F55">
        <v>3</v>
      </c>
      <c r="G55">
        <v>1</v>
      </c>
      <c r="M55">
        <v>0</v>
      </c>
      <c r="O55" s="4">
        <v>45032</v>
      </c>
      <c r="P55" s="3" t="s">
        <v>117</v>
      </c>
      <c r="Q55" s="3" t="s">
        <v>115</v>
      </c>
      <c r="R55" s="3" t="s">
        <v>16</v>
      </c>
      <c r="S55">
        <v>1.7069444444444446</v>
      </c>
      <c r="T55">
        <v>74186</v>
      </c>
      <c r="U55">
        <v>59663</v>
      </c>
      <c r="V55">
        <v>31</v>
      </c>
      <c r="W55">
        <v>13</v>
      </c>
      <c r="X55" t="b">
        <v>0</v>
      </c>
    </row>
    <row r="56" spans="1:24" x14ac:dyDescent="0.55000000000000004">
      <c r="A56" s="3"/>
      <c r="B56" s="3" t="s">
        <v>56</v>
      </c>
      <c r="C56" s="3" t="s">
        <v>15</v>
      </c>
      <c r="D56" s="3" t="s">
        <v>18</v>
      </c>
      <c r="E56">
        <v>5</v>
      </c>
      <c r="F56">
        <v>3</v>
      </c>
      <c r="G56">
        <v>1</v>
      </c>
      <c r="M56">
        <v>0</v>
      </c>
      <c r="O56" s="4">
        <v>45032</v>
      </c>
      <c r="P56" s="3" t="s">
        <v>117</v>
      </c>
      <c r="Q56" s="3" t="s">
        <v>115</v>
      </c>
      <c r="R56" s="3" t="s">
        <v>16</v>
      </c>
      <c r="S56">
        <v>1.7069444444444446</v>
      </c>
      <c r="T56">
        <v>74186</v>
      </c>
      <c r="U56">
        <v>59663</v>
      </c>
      <c r="V56">
        <v>31</v>
      </c>
      <c r="W56">
        <v>13</v>
      </c>
      <c r="X56" t="b">
        <v>0</v>
      </c>
    </row>
    <row r="57" spans="1:24" x14ac:dyDescent="0.55000000000000004">
      <c r="A57" s="3"/>
      <c r="B57" s="3" t="s">
        <v>53</v>
      </c>
      <c r="C57" s="3" t="s">
        <v>15</v>
      </c>
      <c r="D57" s="3" t="s">
        <v>18</v>
      </c>
      <c r="E57">
        <v>5</v>
      </c>
      <c r="F57">
        <v>3</v>
      </c>
      <c r="G57">
        <v>1</v>
      </c>
      <c r="M57">
        <v>0</v>
      </c>
      <c r="O57" s="4">
        <v>45032</v>
      </c>
      <c r="P57" s="3" t="s">
        <v>117</v>
      </c>
      <c r="Q57" s="3" t="s">
        <v>115</v>
      </c>
      <c r="R57" s="3" t="s">
        <v>16</v>
      </c>
      <c r="S57">
        <v>1.7069444444444446</v>
      </c>
      <c r="T57">
        <v>74186</v>
      </c>
      <c r="U57">
        <v>59663</v>
      </c>
      <c r="V57">
        <v>31</v>
      </c>
      <c r="W57">
        <v>13</v>
      </c>
      <c r="X57" t="b">
        <v>0</v>
      </c>
    </row>
    <row r="58" spans="1:24" x14ac:dyDescent="0.55000000000000004">
      <c r="A58" s="3" t="s">
        <v>30</v>
      </c>
      <c r="B58" s="3" t="s">
        <v>72</v>
      </c>
      <c r="C58" s="3" t="s">
        <v>25</v>
      </c>
      <c r="D58" s="3" t="s">
        <v>18</v>
      </c>
      <c r="E58">
        <v>3</v>
      </c>
      <c r="F58">
        <v>3</v>
      </c>
      <c r="G58">
        <v>1</v>
      </c>
      <c r="H58">
        <v>4</v>
      </c>
      <c r="I58">
        <v>4</v>
      </c>
      <c r="J58">
        <v>5</v>
      </c>
      <c r="K58">
        <v>237</v>
      </c>
      <c r="L58">
        <v>28</v>
      </c>
      <c r="M58">
        <v>17.77</v>
      </c>
      <c r="N58">
        <v>34645</v>
      </c>
      <c r="O58" s="4">
        <v>45032</v>
      </c>
      <c r="P58" s="3" t="s">
        <v>117</v>
      </c>
      <c r="Q58" s="3" t="s">
        <v>115</v>
      </c>
      <c r="R58" s="3" t="s">
        <v>16</v>
      </c>
      <c r="S58">
        <v>1.7069444444444446</v>
      </c>
      <c r="T58">
        <v>74186</v>
      </c>
      <c r="U58">
        <v>59663</v>
      </c>
      <c r="V58">
        <v>31</v>
      </c>
      <c r="W58">
        <v>13</v>
      </c>
      <c r="X58" t="b">
        <v>0</v>
      </c>
    </row>
    <row r="59" spans="1:24" x14ac:dyDescent="0.55000000000000004">
      <c r="A59" s="3" t="s">
        <v>55</v>
      </c>
      <c r="B59" s="3" t="s">
        <v>73</v>
      </c>
      <c r="C59" s="3" t="s">
        <v>25</v>
      </c>
      <c r="D59" s="3" t="s">
        <v>16</v>
      </c>
      <c r="E59">
        <v>3</v>
      </c>
      <c r="F59">
        <v>3</v>
      </c>
      <c r="G59">
        <v>1</v>
      </c>
      <c r="H59">
        <v>10</v>
      </c>
      <c r="I59">
        <v>4</v>
      </c>
      <c r="J59">
        <v>5</v>
      </c>
      <c r="K59">
        <v>340</v>
      </c>
      <c r="L59">
        <v>27</v>
      </c>
      <c r="M59">
        <v>42.75</v>
      </c>
      <c r="N59">
        <v>35595</v>
      </c>
      <c r="O59" s="4">
        <v>45032</v>
      </c>
      <c r="P59" s="3" t="s">
        <v>117</v>
      </c>
      <c r="Q59" s="3" t="s">
        <v>115</v>
      </c>
      <c r="R59" s="3" t="s">
        <v>16</v>
      </c>
      <c r="S59">
        <v>1.7069444444444446</v>
      </c>
      <c r="T59">
        <v>74186</v>
      </c>
      <c r="U59">
        <v>59663</v>
      </c>
      <c r="V59">
        <v>31</v>
      </c>
      <c r="W59">
        <v>13</v>
      </c>
      <c r="X59" t="b">
        <v>0</v>
      </c>
    </row>
    <row r="60" spans="1:24" x14ac:dyDescent="0.55000000000000004">
      <c r="A60" s="3" t="s">
        <v>52</v>
      </c>
      <c r="B60" s="3" t="s">
        <v>21</v>
      </c>
      <c r="C60" s="3" t="s">
        <v>25</v>
      </c>
      <c r="D60" s="3" t="s">
        <v>16</v>
      </c>
      <c r="E60">
        <v>3</v>
      </c>
      <c r="F60">
        <v>3</v>
      </c>
      <c r="G60">
        <v>1</v>
      </c>
      <c r="H60">
        <v>10</v>
      </c>
      <c r="I60">
        <v>1</v>
      </c>
      <c r="J60">
        <v>12</v>
      </c>
      <c r="K60">
        <v>263</v>
      </c>
      <c r="L60">
        <v>26</v>
      </c>
      <c r="M60">
        <v>64.930000000000007</v>
      </c>
      <c r="N60">
        <v>35167</v>
      </c>
      <c r="O60" s="4">
        <v>45032</v>
      </c>
      <c r="P60" s="3" t="s">
        <v>117</v>
      </c>
      <c r="Q60" s="3" t="s">
        <v>115</v>
      </c>
      <c r="R60" s="3" t="s">
        <v>16</v>
      </c>
      <c r="S60">
        <v>1.7069444444444446</v>
      </c>
      <c r="T60">
        <v>74186</v>
      </c>
      <c r="U60">
        <v>59663</v>
      </c>
      <c r="V60">
        <v>31</v>
      </c>
      <c r="W60">
        <v>13</v>
      </c>
      <c r="X60" t="b">
        <v>0</v>
      </c>
    </row>
    <row r="61" spans="1:24" x14ac:dyDescent="0.55000000000000004">
      <c r="A61" s="3" t="s">
        <v>44</v>
      </c>
      <c r="B61" s="3" t="s">
        <v>74</v>
      </c>
      <c r="C61" s="3" t="s">
        <v>25</v>
      </c>
      <c r="D61" s="3" t="s">
        <v>18</v>
      </c>
      <c r="E61">
        <v>4</v>
      </c>
      <c r="F61">
        <v>3</v>
      </c>
      <c r="G61">
        <v>1</v>
      </c>
      <c r="H61">
        <v>2</v>
      </c>
      <c r="I61">
        <v>6</v>
      </c>
      <c r="J61">
        <v>7</v>
      </c>
      <c r="K61">
        <v>239</v>
      </c>
      <c r="L61">
        <v>43</v>
      </c>
      <c r="M61">
        <v>8.5399999999999991</v>
      </c>
      <c r="N61">
        <v>19648</v>
      </c>
      <c r="O61" s="4">
        <v>45032</v>
      </c>
      <c r="P61" s="3" t="s">
        <v>117</v>
      </c>
      <c r="Q61" s="3" t="s">
        <v>115</v>
      </c>
      <c r="R61" s="3" t="s">
        <v>16</v>
      </c>
      <c r="S61">
        <v>1.7069444444444446</v>
      </c>
      <c r="T61">
        <v>74186</v>
      </c>
      <c r="U61">
        <v>59663</v>
      </c>
      <c r="V61">
        <v>31</v>
      </c>
      <c r="W61">
        <v>13</v>
      </c>
      <c r="X61" t="b">
        <v>0</v>
      </c>
    </row>
    <row r="62" spans="1:24" x14ac:dyDescent="0.55000000000000004">
      <c r="A62" s="3"/>
      <c r="B62" s="3" t="s">
        <v>24</v>
      </c>
      <c r="C62" s="3" t="s">
        <v>15</v>
      </c>
      <c r="D62" s="3" t="s">
        <v>16</v>
      </c>
      <c r="E62">
        <v>1</v>
      </c>
      <c r="F62">
        <v>1</v>
      </c>
      <c r="G62">
        <v>2</v>
      </c>
      <c r="M62">
        <v>0</v>
      </c>
      <c r="O62" s="4">
        <v>45046</v>
      </c>
      <c r="P62" s="3" t="s">
        <v>116</v>
      </c>
      <c r="Q62" s="3" t="s">
        <v>115</v>
      </c>
      <c r="R62" s="3" t="s">
        <v>16</v>
      </c>
      <c r="S62">
        <v>1.1111111111111112</v>
      </c>
      <c r="T62">
        <v>52265</v>
      </c>
      <c r="U62">
        <v>41261</v>
      </c>
      <c r="V62">
        <v>29</v>
      </c>
      <c r="W62">
        <v>11</v>
      </c>
      <c r="X62" t="b">
        <v>0</v>
      </c>
    </row>
    <row r="63" spans="1:24" x14ac:dyDescent="0.55000000000000004">
      <c r="A63" s="3"/>
      <c r="B63" s="3" t="s">
        <v>21</v>
      </c>
      <c r="C63" s="3" t="s">
        <v>15</v>
      </c>
      <c r="D63" s="3" t="s">
        <v>18</v>
      </c>
      <c r="E63">
        <v>1</v>
      </c>
      <c r="F63">
        <v>1</v>
      </c>
      <c r="G63">
        <v>2</v>
      </c>
      <c r="M63">
        <v>0</v>
      </c>
      <c r="O63" s="4">
        <v>45046</v>
      </c>
      <c r="P63" s="3" t="s">
        <v>116</v>
      </c>
      <c r="Q63" s="3" t="s">
        <v>115</v>
      </c>
      <c r="R63" s="3" t="s">
        <v>16</v>
      </c>
      <c r="S63">
        <v>1.1111111111111112</v>
      </c>
      <c r="T63">
        <v>52265</v>
      </c>
      <c r="U63">
        <v>41261</v>
      </c>
      <c r="V63">
        <v>29</v>
      </c>
      <c r="W63">
        <v>11</v>
      </c>
      <c r="X63" t="b">
        <v>0</v>
      </c>
    </row>
    <row r="64" spans="1:24" x14ac:dyDescent="0.55000000000000004">
      <c r="A64" s="3"/>
      <c r="B64" s="3" t="s">
        <v>22</v>
      </c>
      <c r="C64" s="3" t="s">
        <v>15</v>
      </c>
      <c r="D64" s="3" t="s">
        <v>16</v>
      </c>
      <c r="E64">
        <v>2</v>
      </c>
      <c r="F64">
        <v>1</v>
      </c>
      <c r="G64">
        <v>2</v>
      </c>
      <c r="M64">
        <v>0</v>
      </c>
      <c r="O64" s="4">
        <v>45046</v>
      </c>
      <c r="P64" s="3" t="s">
        <v>116</v>
      </c>
      <c r="Q64" s="3" t="s">
        <v>115</v>
      </c>
      <c r="R64" s="3" t="s">
        <v>16</v>
      </c>
      <c r="S64">
        <v>1.1111111111111112</v>
      </c>
      <c r="T64">
        <v>52265</v>
      </c>
      <c r="U64">
        <v>41261</v>
      </c>
      <c r="V64">
        <v>29</v>
      </c>
      <c r="W64">
        <v>11</v>
      </c>
      <c r="X64" t="b">
        <v>0</v>
      </c>
    </row>
    <row r="65" spans="1:24" x14ac:dyDescent="0.55000000000000004">
      <c r="A65" s="3"/>
      <c r="B65" s="3" t="s">
        <v>19</v>
      </c>
      <c r="C65" s="3" t="s">
        <v>15</v>
      </c>
      <c r="D65" s="3" t="s">
        <v>18</v>
      </c>
      <c r="E65">
        <v>2</v>
      </c>
      <c r="F65">
        <v>1</v>
      </c>
      <c r="G65">
        <v>2</v>
      </c>
      <c r="M65">
        <v>0</v>
      </c>
      <c r="O65" s="4">
        <v>45046</v>
      </c>
      <c r="P65" s="3" t="s">
        <v>116</v>
      </c>
      <c r="Q65" s="3" t="s">
        <v>115</v>
      </c>
      <c r="R65" s="3" t="s">
        <v>16</v>
      </c>
      <c r="S65">
        <v>1.1111111111111112</v>
      </c>
      <c r="T65">
        <v>52265</v>
      </c>
      <c r="U65">
        <v>41261</v>
      </c>
      <c r="V65">
        <v>29</v>
      </c>
      <c r="W65">
        <v>11</v>
      </c>
      <c r="X65" t="b">
        <v>0</v>
      </c>
    </row>
    <row r="66" spans="1:24" x14ac:dyDescent="0.55000000000000004">
      <c r="A66" s="3"/>
      <c r="B66" s="3" t="s">
        <v>17</v>
      </c>
      <c r="C66" s="3" t="s">
        <v>15</v>
      </c>
      <c r="D66" s="3" t="s">
        <v>16</v>
      </c>
      <c r="E66">
        <v>3</v>
      </c>
      <c r="F66">
        <v>1</v>
      </c>
      <c r="G66">
        <v>2</v>
      </c>
      <c r="M66">
        <v>0</v>
      </c>
      <c r="O66" s="4">
        <v>45046</v>
      </c>
      <c r="P66" s="3" t="s">
        <v>116</v>
      </c>
      <c r="Q66" s="3" t="s">
        <v>115</v>
      </c>
      <c r="R66" s="3" t="s">
        <v>16</v>
      </c>
      <c r="S66">
        <v>1.1111111111111112</v>
      </c>
      <c r="T66">
        <v>52265</v>
      </c>
      <c r="U66">
        <v>41261</v>
      </c>
      <c r="V66">
        <v>29</v>
      </c>
      <c r="W66">
        <v>11</v>
      </c>
      <c r="X66" t="b">
        <v>0</v>
      </c>
    </row>
    <row r="67" spans="1:24" x14ac:dyDescent="0.55000000000000004">
      <c r="A67" s="3"/>
      <c r="B67" s="3" t="s">
        <v>14</v>
      </c>
      <c r="C67" s="3" t="s">
        <v>15</v>
      </c>
      <c r="D67" s="3" t="s">
        <v>18</v>
      </c>
      <c r="E67">
        <v>3</v>
      </c>
      <c r="F67">
        <v>1</v>
      </c>
      <c r="G67">
        <v>2</v>
      </c>
      <c r="M67">
        <v>0</v>
      </c>
      <c r="O67" s="4">
        <v>45046</v>
      </c>
      <c r="P67" s="3" t="s">
        <v>116</v>
      </c>
      <c r="Q67" s="3" t="s">
        <v>115</v>
      </c>
      <c r="R67" s="3" t="s">
        <v>16</v>
      </c>
      <c r="S67">
        <v>1.1111111111111112</v>
      </c>
      <c r="T67">
        <v>52265</v>
      </c>
      <c r="U67">
        <v>41261</v>
      </c>
      <c r="V67">
        <v>29</v>
      </c>
      <c r="W67">
        <v>11</v>
      </c>
      <c r="X67" t="b">
        <v>0</v>
      </c>
    </row>
    <row r="68" spans="1:24" x14ac:dyDescent="0.55000000000000004">
      <c r="A68" s="3" t="s">
        <v>26</v>
      </c>
      <c r="B68" s="3" t="s">
        <v>27</v>
      </c>
      <c r="C68" s="3" t="s">
        <v>25</v>
      </c>
      <c r="D68" s="3" t="s">
        <v>16</v>
      </c>
      <c r="E68">
        <v>1</v>
      </c>
      <c r="F68">
        <v>1</v>
      </c>
      <c r="G68">
        <v>2</v>
      </c>
      <c r="H68">
        <v>13</v>
      </c>
      <c r="I68">
        <v>2</v>
      </c>
      <c r="J68">
        <v>6</v>
      </c>
      <c r="K68">
        <v>206</v>
      </c>
      <c r="L68">
        <v>27</v>
      </c>
      <c r="M68">
        <v>61.41</v>
      </c>
      <c r="N68">
        <v>22070</v>
      </c>
      <c r="O68" s="4">
        <v>45046</v>
      </c>
      <c r="P68" s="3" t="s">
        <v>116</v>
      </c>
      <c r="Q68" s="3" t="s">
        <v>115</v>
      </c>
      <c r="R68" s="3" t="s">
        <v>16</v>
      </c>
      <c r="S68">
        <v>1.1111111111111112</v>
      </c>
      <c r="T68">
        <v>52265</v>
      </c>
      <c r="U68">
        <v>41261</v>
      </c>
      <c r="V68">
        <v>29</v>
      </c>
      <c r="W68">
        <v>11</v>
      </c>
      <c r="X68" t="b">
        <v>0</v>
      </c>
    </row>
    <row r="69" spans="1:24" x14ac:dyDescent="0.55000000000000004">
      <c r="A69" s="3" t="s">
        <v>44</v>
      </c>
      <c r="B69" s="3" t="s">
        <v>75</v>
      </c>
      <c r="C69" s="3" t="s">
        <v>25</v>
      </c>
      <c r="D69" s="3" t="s">
        <v>18</v>
      </c>
      <c r="E69">
        <v>1</v>
      </c>
      <c r="F69">
        <v>1</v>
      </c>
      <c r="G69">
        <v>2</v>
      </c>
      <c r="H69">
        <v>1</v>
      </c>
      <c r="I69">
        <v>7</v>
      </c>
      <c r="J69">
        <v>4</v>
      </c>
      <c r="K69">
        <v>177</v>
      </c>
      <c r="L69">
        <v>17</v>
      </c>
      <c r="M69">
        <v>-6.38</v>
      </c>
      <c r="N69">
        <v>15655</v>
      </c>
      <c r="O69" s="4">
        <v>45046</v>
      </c>
      <c r="P69" s="3" t="s">
        <v>116</v>
      </c>
      <c r="Q69" s="3" t="s">
        <v>115</v>
      </c>
      <c r="R69" s="3" t="s">
        <v>16</v>
      </c>
      <c r="S69">
        <v>1.1111111111111112</v>
      </c>
      <c r="T69">
        <v>52265</v>
      </c>
      <c r="U69">
        <v>41261</v>
      </c>
      <c r="V69">
        <v>29</v>
      </c>
      <c r="W69">
        <v>11</v>
      </c>
      <c r="X69" t="b">
        <v>0</v>
      </c>
    </row>
    <row r="70" spans="1:24" x14ac:dyDescent="0.55000000000000004">
      <c r="A70" s="3" t="s">
        <v>32</v>
      </c>
      <c r="B70" s="3" t="s">
        <v>76</v>
      </c>
      <c r="C70" s="3" t="s">
        <v>25</v>
      </c>
      <c r="D70" s="3" t="s">
        <v>18</v>
      </c>
      <c r="E70">
        <v>1</v>
      </c>
      <c r="F70">
        <v>1</v>
      </c>
      <c r="G70">
        <v>2</v>
      </c>
      <c r="H70">
        <v>0</v>
      </c>
      <c r="I70">
        <v>8</v>
      </c>
      <c r="J70">
        <v>3</v>
      </c>
      <c r="K70">
        <v>7</v>
      </c>
      <c r="L70">
        <v>17</v>
      </c>
      <c r="M70">
        <v>-17.079999999999998</v>
      </c>
      <c r="N70">
        <v>2689</v>
      </c>
      <c r="O70" s="4">
        <v>45046</v>
      </c>
      <c r="P70" s="3" t="s">
        <v>116</v>
      </c>
      <c r="Q70" s="3" t="s">
        <v>115</v>
      </c>
      <c r="R70" s="3" t="s">
        <v>16</v>
      </c>
      <c r="S70">
        <v>1.1111111111111112</v>
      </c>
      <c r="T70">
        <v>52265</v>
      </c>
      <c r="U70">
        <v>41261</v>
      </c>
      <c r="V70">
        <v>29</v>
      </c>
      <c r="W70">
        <v>11</v>
      </c>
      <c r="X70" t="b">
        <v>0</v>
      </c>
    </row>
    <row r="71" spans="1:24" x14ac:dyDescent="0.55000000000000004">
      <c r="A71" s="3" t="s">
        <v>46</v>
      </c>
      <c r="B71" s="3" t="s">
        <v>54</v>
      </c>
      <c r="C71" s="3" t="s">
        <v>25</v>
      </c>
      <c r="D71" s="3" t="s">
        <v>16</v>
      </c>
      <c r="E71">
        <v>2</v>
      </c>
      <c r="F71">
        <v>1</v>
      </c>
      <c r="G71">
        <v>2</v>
      </c>
      <c r="H71">
        <v>1</v>
      </c>
      <c r="I71">
        <v>3</v>
      </c>
      <c r="J71">
        <v>15</v>
      </c>
      <c r="K71">
        <v>29</v>
      </c>
      <c r="L71">
        <v>40</v>
      </c>
      <c r="M71">
        <v>27.29</v>
      </c>
      <c r="N71">
        <v>6400</v>
      </c>
      <c r="O71" s="4">
        <v>45046</v>
      </c>
      <c r="P71" s="3" t="s">
        <v>116</v>
      </c>
      <c r="Q71" s="3" t="s">
        <v>115</v>
      </c>
      <c r="R71" s="3" t="s">
        <v>16</v>
      </c>
      <c r="S71">
        <v>1.1111111111111112</v>
      </c>
      <c r="T71">
        <v>52265</v>
      </c>
      <c r="U71">
        <v>41261</v>
      </c>
      <c r="V71">
        <v>29</v>
      </c>
      <c r="W71">
        <v>11</v>
      </c>
      <c r="X71" t="b">
        <v>0</v>
      </c>
    </row>
    <row r="72" spans="1:24" x14ac:dyDescent="0.55000000000000004">
      <c r="A72" s="3" t="s">
        <v>34</v>
      </c>
      <c r="B72" s="3" t="s">
        <v>59</v>
      </c>
      <c r="C72" s="3" t="s">
        <v>25</v>
      </c>
      <c r="D72" s="3" t="s">
        <v>16</v>
      </c>
      <c r="E72">
        <v>2</v>
      </c>
      <c r="F72">
        <v>1</v>
      </c>
      <c r="G72">
        <v>2</v>
      </c>
      <c r="H72">
        <v>10</v>
      </c>
      <c r="I72">
        <v>2</v>
      </c>
      <c r="J72">
        <v>2</v>
      </c>
      <c r="K72">
        <v>182</v>
      </c>
      <c r="L72">
        <v>23</v>
      </c>
      <c r="M72">
        <v>40.97</v>
      </c>
      <c r="N72">
        <v>19933</v>
      </c>
      <c r="O72" s="4">
        <v>45046</v>
      </c>
      <c r="P72" s="3" t="s">
        <v>116</v>
      </c>
      <c r="Q72" s="3" t="s">
        <v>115</v>
      </c>
      <c r="R72" s="3" t="s">
        <v>16</v>
      </c>
      <c r="S72">
        <v>1.1111111111111112</v>
      </c>
      <c r="T72">
        <v>52265</v>
      </c>
      <c r="U72">
        <v>41261</v>
      </c>
      <c r="V72">
        <v>29</v>
      </c>
      <c r="W72">
        <v>11</v>
      </c>
      <c r="X72" t="b">
        <v>0</v>
      </c>
    </row>
    <row r="73" spans="1:24" x14ac:dyDescent="0.55000000000000004">
      <c r="A73" s="3" t="s">
        <v>42</v>
      </c>
      <c r="B73" s="3" t="s">
        <v>77</v>
      </c>
      <c r="C73" s="3" t="s">
        <v>25</v>
      </c>
      <c r="D73" s="3" t="s">
        <v>18</v>
      </c>
      <c r="E73">
        <v>2</v>
      </c>
      <c r="F73">
        <v>1</v>
      </c>
      <c r="G73">
        <v>2</v>
      </c>
      <c r="H73">
        <v>1</v>
      </c>
      <c r="I73">
        <v>3</v>
      </c>
      <c r="J73">
        <v>1</v>
      </c>
      <c r="K73">
        <v>173</v>
      </c>
      <c r="L73">
        <v>17</v>
      </c>
      <c r="M73">
        <v>-0.42</v>
      </c>
      <c r="N73">
        <v>4454</v>
      </c>
      <c r="O73" s="4">
        <v>45046</v>
      </c>
      <c r="P73" s="3" t="s">
        <v>116</v>
      </c>
      <c r="Q73" s="3" t="s">
        <v>115</v>
      </c>
      <c r="R73" s="3" t="s">
        <v>16</v>
      </c>
      <c r="S73">
        <v>1.1111111111111112</v>
      </c>
      <c r="T73">
        <v>52265</v>
      </c>
      <c r="U73">
        <v>41261</v>
      </c>
      <c r="V73">
        <v>29</v>
      </c>
      <c r="W73">
        <v>11</v>
      </c>
      <c r="X73" t="b">
        <v>0</v>
      </c>
    </row>
    <row r="74" spans="1:24" x14ac:dyDescent="0.55000000000000004">
      <c r="A74" s="3"/>
      <c r="B74" s="3" t="s">
        <v>20</v>
      </c>
      <c r="C74" s="3" t="s">
        <v>15</v>
      </c>
      <c r="D74" s="3" t="s">
        <v>18</v>
      </c>
      <c r="E74">
        <v>4</v>
      </c>
      <c r="F74">
        <v>1</v>
      </c>
      <c r="G74">
        <v>2</v>
      </c>
      <c r="M74">
        <v>0</v>
      </c>
      <c r="O74" s="4">
        <v>45046</v>
      </c>
      <c r="P74" s="3" t="s">
        <v>116</v>
      </c>
      <c r="Q74" s="3" t="s">
        <v>115</v>
      </c>
      <c r="R74" s="3" t="s">
        <v>16</v>
      </c>
      <c r="S74">
        <v>1.1111111111111112</v>
      </c>
      <c r="T74">
        <v>52265</v>
      </c>
      <c r="U74">
        <v>41261</v>
      </c>
      <c r="V74">
        <v>29</v>
      </c>
      <c r="W74">
        <v>11</v>
      </c>
      <c r="X74" t="b">
        <v>0</v>
      </c>
    </row>
    <row r="75" spans="1:24" x14ac:dyDescent="0.55000000000000004">
      <c r="A75" s="3"/>
      <c r="B75" s="3" t="s">
        <v>45</v>
      </c>
      <c r="C75" s="3" t="s">
        <v>15</v>
      </c>
      <c r="D75" s="3" t="s">
        <v>16</v>
      </c>
      <c r="E75">
        <v>4</v>
      </c>
      <c r="F75">
        <v>1</v>
      </c>
      <c r="G75">
        <v>2</v>
      </c>
      <c r="M75">
        <v>0</v>
      </c>
      <c r="O75" s="4">
        <v>45046</v>
      </c>
      <c r="P75" s="3" t="s">
        <v>116</v>
      </c>
      <c r="Q75" s="3" t="s">
        <v>115</v>
      </c>
      <c r="R75" s="3" t="s">
        <v>16</v>
      </c>
      <c r="S75">
        <v>1.1111111111111112</v>
      </c>
      <c r="T75">
        <v>52265</v>
      </c>
      <c r="U75">
        <v>41261</v>
      </c>
      <c r="V75">
        <v>29</v>
      </c>
      <c r="W75">
        <v>11</v>
      </c>
      <c r="X75" t="b">
        <v>0</v>
      </c>
    </row>
    <row r="76" spans="1:24" x14ac:dyDescent="0.55000000000000004">
      <c r="A76" s="3"/>
      <c r="B76" s="3" t="s">
        <v>78</v>
      </c>
      <c r="C76" s="3" t="s">
        <v>15</v>
      </c>
      <c r="D76" s="3" t="s">
        <v>18</v>
      </c>
      <c r="E76">
        <v>5</v>
      </c>
      <c r="F76">
        <v>1</v>
      </c>
      <c r="G76">
        <v>2</v>
      </c>
      <c r="M76">
        <v>0</v>
      </c>
      <c r="O76" s="4">
        <v>45046</v>
      </c>
      <c r="P76" s="3" t="s">
        <v>116</v>
      </c>
      <c r="Q76" s="3" t="s">
        <v>115</v>
      </c>
      <c r="R76" s="3" t="s">
        <v>16</v>
      </c>
      <c r="S76">
        <v>1.1111111111111112</v>
      </c>
      <c r="T76">
        <v>52265</v>
      </c>
      <c r="U76">
        <v>41261</v>
      </c>
      <c r="V76">
        <v>29</v>
      </c>
      <c r="W76">
        <v>11</v>
      </c>
      <c r="X76" t="b">
        <v>0</v>
      </c>
    </row>
    <row r="77" spans="1:24" x14ac:dyDescent="0.55000000000000004">
      <c r="A77" s="3"/>
      <c r="B77" s="3" t="s">
        <v>31</v>
      </c>
      <c r="C77" s="3" t="s">
        <v>15</v>
      </c>
      <c r="D77" s="3" t="s">
        <v>16</v>
      </c>
      <c r="E77">
        <v>5</v>
      </c>
      <c r="F77">
        <v>1</v>
      </c>
      <c r="G77">
        <v>2</v>
      </c>
      <c r="M77">
        <v>0</v>
      </c>
      <c r="O77" s="4">
        <v>45046</v>
      </c>
      <c r="P77" s="3" t="s">
        <v>116</v>
      </c>
      <c r="Q77" s="3" t="s">
        <v>115</v>
      </c>
      <c r="R77" s="3" t="s">
        <v>16</v>
      </c>
      <c r="S77">
        <v>1.1111111111111112</v>
      </c>
      <c r="T77">
        <v>52265</v>
      </c>
      <c r="U77">
        <v>41261</v>
      </c>
      <c r="V77">
        <v>29</v>
      </c>
      <c r="W77">
        <v>11</v>
      </c>
      <c r="X77" t="b">
        <v>0</v>
      </c>
    </row>
    <row r="78" spans="1:24" x14ac:dyDescent="0.55000000000000004">
      <c r="A78" s="3" t="s">
        <v>23</v>
      </c>
      <c r="B78" s="3" t="s">
        <v>49</v>
      </c>
      <c r="C78" s="3" t="s">
        <v>25</v>
      </c>
      <c r="D78" s="3" t="s">
        <v>18</v>
      </c>
      <c r="E78">
        <v>3</v>
      </c>
      <c r="F78">
        <v>1</v>
      </c>
      <c r="G78">
        <v>2</v>
      </c>
      <c r="H78">
        <v>2</v>
      </c>
      <c r="I78">
        <v>6</v>
      </c>
      <c r="J78">
        <v>3</v>
      </c>
      <c r="K78">
        <v>144</v>
      </c>
      <c r="L78">
        <v>17</v>
      </c>
      <c r="M78">
        <v>-1.71</v>
      </c>
      <c r="N78">
        <v>8228</v>
      </c>
      <c r="O78" s="4">
        <v>45046</v>
      </c>
      <c r="P78" s="3" t="s">
        <v>116</v>
      </c>
      <c r="Q78" s="3" t="s">
        <v>115</v>
      </c>
      <c r="R78" s="3" t="s">
        <v>16</v>
      </c>
      <c r="S78">
        <v>1.1111111111111112</v>
      </c>
      <c r="T78">
        <v>52265</v>
      </c>
      <c r="U78">
        <v>41261</v>
      </c>
      <c r="V78">
        <v>29</v>
      </c>
      <c r="W78">
        <v>11</v>
      </c>
      <c r="X78" t="b">
        <v>0</v>
      </c>
    </row>
    <row r="79" spans="1:24" x14ac:dyDescent="0.55000000000000004">
      <c r="A79" s="3" t="s">
        <v>40</v>
      </c>
      <c r="B79" s="3" t="s">
        <v>79</v>
      </c>
      <c r="C79" s="3" t="s">
        <v>25</v>
      </c>
      <c r="D79" s="3" t="s">
        <v>16</v>
      </c>
      <c r="E79">
        <v>3</v>
      </c>
      <c r="F79">
        <v>1</v>
      </c>
      <c r="G79">
        <v>2</v>
      </c>
      <c r="H79">
        <v>4</v>
      </c>
      <c r="I79">
        <v>2</v>
      </c>
      <c r="J79">
        <v>9</v>
      </c>
      <c r="K79">
        <v>197</v>
      </c>
      <c r="L79">
        <v>34</v>
      </c>
      <c r="M79">
        <v>31.67</v>
      </c>
      <c r="N79">
        <v>10610</v>
      </c>
      <c r="O79" s="4">
        <v>45046</v>
      </c>
      <c r="P79" s="3" t="s">
        <v>116</v>
      </c>
      <c r="Q79" s="3" t="s">
        <v>115</v>
      </c>
      <c r="R79" s="3" t="s">
        <v>16</v>
      </c>
      <c r="S79">
        <v>1.1111111111111112</v>
      </c>
      <c r="T79">
        <v>52265</v>
      </c>
      <c r="U79">
        <v>41261</v>
      </c>
      <c r="V79">
        <v>29</v>
      </c>
      <c r="W79">
        <v>11</v>
      </c>
      <c r="X79" t="b">
        <v>0</v>
      </c>
    </row>
    <row r="80" spans="1:24" x14ac:dyDescent="0.55000000000000004">
      <c r="A80" s="3" t="s">
        <v>28</v>
      </c>
      <c r="B80" s="3" t="s">
        <v>80</v>
      </c>
      <c r="C80" s="3" t="s">
        <v>25</v>
      </c>
      <c r="D80" s="3" t="s">
        <v>16</v>
      </c>
      <c r="E80">
        <v>3</v>
      </c>
      <c r="F80">
        <v>1</v>
      </c>
      <c r="G80">
        <v>2</v>
      </c>
      <c r="H80">
        <v>1</v>
      </c>
      <c r="I80">
        <v>2</v>
      </c>
      <c r="J80">
        <v>5</v>
      </c>
      <c r="K80">
        <v>188</v>
      </c>
      <c r="L80">
        <v>26</v>
      </c>
      <c r="M80">
        <v>11.18</v>
      </c>
      <c r="N80">
        <v>6032</v>
      </c>
      <c r="O80" s="4">
        <v>45046</v>
      </c>
      <c r="P80" s="3" t="s">
        <v>116</v>
      </c>
      <c r="Q80" s="3" t="s">
        <v>115</v>
      </c>
      <c r="R80" s="3" t="s">
        <v>16</v>
      </c>
      <c r="S80">
        <v>1.1111111111111112</v>
      </c>
      <c r="T80">
        <v>52265</v>
      </c>
      <c r="U80">
        <v>41261</v>
      </c>
      <c r="V80">
        <v>29</v>
      </c>
      <c r="W80">
        <v>11</v>
      </c>
      <c r="X80" t="b">
        <v>0</v>
      </c>
    </row>
    <row r="81" spans="1:24" x14ac:dyDescent="0.55000000000000004">
      <c r="A81" s="3" t="s">
        <v>30</v>
      </c>
      <c r="B81" s="3" t="s">
        <v>81</v>
      </c>
      <c r="C81" s="3" t="s">
        <v>25</v>
      </c>
      <c r="D81" s="3" t="s">
        <v>18</v>
      </c>
      <c r="E81">
        <v>4</v>
      </c>
      <c r="F81">
        <v>1</v>
      </c>
      <c r="G81">
        <v>2</v>
      </c>
      <c r="H81">
        <v>7</v>
      </c>
      <c r="I81">
        <v>5</v>
      </c>
      <c r="J81">
        <v>1</v>
      </c>
      <c r="K81">
        <v>159</v>
      </c>
      <c r="L81">
        <v>26</v>
      </c>
      <c r="M81">
        <v>17.89</v>
      </c>
      <c r="N81">
        <v>12721</v>
      </c>
      <c r="O81" s="4">
        <v>45046</v>
      </c>
      <c r="P81" s="3" t="s">
        <v>116</v>
      </c>
      <c r="Q81" s="3" t="s">
        <v>115</v>
      </c>
      <c r="R81" s="3" t="s">
        <v>16</v>
      </c>
      <c r="S81">
        <v>1.1111111111111112</v>
      </c>
      <c r="T81">
        <v>52265</v>
      </c>
      <c r="U81">
        <v>41261</v>
      </c>
      <c r="V81">
        <v>29</v>
      </c>
      <c r="W81">
        <v>11</v>
      </c>
      <c r="X81" t="b">
        <v>0</v>
      </c>
    </row>
    <row r="82" spans="1:24" x14ac:dyDescent="0.55000000000000004">
      <c r="A82" s="3"/>
      <c r="B82" s="3" t="s">
        <v>54</v>
      </c>
      <c r="C82" s="3" t="s">
        <v>15</v>
      </c>
      <c r="D82" s="3" t="s">
        <v>16</v>
      </c>
      <c r="E82">
        <v>1</v>
      </c>
      <c r="F82">
        <v>2</v>
      </c>
      <c r="G82">
        <v>2</v>
      </c>
      <c r="M82">
        <v>0</v>
      </c>
      <c r="O82" s="4">
        <v>45046</v>
      </c>
      <c r="P82" s="3" t="s">
        <v>117</v>
      </c>
      <c r="Q82" s="3" t="s">
        <v>116</v>
      </c>
      <c r="R82" s="3" t="s">
        <v>18</v>
      </c>
      <c r="S82">
        <v>1.4833333333333334</v>
      </c>
      <c r="T82">
        <v>66563</v>
      </c>
      <c r="U82">
        <v>52974</v>
      </c>
      <c r="V82">
        <v>27</v>
      </c>
      <c r="W82">
        <v>12</v>
      </c>
      <c r="X82" t="b">
        <v>0</v>
      </c>
    </row>
    <row r="83" spans="1:24" x14ac:dyDescent="0.55000000000000004">
      <c r="A83" s="3"/>
      <c r="B83" s="3" t="s">
        <v>24</v>
      </c>
      <c r="C83" s="3" t="s">
        <v>15</v>
      </c>
      <c r="D83" s="3" t="s">
        <v>18</v>
      </c>
      <c r="E83">
        <v>1</v>
      </c>
      <c r="F83">
        <v>2</v>
      </c>
      <c r="G83">
        <v>2</v>
      </c>
      <c r="M83">
        <v>0</v>
      </c>
      <c r="O83" s="4">
        <v>45046</v>
      </c>
      <c r="P83" s="3" t="s">
        <v>117</v>
      </c>
      <c r="Q83" s="3" t="s">
        <v>116</v>
      </c>
      <c r="R83" s="3" t="s">
        <v>18</v>
      </c>
      <c r="S83">
        <v>1.4833333333333334</v>
      </c>
      <c r="T83">
        <v>66563</v>
      </c>
      <c r="U83">
        <v>52974</v>
      </c>
      <c r="V83">
        <v>27</v>
      </c>
      <c r="W83">
        <v>12</v>
      </c>
      <c r="X83" t="b">
        <v>0</v>
      </c>
    </row>
    <row r="84" spans="1:24" x14ac:dyDescent="0.55000000000000004">
      <c r="A84" s="3"/>
      <c r="B84" s="3" t="s">
        <v>14</v>
      </c>
      <c r="C84" s="3" t="s">
        <v>15</v>
      </c>
      <c r="D84" s="3" t="s">
        <v>16</v>
      </c>
      <c r="E84">
        <v>2</v>
      </c>
      <c r="F84">
        <v>2</v>
      </c>
      <c r="G84">
        <v>2</v>
      </c>
      <c r="M84">
        <v>0</v>
      </c>
      <c r="O84" s="4">
        <v>45046</v>
      </c>
      <c r="P84" s="3" t="s">
        <v>117</v>
      </c>
      <c r="Q84" s="3" t="s">
        <v>116</v>
      </c>
      <c r="R84" s="3" t="s">
        <v>18</v>
      </c>
      <c r="S84">
        <v>1.4833333333333334</v>
      </c>
      <c r="T84">
        <v>66563</v>
      </c>
      <c r="U84">
        <v>52974</v>
      </c>
      <c r="V84">
        <v>27</v>
      </c>
      <c r="W84">
        <v>12</v>
      </c>
      <c r="X84" t="b">
        <v>0</v>
      </c>
    </row>
    <row r="85" spans="1:24" x14ac:dyDescent="0.55000000000000004">
      <c r="A85" s="3"/>
      <c r="B85" s="3" t="s">
        <v>50</v>
      </c>
      <c r="C85" s="3" t="s">
        <v>15</v>
      </c>
      <c r="D85" s="3" t="s">
        <v>18</v>
      </c>
      <c r="E85">
        <v>2</v>
      </c>
      <c r="F85">
        <v>2</v>
      </c>
      <c r="G85">
        <v>2</v>
      </c>
      <c r="M85">
        <v>0</v>
      </c>
      <c r="O85" s="4">
        <v>45046</v>
      </c>
      <c r="P85" s="3" t="s">
        <v>117</v>
      </c>
      <c r="Q85" s="3" t="s">
        <v>116</v>
      </c>
      <c r="R85" s="3" t="s">
        <v>18</v>
      </c>
      <c r="S85">
        <v>1.4833333333333334</v>
      </c>
      <c r="T85">
        <v>66563</v>
      </c>
      <c r="U85">
        <v>52974</v>
      </c>
      <c r="V85">
        <v>27</v>
      </c>
      <c r="W85">
        <v>12</v>
      </c>
      <c r="X85" t="b">
        <v>0</v>
      </c>
    </row>
    <row r="86" spans="1:24" x14ac:dyDescent="0.55000000000000004">
      <c r="A86" s="3"/>
      <c r="B86" s="3" t="s">
        <v>19</v>
      </c>
      <c r="C86" s="3" t="s">
        <v>15</v>
      </c>
      <c r="D86" s="3" t="s">
        <v>16</v>
      </c>
      <c r="E86">
        <v>3</v>
      </c>
      <c r="F86">
        <v>2</v>
      </c>
      <c r="G86">
        <v>2</v>
      </c>
      <c r="M86">
        <v>0</v>
      </c>
      <c r="O86" s="4">
        <v>45046</v>
      </c>
      <c r="P86" s="3" t="s">
        <v>117</v>
      </c>
      <c r="Q86" s="3" t="s">
        <v>116</v>
      </c>
      <c r="R86" s="3" t="s">
        <v>18</v>
      </c>
      <c r="S86">
        <v>1.4833333333333334</v>
      </c>
      <c r="T86">
        <v>66563</v>
      </c>
      <c r="U86">
        <v>52974</v>
      </c>
      <c r="V86">
        <v>27</v>
      </c>
      <c r="W86">
        <v>12</v>
      </c>
      <c r="X86" t="b">
        <v>0</v>
      </c>
    </row>
    <row r="87" spans="1:24" x14ac:dyDescent="0.55000000000000004">
      <c r="A87" s="3"/>
      <c r="B87" s="3" t="s">
        <v>29</v>
      </c>
      <c r="C87" s="3" t="s">
        <v>15</v>
      </c>
      <c r="D87" s="3" t="s">
        <v>18</v>
      </c>
      <c r="E87">
        <v>3</v>
      </c>
      <c r="F87">
        <v>2</v>
      </c>
      <c r="G87">
        <v>2</v>
      </c>
      <c r="M87">
        <v>0</v>
      </c>
      <c r="O87" s="4">
        <v>45046</v>
      </c>
      <c r="P87" s="3" t="s">
        <v>117</v>
      </c>
      <c r="Q87" s="3" t="s">
        <v>116</v>
      </c>
      <c r="R87" s="3" t="s">
        <v>18</v>
      </c>
      <c r="S87">
        <v>1.4833333333333334</v>
      </c>
      <c r="T87">
        <v>66563</v>
      </c>
      <c r="U87">
        <v>52974</v>
      </c>
      <c r="V87">
        <v>27</v>
      </c>
      <c r="W87">
        <v>12</v>
      </c>
      <c r="X87" t="b">
        <v>0</v>
      </c>
    </row>
    <row r="88" spans="1:24" x14ac:dyDescent="0.55000000000000004">
      <c r="A88" s="3" t="s">
        <v>52</v>
      </c>
      <c r="B88" s="3" t="s">
        <v>21</v>
      </c>
      <c r="C88" s="3" t="s">
        <v>25</v>
      </c>
      <c r="D88" s="3" t="s">
        <v>16</v>
      </c>
      <c r="E88">
        <v>1</v>
      </c>
      <c r="F88">
        <v>2</v>
      </c>
      <c r="G88">
        <v>2</v>
      </c>
      <c r="H88">
        <v>4</v>
      </c>
      <c r="I88">
        <v>5</v>
      </c>
      <c r="J88">
        <v>1</v>
      </c>
      <c r="K88">
        <v>218</v>
      </c>
      <c r="L88">
        <v>21</v>
      </c>
      <c r="M88">
        <v>6.23</v>
      </c>
      <c r="N88">
        <v>14818</v>
      </c>
      <c r="O88" s="4">
        <v>45046</v>
      </c>
      <c r="P88" s="3" t="s">
        <v>117</v>
      </c>
      <c r="Q88" s="3" t="s">
        <v>116</v>
      </c>
      <c r="R88" s="3" t="s">
        <v>18</v>
      </c>
      <c r="S88">
        <v>1.4833333333333334</v>
      </c>
      <c r="T88">
        <v>66563</v>
      </c>
      <c r="U88">
        <v>52974</v>
      </c>
      <c r="V88">
        <v>27</v>
      </c>
      <c r="W88">
        <v>12</v>
      </c>
      <c r="X88" t="b">
        <v>0</v>
      </c>
    </row>
    <row r="89" spans="1:24" x14ac:dyDescent="0.55000000000000004">
      <c r="A89" s="3" t="s">
        <v>26</v>
      </c>
      <c r="B89" s="3" t="s">
        <v>27</v>
      </c>
      <c r="C89" s="3" t="s">
        <v>25</v>
      </c>
      <c r="D89" s="3" t="s">
        <v>18</v>
      </c>
      <c r="E89">
        <v>1</v>
      </c>
      <c r="F89">
        <v>2</v>
      </c>
      <c r="G89">
        <v>2</v>
      </c>
      <c r="H89">
        <v>13</v>
      </c>
      <c r="I89">
        <v>2</v>
      </c>
      <c r="J89">
        <v>7</v>
      </c>
      <c r="K89">
        <v>214</v>
      </c>
      <c r="L89">
        <v>36</v>
      </c>
      <c r="M89">
        <v>63.94</v>
      </c>
      <c r="N89">
        <v>24510</v>
      </c>
      <c r="O89" s="4">
        <v>45046</v>
      </c>
      <c r="P89" s="3" t="s">
        <v>117</v>
      </c>
      <c r="Q89" s="3" t="s">
        <v>116</v>
      </c>
      <c r="R89" s="3" t="s">
        <v>18</v>
      </c>
      <c r="S89">
        <v>1.4833333333333334</v>
      </c>
      <c r="T89">
        <v>66563</v>
      </c>
      <c r="U89">
        <v>52974</v>
      </c>
      <c r="V89">
        <v>27</v>
      </c>
      <c r="W89">
        <v>12</v>
      </c>
      <c r="X89" t="b">
        <v>0</v>
      </c>
    </row>
    <row r="90" spans="1:24" x14ac:dyDescent="0.55000000000000004">
      <c r="A90" s="3" t="s">
        <v>46</v>
      </c>
      <c r="B90" s="3" t="s">
        <v>82</v>
      </c>
      <c r="C90" s="3" t="s">
        <v>25</v>
      </c>
      <c r="D90" s="3" t="s">
        <v>18</v>
      </c>
      <c r="E90">
        <v>1</v>
      </c>
      <c r="F90">
        <v>2</v>
      </c>
      <c r="G90">
        <v>2</v>
      </c>
      <c r="H90">
        <v>0</v>
      </c>
      <c r="I90">
        <v>4</v>
      </c>
      <c r="J90">
        <v>14</v>
      </c>
      <c r="K90">
        <v>34</v>
      </c>
      <c r="L90">
        <v>44</v>
      </c>
      <c r="M90">
        <v>18.54</v>
      </c>
      <c r="N90">
        <v>3666</v>
      </c>
      <c r="O90" s="4">
        <v>45046</v>
      </c>
      <c r="P90" s="3" t="s">
        <v>117</v>
      </c>
      <c r="Q90" s="3" t="s">
        <v>116</v>
      </c>
      <c r="R90" s="3" t="s">
        <v>18</v>
      </c>
      <c r="S90">
        <v>1.4833333333333334</v>
      </c>
      <c r="T90">
        <v>66563</v>
      </c>
      <c r="U90">
        <v>52974</v>
      </c>
      <c r="V90">
        <v>27</v>
      </c>
      <c r="W90">
        <v>12</v>
      </c>
      <c r="X90" t="b">
        <v>0</v>
      </c>
    </row>
    <row r="91" spans="1:24" x14ac:dyDescent="0.55000000000000004">
      <c r="A91" s="3" t="s">
        <v>83</v>
      </c>
      <c r="B91" s="3" t="s">
        <v>33</v>
      </c>
      <c r="C91" s="3" t="s">
        <v>25</v>
      </c>
      <c r="D91" s="3" t="s">
        <v>16</v>
      </c>
      <c r="E91">
        <v>2</v>
      </c>
      <c r="F91">
        <v>2</v>
      </c>
      <c r="G91">
        <v>2</v>
      </c>
      <c r="H91">
        <v>2</v>
      </c>
      <c r="I91">
        <v>6</v>
      </c>
      <c r="J91">
        <v>6</v>
      </c>
      <c r="K91">
        <v>24</v>
      </c>
      <c r="L91">
        <v>71</v>
      </c>
      <c r="M91">
        <v>5.79</v>
      </c>
      <c r="N91">
        <v>12410</v>
      </c>
      <c r="O91" s="4">
        <v>45046</v>
      </c>
      <c r="P91" s="3" t="s">
        <v>117</v>
      </c>
      <c r="Q91" s="3" t="s">
        <v>116</v>
      </c>
      <c r="R91" s="3" t="s">
        <v>18</v>
      </c>
      <c r="S91">
        <v>1.4833333333333334</v>
      </c>
      <c r="T91">
        <v>66563</v>
      </c>
      <c r="U91">
        <v>52974</v>
      </c>
      <c r="V91">
        <v>27</v>
      </c>
      <c r="W91">
        <v>12</v>
      </c>
      <c r="X91" t="b">
        <v>0</v>
      </c>
    </row>
    <row r="92" spans="1:24" x14ac:dyDescent="0.55000000000000004">
      <c r="A92" s="3" t="s">
        <v>51</v>
      </c>
      <c r="B92" s="3" t="s">
        <v>84</v>
      </c>
      <c r="C92" s="3" t="s">
        <v>25</v>
      </c>
      <c r="D92" s="3" t="s">
        <v>16</v>
      </c>
      <c r="E92">
        <v>2</v>
      </c>
      <c r="F92">
        <v>2</v>
      </c>
      <c r="G92">
        <v>2</v>
      </c>
      <c r="H92">
        <v>2</v>
      </c>
      <c r="I92">
        <v>9</v>
      </c>
      <c r="J92">
        <v>1</v>
      </c>
      <c r="K92">
        <v>167</v>
      </c>
      <c r="L92">
        <v>23</v>
      </c>
      <c r="M92">
        <v>-14.18</v>
      </c>
      <c r="N92">
        <v>6718</v>
      </c>
      <c r="O92" s="4">
        <v>45046</v>
      </c>
      <c r="P92" s="3" t="s">
        <v>117</v>
      </c>
      <c r="Q92" s="3" t="s">
        <v>116</v>
      </c>
      <c r="R92" s="3" t="s">
        <v>18</v>
      </c>
      <c r="S92">
        <v>1.4833333333333334</v>
      </c>
      <c r="T92">
        <v>66563</v>
      </c>
      <c r="U92">
        <v>52974</v>
      </c>
      <c r="V92">
        <v>27</v>
      </c>
      <c r="W92">
        <v>12</v>
      </c>
      <c r="X92" t="b">
        <v>0</v>
      </c>
    </row>
    <row r="93" spans="1:24" x14ac:dyDescent="0.55000000000000004">
      <c r="A93" s="3" t="s">
        <v>34</v>
      </c>
      <c r="B93" s="3" t="s">
        <v>59</v>
      </c>
      <c r="C93" s="3" t="s">
        <v>25</v>
      </c>
      <c r="D93" s="3" t="s">
        <v>18</v>
      </c>
      <c r="E93">
        <v>2</v>
      </c>
      <c r="F93">
        <v>2</v>
      </c>
      <c r="G93">
        <v>2</v>
      </c>
      <c r="H93">
        <v>3</v>
      </c>
      <c r="I93">
        <v>1</v>
      </c>
      <c r="J93">
        <v>8</v>
      </c>
      <c r="K93">
        <v>242</v>
      </c>
      <c r="L93">
        <v>42</v>
      </c>
      <c r="M93">
        <v>29.52</v>
      </c>
      <c r="N93">
        <v>20180</v>
      </c>
      <c r="O93" s="4">
        <v>45046</v>
      </c>
      <c r="P93" s="3" t="s">
        <v>117</v>
      </c>
      <c r="Q93" s="3" t="s">
        <v>116</v>
      </c>
      <c r="R93" s="3" t="s">
        <v>18</v>
      </c>
      <c r="S93">
        <v>1.4833333333333334</v>
      </c>
      <c r="T93">
        <v>66563</v>
      </c>
      <c r="U93">
        <v>52974</v>
      </c>
      <c r="V93">
        <v>27</v>
      </c>
      <c r="W93">
        <v>12</v>
      </c>
      <c r="X93" t="b">
        <v>0</v>
      </c>
    </row>
    <row r="94" spans="1:24" x14ac:dyDescent="0.55000000000000004">
      <c r="A94" s="3"/>
      <c r="B94" s="3" t="s">
        <v>58</v>
      </c>
      <c r="C94" s="3" t="s">
        <v>15</v>
      </c>
      <c r="D94" s="3" t="s">
        <v>18</v>
      </c>
      <c r="E94">
        <v>4</v>
      </c>
      <c r="F94">
        <v>2</v>
      </c>
      <c r="G94">
        <v>2</v>
      </c>
      <c r="M94">
        <v>0</v>
      </c>
      <c r="O94" s="4">
        <v>45046</v>
      </c>
      <c r="P94" s="3" t="s">
        <v>117</v>
      </c>
      <c r="Q94" s="3" t="s">
        <v>116</v>
      </c>
      <c r="R94" s="3" t="s">
        <v>18</v>
      </c>
      <c r="S94">
        <v>1.4833333333333334</v>
      </c>
      <c r="T94">
        <v>66563</v>
      </c>
      <c r="U94">
        <v>52974</v>
      </c>
      <c r="V94">
        <v>27</v>
      </c>
      <c r="W94">
        <v>12</v>
      </c>
      <c r="X94" t="b">
        <v>0</v>
      </c>
    </row>
    <row r="95" spans="1:24" x14ac:dyDescent="0.55000000000000004">
      <c r="A95" s="3"/>
      <c r="B95" s="3" t="s">
        <v>79</v>
      </c>
      <c r="C95" s="3" t="s">
        <v>15</v>
      </c>
      <c r="D95" s="3" t="s">
        <v>16</v>
      </c>
      <c r="E95">
        <v>4</v>
      </c>
      <c r="F95">
        <v>2</v>
      </c>
      <c r="G95">
        <v>2</v>
      </c>
      <c r="M95">
        <v>0</v>
      </c>
      <c r="O95" s="4">
        <v>45046</v>
      </c>
      <c r="P95" s="3" t="s">
        <v>117</v>
      </c>
      <c r="Q95" s="3" t="s">
        <v>116</v>
      </c>
      <c r="R95" s="3" t="s">
        <v>18</v>
      </c>
      <c r="S95">
        <v>1.4833333333333334</v>
      </c>
      <c r="T95">
        <v>66563</v>
      </c>
      <c r="U95">
        <v>52974</v>
      </c>
      <c r="V95">
        <v>27</v>
      </c>
      <c r="W95">
        <v>12</v>
      </c>
      <c r="X95" t="b">
        <v>0</v>
      </c>
    </row>
    <row r="96" spans="1:24" x14ac:dyDescent="0.55000000000000004">
      <c r="A96" s="3"/>
      <c r="B96" s="3" t="s">
        <v>69</v>
      </c>
      <c r="C96" s="3" t="s">
        <v>15</v>
      </c>
      <c r="D96" s="3" t="s">
        <v>18</v>
      </c>
      <c r="E96">
        <v>5</v>
      </c>
      <c r="F96">
        <v>2</v>
      </c>
      <c r="G96">
        <v>2</v>
      </c>
      <c r="M96">
        <v>0</v>
      </c>
      <c r="O96" s="4">
        <v>45046</v>
      </c>
      <c r="P96" s="3" t="s">
        <v>117</v>
      </c>
      <c r="Q96" s="3" t="s">
        <v>116</v>
      </c>
      <c r="R96" s="3" t="s">
        <v>18</v>
      </c>
      <c r="S96">
        <v>1.4833333333333334</v>
      </c>
      <c r="T96">
        <v>66563</v>
      </c>
      <c r="U96">
        <v>52974</v>
      </c>
      <c r="V96">
        <v>27</v>
      </c>
      <c r="W96">
        <v>12</v>
      </c>
      <c r="X96" t="b">
        <v>0</v>
      </c>
    </row>
    <row r="97" spans="1:24" x14ac:dyDescent="0.55000000000000004">
      <c r="A97" s="3"/>
      <c r="B97" s="3" t="s">
        <v>43</v>
      </c>
      <c r="C97" s="3" t="s">
        <v>15</v>
      </c>
      <c r="D97" s="3" t="s">
        <v>16</v>
      </c>
      <c r="E97">
        <v>5</v>
      </c>
      <c r="F97">
        <v>2</v>
      </c>
      <c r="G97">
        <v>2</v>
      </c>
      <c r="M97">
        <v>0</v>
      </c>
      <c r="O97" s="4">
        <v>45046</v>
      </c>
      <c r="P97" s="3" t="s">
        <v>117</v>
      </c>
      <c r="Q97" s="3" t="s">
        <v>116</v>
      </c>
      <c r="R97" s="3" t="s">
        <v>18</v>
      </c>
      <c r="S97">
        <v>1.4833333333333334</v>
      </c>
      <c r="T97">
        <v>66563</v>
      </c>
      <c r="U97">
        <v>52974</v>
      </c>
      <c r="V97">
        <v>27</v>
      </c>
      <c r="W97">
        <v>12</v>
      </c>
      <c r="X97" t="b">
        <v>0</v>
      </c>
    </row>
    <row r="98" spans="1:24" x14ac:dyDescent="0.55000000000000004">
      <c r="A98" s="3" t="s">
        <v>28</v>
      </c>
      <c r="B98" s="3" t="s">
        <v>76</v>
      </c>
      <c r="C98" s="3" t="s">
        <v>25</v>
      </c>
      <c r="D98" s="3" t="s">
        <v>18</v>
      </c>
      <c r="E98">
        <v>3</v>
      </c>
      <c r="F98">
        <v>2</v>
      </c>
      <c r="G98">
        <v>2</v>
      </c>
      <c r="H98">
        <v>5</v>
      </c>
      <c r="I98">
        <v>3</v>
      </c>
      <c r="J98">
        <v>14</v>
      </c>
      <c r="K98">
        <v>194</v>
      </c>
      <c r="L98">
        <v>55</v>
      </c>
      <c r="M98">
        <v>43.69</v>
      </c>
      <c r="N98">
        <v>16004</v>
      </c>
      <c r="O98" s="4">
        <v>45046</v>
      </c>
      <c r="P98" s="3" t="s">
        <v>117</v>
      </c>
      <c r="Q98" s="3" t="s">
        <v>116</v>
      </c>
      <c r="R98" s="3" t="s">
        <v>18</v>
      </c>
      <c r="S98">
        <v>1.4833333333333334</v>
      </c>
      <c r="T98">
        <v>66563</v>
      </c>
      <c r="U98">
        <v>52974</v>
      </c>
      <c r="V98">
        <v>27</v>
      </c>
      <c r="W98">
        <v>12</v>
      </c>
      <c r="X98" t="b">
        <v>0</v>
      </c>
    </row>
    <row r="99" spans="1:24" x14ac:dyDescent="0.55000000000000004">
      <c r="A99" s="3" t="s">
        <v>61</v>
      </c>
      <c r="B99" s="3" t="s">
        <v>68</v>
      </c>
      <c r="C99" s="3" t="s">
        <v>25</v>
      </c>
      <c r="D99" s="3" t="s">
        <v>16</v>
      </c>
      <c r="E99">
        <v>3</v>
      </c>
      <c r="F99">
        <v>2</v>
      </c>
      <c r="G99">
        <v>2</v>
      </c>
      <c r="H99">
        <v>4</v>
      </c>
      <c r="I99">
        <v>4</v>
      </c>
      <c r="J99">
        <v>3</v>
      </c>
      <c r="K99">
        <v>221</v>
      </c>
      <c r="L99">
        <v>34</v>
      </c>
      <c r="M99">
        <v>13.91</v>
      </c>
      <c r="N99">
        <v>18218</v>
      </c>
      <c r="O99" s="4">
        <v>45046</v>
      </c>
      <c r="P99" s="3" t="s">
        <v>117</v>
      </c>
      <c r="Q99" s="3" t="s">
        <v>116</v>
      </c>
      <c r="R99" s="3" t="s">
        <v>18</v>
      </c>
      <c r="S99">
        <v>1.4833333333333334</v>
      </c>
      <c r="T99">
        <v>66563</v>
      </c>
      <c r="U99">
        <v>52974</v>
      </c>
      <c r="V99">
        <v>27</v>
      </c>
      <c r="W99">
        <v>12</v>
      </c>
      <c r="X99" t="b">
        <v>0</v>
      </c>
    </row>
    <row r="100" spans="1:24" x14ac:dyDescent="0.55000000000000004">
      <c r="A100" s="3" t="s">
        <v>64</v>
      </c>
      <c r="B100" s="3" t="s">
        <v>85</v>
      </c>
      <c r="C100" s="3" t="s">
        <v>25</v>
      </c>
      <c r="D100" s="3" t="s">
        <v>16</v>
      </c>
      <c r="E100">
        <v>3</v>
      </c>
      <c r="F100">
        <v>2</v>
      </c>
      <c r="G100">
        <v>2</v>
      </c>
      <c r="H100">
        <v>0</v>
      </c>
      <c r="I100">
        <v>3</v>
      </c>
      <c r="J100">
        <v>1</v>
      </c>
      <c r="K100">
        <v>169</v>
      </c>
      <c r="L100">
        <v>30</v>
      </c>
      <c r="M100">
        <v>-3.81</v>
      </c>
      <c r="N100">
        <v>8056</v>
      </c>
      <c r="O100" s="4">
        <v>45046</v>
      </c>
      <c r="P100" s="3" t="s">
        <v>117</v>
      </c>
      <c r="Q100" s="3" t="s">
        <v>116</v>
      </c>
      <c r="R100" s="3" t="s">
        <v>18</v>
      </c>
      <c r="S100">
        <v>1.4833333333333334</v>
      </c>
      <c r="T100">
        <v>66563</v>
      </c>
      <c r="U100">
        <v>52974</v>
      </c>
      <c r="V100">
        <v>27</v>
      </c>
      <c r="W100">
        <v>12</v>
      </c>
      <c r="X100" t="b">
        <v>0</v>
      </c>
    </row>
    <row r="101" spans="1:24" x14ac:dyDescent="0.55000000000000004">
      <c r="A101" s="3" t="s">
        <v>40</v>
      </c>
      <c r="B101" s="3" t="s">
        <v>45</v>
      </c>
      <c r="C101" s="3" t="s">
        <v>25</v>
      </c>
      <c r="D101" s="3" t="s">
        <v>18</v>
      </c>
      <c r="E101">
        <v>4</v>
      </c>
      <c r="F101">
        <v>2</v>
      </c>
      <c r="G101">
        <v>2</v>
      </c>
      <c r="H101">
        <v>6</v>
      </c>
      <c r="I101">
        <v>2</v>
      </c>
      <c r="J101">
        <v>16</v>
      </c>
      <c r="K101">
        <v>253</v>
      </c>
      <c r="L101">
        <v>42</v>
      </c>
      <c r="M101">
        <v>54.63</v>
      </c>
      <c r="N101">
        <v>13892</v>
      </c>
      <c r="O101" s="4">
        <v>45046</v>
      </c>
      <c r="P101" s="3" t="s">
        <v>117</v>
      </c>
      <c r="Q101" s="3" t="s">
        <v>116</v>
      </c>
      <c r="R101" s="3" t="s">
        <v>18</v>
      </c>
      <c r="S101">
        <v>1.4833333333333334</v>
      </c>
      <c r="T101">
        <v>66563</v>
      </c>
      <c r="U101">
        <v>52974</v>
      </c>
      <c r="V101">
        <v>27</v>
      </c>
      <c r="W101">
        <v>12</v>
      </c>
      <c r="X101" t="b">
        <v>0</v>
      </c>
    </row>
    <row r="102" spans="1:24" x14ac:dyDescent="0.55000000000000004">
      <c r="A102" s="3"/>
      <c r="B102" s="3" t="s">
        <v>24</v>
      </c>
      <c r="C102" s="3" t="s">
        <v>15</v>
      </c>
      <c r="D102" s="3" t="s">
        <v>16</v>
      </c>
      <c r="E102">
        <v>1</v>
      </c>
      <c r="F102">
        <v>4</v>
      </c>
      <c r="G102">
        <v>1</v>
      </c>
      <c r="M102">
        <v>0</v>
      </c>
      <c r="O102" s="4">
        <v>45171</v>
      </c>
      <c r="P102" s="3" t="s">
        <v>118</v>
      </c>
      <c r="Q102" s="3" t="s">
        <v>116</v>
      </c>
      <c r="R102" s="3" t="s">
        <v>16</v>
      </c>
      <c r="S102">
        <v>1.0465277777777777</v>
      </c>
      <c r="T102">
        <v>48734</v>
      </c>
      <c r="U102">
        <v>37377</v>
      </c>
      <c r="V102">
        <v>31</v>
      </c>
      <c r="W102">
        <v>9</v>
      </c>
      <c r="X102" t="b">
        <v>0</v>
      </c>
    </row>
    <row r="103" spans="1:24" x14ac:dyDescent="0.55000000000000004">
      <c r="A103" s="3"/>
      <c r="B103" s="3" t="s">
        <v>45</v>
      </c>
      <c r="C103" s="3" t="s">
        <v>15</v>
      </c>
      <c r="D103" s="3" t="s">
        <v>18</v>
      </c>
      <c r="E103">
        <v>1</v>
      </c>
      <c r="F103">
        <v>4</v>
      </c>
      <c r="G103">
        <v>1</v>
      </c>
      <c r="M103">
        <v>0</v>
      </c>
      <c r="O103" s="4">
        <v>45171</v>
      </c>
      <c r="P103" s="3" t="s">
        <v>118</v>
      </c>
      <c r="Q103" s="3" t="s">
        <v>116</v>
      </c>
      <c r="R103" s="3" t="s">
        <v>16</v>
      </c>
      <c r="S103">
        <v>1.0465277777777777</v>
      </c>
      <c r="T103">
        <v>48734</v>
      </c>
      <c r="U103">
        <v>37377</v>
      </c>
      <c r="V103">
        <v>31</v>
      </c>
      <c r="W103">
        <v>9</v>
      </c>
      <c r="X103" t="b">
        <v>0</v>
      </c>
    </row>
    <row r="104" spans="1:24" x14ac:dyDescent="0.55000000000000004">
      <c r="A104" s="3"/>
      <c r="B104" s="3" t="s">
        <v>14</v>
      </c>
      <c r="C104" s="3" t="s">
        <v>15</v>
      </c>
      <c r="D104" s="3" t="s">
        <v>16</v>
      </c>
      <c r="E104">
        <v>2</v>
      </c>
      <c r="F104">
        <v>4</v>
      </c>
      <c r="G104">
        <v>1</v>
      </c>
      <c r="M104">
        <v>0</v>
      </c>
      <c r="O104" s="4">
        <v>45171</v>
      </c>
      <c r="P104" s="3" t="s">
        <v>118</v>
      </c>
      <c r="Q104" s="3" t="s">
        <v>116</v>
      </c>
      <c r="R104" s="3" t="s">
        <v>16</v>
      </c>
      <c r="S104">
        <v>1.0465277777777777</v>
      </c>
      <c r="T104">
        <v>48734</v>
      </c>
      <c r="U104">
        <v>37377</v>
      </c>
      <c r="V104">
        <v>31</v>
      </c>
      <c r="W104">
        <v>9</v>
      </c>
      <c r="X104" t="b">
        <v>0</v>
      </c>
    </row>
    <row r="105" spans="1:24" x14ac:dyDescent="0.55000000000000004">
      <c r="A105" s="3"/>
      <c r="B105" s="3" t="s">
        <v>58</v>
      </c>
      <c r="C105" s="3" t="s">
        <v>15</v>
      </c>
      <c r="D105" s="3" t="s">
        <v>18</v>
      </c>
      <c r="E105">
        <v>2</v>
      </c>
      <c r="F105">
        <v>4</v>
      </c>
      <c r="G105">
        <v>1</v>
      </c>
      <c r="M105">
        <v>0</v>
      </c>
      <c r="O105" s="4">
        <v>45171</v>
      </c>
      <c r="P105" s="3" t="s">
        <v>118</v>
      </c>
      <c r="Q105" s="3" t="s">
        <v>116</v>
      </c>
      <c r="R105" s="3" t="s">
        <v>16</v>
      </c>
      <c r="S105">
        <v>1.0465277777777777</v>
      </c>
      <c r="T105">
        <v>48734</v>
      </c>
      <c r="U105">
        <v>37377</v>
      </c>
      <c r="V105">
        <v>31</v>
      </c>
      <c r="W105">
        <v>9</v>
      </c>
      <c r="X105" t="b">
        <v>0</v>
      </c>
    </row>
    <row r="106" spans="1:24" x14ac:dyDescent="0.55000000000000004">
      <c r="A106" s="3"/>
      <c r="B106" s="3" t="s">
        <v>54</v>
      </c>
      <c r="C106" s="3" t="s">
        <v>15</v>
      </c>
      <c r="D106" s="3" t="s">
        <v>16</v>
      </c>
      <c r="E106">
        <v>3</v>
      </c>
      <c r="F106">
        <v>4</v>
      </c>
      <c r="G106">
        <v>1</v>
      </c>
      <c r="M106">
        <v>0</v>
      </c>
      <c r="O106" s="4">
        <v>45171</v>
      </c>
      <c r="P106" s="3" t="s">
        <v>118</v>
      </c>
      <c r="Q106" s="3" t="s">
        <v>116</v>
      </c>
      <c r="R106" s="3" t="s">
        <v>16</v>
      </c>
      <c r="S106">
        <v>1.0465277777777777</v>
      </c>
      <c r="T106">
        <v>48734</v>
      </c>
      <c r="U106">
        <v>37377</v>
      </c>
      <c r="V106">
        <v>31</v>
      </c>
      <c r="W106">
        <v>9</v>
      </c>
      <c r="X106" t="b">
        <v>0</v>
      </c>
    </row>
    <row r="107" spans="1:24" x14ac:dyDescent="0.55000000000000004">
      <c r="A107" s="3"/>
      <c r="B107" s="3" t="s">
        <v>17</v>
      </c>
      <c r="C107" s="3" t="s">
        <v>15</v>
      </c>
      <c r="D107" s="3" t="s">
        <v>18</v>
      </c>
      <c r="E107">
        <v>3</v>
      </c>
      <c r="F107">
        <v>4</v>
      </c>
      <c r="G107">
        <v>1</v>
      </c>
      <c r="M107">
        <v>0</v>
      </c>
      <c r="O107" s="4">
        <v>45171</v>
      </c>
      <c r="P107" s="3" t="s">
        <v>118</v>
      </c>
      <c r="Q107" s="3" t="s">
        <v>116</v>
      </c>
      <c r="R107" s="3" t="s">
        <v>16</v>
      </c>
      <c r="S107">
        <v>1.0465277777777777</v>
      </c>
      <c r="T107">
        <v>48734</v>
      </c>
      <c r="U107">
        <v>37377</v>
      </c>
      <c r="V107">
        <v>31</v>
      </c>
      <c r="W107">
        <v>9</v>
      </c>
      <c r="X107" t="b">
        <v>0</v>
      </c>
    </row>
    <row r="108" spans="1:24" x14ac:dyDescent="0.55000000000000004">
      <c r="A108" s="3" t="s">
        <v>23</v>
      </c>
      <c r="B108" s="3" t="s">
        <v>86</v>
      </c>
      <c r="C108" s="3" t="s">
        <v>25</v>
      </c>
      <c r="D108" s="3" t="s">
        <v>16</v>
      </c>
      <c r="E108">
        <v>1</v>
      </c>
      <c r="F108">
        <v>4</v>
      </c>
      <c r="G108">
        <v>1</v>
      </c>
      <c r="H108">
        <v>6</v>
      </c>
      <c r="I108">
        <v>2</v>
      </c>
      <c r="J108">
        <v>17</v>
      </c>
      <c r="K108">
        <v>43</v>
      </c>
      <c r="L108">
        <v>39</v>
      </c>
      <c r="M108">
        <v>54.38</v>
      </c>
      <c r="N108">
        <v>18662</v>
      </c>
      <c r="O108" s="4">
        <v>45171</v>
      </c>
      <c r="P108" s="3" t="s">
        <v>118</v>
      </c>
      <c r="Q108" s="3" t="s">
        <v>116</v>
      </c>
      <c r="R108" s="3" t="s">
        <v>16</v>
      </c>
      <c r="S108">
        <v>1.0465277777777777</v>
      </c>
      <c r="T108">
        <v>48734</v>
      </c>
      <c r="U108">
        <v>37377</v>
      </c>
      <c r="V108">
        <v>31</v>
      </c>
      <c r="W108">
        <v>9</v>
      </c>
      <c r="X108" t="b">
        <v>0</v>
      </c>
    </row>
    <row r="109" spans="1:24" x14ac:dyDescent="0.55000000000000004">
      <c r="A109" s="3" t="s">
        <v>26</v>
      </c>
      <c r="B109" s="3" t="s">
        <v>50</v>
      </c>
      <c r="C109" s="3" t="s">
        <v>25</v>
      </c>
      <c r="D109" s="3" t="s">
        <v>18</v>
      </c>
      <c r="E109">
        <v>1</v>
      </c>
      <c r="F109">
        <v>4</v>
      </c>
      <c r="G109">
        <v>1</v>
      </c>
      <c r="H109">
        <v>5</v>
      </c>
      <c r="I109">
        <v>7</v>
      </c>
      <c r="J109">
        <v>3</v>
      </c>
      <c r="K109">
        <v>153</v>
      </c>
      <c r="L109">
        <v>8</v>
      </c>
      <c r="M109">
        <v>6.93</v>
      </c>
      <c r="N109">
        <v>11996</v>
      </c>
      <c r="O109" s="4">
        <v>45171</v>
      </c>
      <c r="P109" s="3" t="s">
        <v>118</v>
      </c>
      <c r="Q109" s="3" t="s">
        <v>116</v>
      </c>
      <c r="R109" s="3" t="s">
        <v>16</v>
      </c>
      <c r="S109">
        <v>1.0465277777777777</v>
      </c>
      <c r="T109">
        <v>48734</v>
      </c>
      <c r="U109">
        <v>37377</v>
      </c>
      <c r="V109">
        <v>31</v>
      </c>
      <c r="W109">
        <v>9</v>
      </c>
      <c r="X109" t="b">
        <v>0</v>
      </c>
    </row>
    <row r="110" spans="1:24" x14ac:dyDescent="0.55000000000000004">
      <c r="A110" s="3" t="s">
        <v>46</v>
      </c>
      <c r="B110" s="3" t="s">
        <v>82</v>
      </c>
      <c r="C110" s="3" t="s">
        <v>25</v>
      </c>
      <c r="D110" s="3" t="s">
        <v>18</v>
      </c>
      <c r="E110">
        <v>1</v>
      </c>
      <c r="F110">
        <v>4</v>
      </c>
      <c r="G110">
        <v>1</v>
      </c>
      <c r="H110">
        <v>0</v>
      </c>
      <c r="I110">
        <v>10</v>
      </c>
      <c r="J110">
        <v>7</v>
      </c>
      <c r="K110">
        <v>24</v>
      </c>
      <c r="L110">
        <v>16</v>
      </c>
      <c r="M110">
        <v>-14.96</v>
      </c>
      <c r="N110">
        <v>4766</v>
      </c>
      <c r="O110" s="4">
        <v>45171</v>
      </c>
      <c r="P110" s="3" t="s">
        <v>118</v>
      </c>
      <c r="Q110" s="3" t="s">
        <v>116</v>
      </c>
      <c r="R110" s="3" t="s">
        <v>16</v>
      </c>
      <c r="S110">
        <v>1.0465277777777777</v>
      </c>
      <c r="T110">
        <v>48734</v>
      </c>
      <c r="U110">
        <v>37377</v>
      </c>
      <c r="V110">
        <v>31</v>
      </c>
      <c r="W110">
        <v>9</v>
      </c>
      <c r="X110" t="b">
        <v>0</v>
      </c>
    </row>
    <row r="111" spans="1:24" x14ac:dyDescent="0.55000000000000004">
      <c r="A111" s="3" t="s">
        <v>52</v>
      </c>
      <c r="B111" s="3" t="s">
        <v>21</v>
      </c>
      <c r="C111" s="3" t="s">
        <v>25</v>
      </c>
      <c r="D111" s="3" t="s">
        <v>16</v>
      </c>
      <c r="E111">
        <v>2</v>
      </c>
      <c r="F111">
        <v>4</v>
      </c>
      <c r="G111">
        <v>1</v>
      </c>
      <c r="H111">
        <v>9</v>
      </c>
      <c r="I111">
        <v>1</v>
      </c>
      <c r="J111">
        <v>13</v>
      </c>
      <c r="K111">
        <v>158</v>
      </c>
      <c r="L111">
        <v>13</v>
      </c>
      <c r="M111">
        <v>61.23</v>
      </c>
      <c r="N111">
        <v>15579</v>
      </c>
      <c r="O111" s="4">
        <v>45171</v>
      </c>
      <c r="P111" s="3" t="s">
        <v>118</v>
      </c>
      <c r="Q111" s="3" t="s">
        <v>116</v>
      </c>
      <c r="R111" s="3" t="s">
        <v>16</v>
      </c>
      <c r="S111">
        <v>1.0465277777777777</v>
      </c>
      <c r="T111">
        <v>48734</v>
      </c>
      <c r="U111">
        <v>37377</v>
      </c>
      <c r="V111">
        <v>31</v>
      </c>
      <c r="W111">
        <v>9</v>
      </c>
      <c r="X111" t="b">
        <v>0</v>
      </c>
    </row>
    <row r="112" spans="1:24" x14ac:dyDescent="0.55000000000000004">
      <c r="A112" s="3" t="s">
        <v>30</v>
      </c>
      <c r="B112" s="3" t="s">
        <v>87</v>
      </c>
      <c r="C112" s="3" t="s">
        <v>25</v>
      </c>
      <c r="D112" s="3" t="s">
        <v>16</v>
      </c>
      <c r="E112">
        <v>2</v>
      </c>
      <c r="F112">
        <v>4</v>
      </c>
      <c r="G112">
        <v>1</v>
      </c>
      <c r="H112">
        <v>4</v>
      </c>
      <c r="I112">
        <v>2</v>
      </c>
      <c r="J112">
        <v>12</v>
      </c>
      <c r="K112">
        <v>129</v>
      </c>
      <c r="L112">
        <v>15</v>
      </c>
      <c r="M112">
        <v>36.04</v>
      </c>
      <c r="N112">
        <v>13705</v>
      </c>
      <c r="O112" s="4">
        <v>45171</v>
      </c>
      <c r="P112" s="3" t="s">
        <v>118</v>
      </c>
      <c r="Q112" s="3" t="s">
        <v>116</v>
      </c>
      <c r="R112" s="3" t="s">
        <v>16</v>
      </c>
      <c r="S112">
        <v>1.0465277777777777</v>
      </c>
      <c r="T112">
        <v>48734</v>
      </c>
      <c r="U112">
        <v>37377</v>
      </c>
      <c r="V112">
        <v>31</v>
      </c>
      <c r="W112">
        <v>9</v>
      </c>
      <c r="X112" t="b">
        <v>0</v>
      </c>
    </row>
    <row r="113" spans="1:24" x14ac:dyDescent="0.55000000000000004">
      <c r="A113" s="3" t="s">
        <v>28</v>
      </c>
      <c r="B113" s="3" t="s">
        <v>88</v>
      </c>
      <c r="C113" s="3" t="s">
        <v>25</v>
      </c>
      <c r="D113" s="3" t="s">
        <v>18</v>
      </c>
      <c r="E113">
        <v>2</v>
      </c>
      <c r="F113">
        <v>4</v>
      </c>
      <c r="G113">
        <v>1</v>
      </c>
      <c r="H113">
        <v>0</v>
      </c>
      <c r="I113">
        <v>5</v>
      </c>
      <c r="J113">
        <v>5</v>
      </c>
      <c r="K113">
        <v>164</v>
      </c>
      <c r="L113">
        <v>24</v>
      </c>
      <c r="M113">
        <v>-2.16</v>
      </c>
      <c r="N113">
        <v>13989</v>
      </c>
      <c r="O113" s="4">
        <v>45171</v>
      </c>
      <c r="P113" s="3" t="s">
        <v>118</v>
      </c>
      <c r="Q113" s="3" t="s">
        <v>116</v>
      </c>
      <c r="R113" s="3" t="s">
        <v>16</v>
      </c>
      <c r="S113">
        <v>1.0465277777777777</v>
      </c>
      <c r="T113">
        <v>48734</v>
      </c>
      <c r="U113">
        <v>37377</v>
      </c>
      <c r="V113">
        <v>31</v>
      </c>
      <c r="W113">
        <v>9</v>
      </c>
      <c r="X113" t="b">
        <v>0</v>
      </c>
    </row>
    <row r="114" spans="1:24" x14ac:dyDescent="0.55000000000000004">
      <c r="A114" s="3"/>
      <c r="B114" s="3" t="s">
        <v>89</v>
      </c>
      <c r="C114" s="3" t="s">
        <v>15</v>
      </c>
      <c r="D114" s="3" t="s">
        <v>18</v>
      </c>
      <c r="E114">
        <v>4</v>
      </c>
      <c r="F114">
        <v>4</v>
      </c>
      <c r="G114">
        <v>1</v>
      </c>
      <c r="M114">
        <v>0</v>
      </c>
      <c r="O114" s="4">
        <v>45171</v>
      </c>
      <c r="P114" s="3" t="s">
        <v>118</v>
      </c>
      <c r="Q114" s="3" t="s">
        <v>116</v>
      </c>
      <c r="R114" s="3" t="s">
        <v>16</v>
      </c>
      <c r="S114">
        <v>1.0465277777777777</v>
      </c>
      <c r="T114">
        <v>48734</v>
      </c>
      <c r="U114">
        <v>37377</v>
      </c>
      <c r="V114">
        <v>31</v>
      </c>
      <c r="W114">
        <v>9</v>
      </c>
      <c r="X114" t="b">
        <v>0</v>
      </c>
    </row>
    <row r="115" spans="1:24" x14ac:dyDescent="0.55000000000000004">
      <c r="A115" s="3"/>
      <c r="B115" s="3" t="s">
        <v>41</v>
      </c>
      <c r="C115" s="3" t="s">
        <v>15</v>
      </c>
      <c r="D115" s="3" t="s">
        <v>16</v>
      </c>
      <c r="E115">
        <v>4</v>
      </c>
      <c r="F115">
        <v>4</v>
      </c>
      <c r="G115">
        <v>1</v>
      </c>
      <c r="M115">
        <v>0</v>
      </c>
      <c r="O115" s="4">
        <v>45171</v>
      </c>
      <c r="P115" s="3" t="s">
        <v>118</v>
      </c>
      <c r="Q115" s="3" t="s">
        <v>116</v>
      </c>
      <c r="R115" s="3" t="s">
        <v>16</v>
      </c>
      <c r="S115">
        <v>1.0465277777777777</v>
      </c>
      <c r="T115">
        <v>48734</v>
      </c>
      <c r="U115">
        <v>37377</v>
      </c>
      <c r="V115">
        <v>31</v>
      </c>
      <c r="W115">
        <v>9</v>
      </c>
      <c r="X115" t="b">
        <v>0</v>
      </c>
    </row>
    <row r="116" spans="1:24" x14ac:dyDescent="0.55000000000000004">
      <c r="A116" s="3"/>
      <c r="B116" s="3" t="s">
        <v>67</v>
      </c>
      <c r="C116" s="3" t="s">
        <v>15</v>
      </c>
      <c r="D116" s="3" t="s">
        <v>18</v>
      </c>
      <c r="E116">
        <v>5</v>
      </c>
      <c r="F116">
        <v>4</v>
      </c>
      <c r="G116">
        <v>1</v>
      </c>
      <c r="M116">
        <v>0</v>
      </c>
      <c r="O116" s="4">
        <v>45171</v>
      </c>
      <c r="P116" s="3" t="s">
        <v>118</v>
      </c>
      <c r="Q116" s="3" t="s">
        <v>116</v>
      </c>
      <c r="R116" s="3" t="s">
        <v>16</v>
      </c>
      <c r="S116">
        <v>1.0465277777777777</v>
      </c>
      <c r="T116">
        <v>48734</v>
      </c>
      <c r="U116">
        <v>37377</v>
      </c>
      <c r="V116">
        <v>31</v>
      </c>
      <c r="W116">
        <v>9</v>
      </c>
      <c r="X116" t="b">
        <v>0</v>
      </c>
    </row>
    <row r="117" spans="1:24" x14ac:dyDescent="0.55000000000000004">
      <c r="A117" s="3"/>
      <c r="B117" s="3" t="s">
        <v>90</v>
      </c>
      <c r="C117" s="3" t="s">
        <v>15</v>
      </c>
      <c r="D117" s="3" t="s">
        <v>16</v>
      </c>
      <c r="E117">
        <v>5</v>
      </c>
      <c r="F117">
        <v>4</v>
      </c>
      <c r="G117">
        <v>1</v>
      </c>
      <c r="M117">
        <v>0</v>
      </c>
      <c r="O117" s="4">
        <v>45171</v>
      </c>
      <c r="P117" s="3" t="s">
        <v>118</v>
      </c>
      <c r="Q117" s="3" t="s">
        <v>116</v>
      </c>
      <c r="R117" s="3" t="s">
        <v>16</v>
      </c>
      <c r="S117">
        <v>1.0465277777777777</v>
      </c>
      <c r="T117">
        <v>48734</v>
      </c>
      <c r="U117">
        <v>37377</v>
      </c>
      <c r="V117">
        <v>31</v>
      </c>
      <c r="W117">
        <v>9</v>
      </c>
      <c r="X117" t="b">
        <v>0</v>
      </c>
    </row>
    <row r="118" spans="1:24" x14ac:dyDescent="0.55000000000000004">
      <c r="A118" s="3" t="s">
        <v>64</v>
      </c>
      <c r="B118" s="3" t="s">
        <v>35</v>
      </c>
      <c r="C118" s="3" t="s">
        <v>25</v>
      </c>
      <c r="D118" s="3" t="s">
        <v>18</v>
      </c>
      <c r="E118">
        <v>3</v>
      </c>
      <c r="F118">
        <v>4</v>
      </c>
      <c r="G118">
        <v>1</v>
      </c>
      <c r="H118">
        <v>2</v>
      </c>
      <c r="I118">
        <v>3</v>
      </c>
      <c r="J118">
        <v>1</v>
      </c>
      <c r="K118">
        <v>158</v>
      </c>
      <c r="L118">
        <v>14</v>
      </c>
      <c r="M118">
        <v>3.28</v>
      </c>
      <c r="N118">
        <v>12632</v>
      </c>
      <c r="O118" s="4">
        <v>45171</v>
      </c>
      <c r="P118" s="3" t="s">
        <v>118</v>
      </c>
      <c r="Q118" s="3" t="s">
        <v>116</v>
      </c>
      <c r="R118" s="3" t="s">
        <v>16</v>
      </c>
      <c r="S118">
        <v>1.0465277777777777</v>
      </c>
      <c r="T118">
        <v>48734</v>
      </c>
      <c r="U118">
        <v>37377</v>
      </c>
      <c r="V118">
        <v>31</v>
      </c>
      <c r="W118">
        <v>9</v>
      </c>
      <c r="X118" t="b">
        <v>0</v>
      </c>
    </row>
    <row r="119" spans="1:24" x14ac:dyDescent="0.55000000000000004">
      <c r="A119" s="3" t="s">
        <v>91</v>
      </c>
      <c r="B119" s="3" t="s">
        <v>92</v>
      </c>
      <c r="C119" s="3" t="s">
        <v>25</v>
      </c>
      <c r="D119" s="3" t="s">
        <v>16</v>
      </c>
      <c r="E119">
        <v>3</v>
      </c>
      <c r="F119">
        <v>4</v>
      </c>
      <c r="G119">
        <v>1</v>
      </c>
      <c r="H119">
        <v>3</v>
      </c>
      <c r="I119">
        <v>3</v>
      </c>
      <c r="J119">
        <v>5</v>
      </c>
      <c r="K119">
        <v>87</v>
      </c>
      <c r="L119">
        <v>16</v>
      </c>
      <c r="M119">
        <v>14.67</v>
      </c>
      <c r="N119">
        <v>10080</v>
      </c>
      <c r="O119" s="4">
        <v>45171</v>
      </c>
      <c r="P119" s="3" t="s">
        <v>118</v>
      </c>
      <c r="Q119" s="3" t="s">
        <v>116</v>
      </c>
      <c r="R119" s="3" t="s">
        <v>16</v>
      </c>
      <c r="S119">
        <v>1.0465277777777777</v>
      </c>
      <c r="T119">
        <v>48734</v>
      </c>
      <c r="U119">
        <v>37377</v>
      </c>
      <c r="V119">
        <v>31</v>
      </c>
      <c r="W119">
        <v>9</v>
      </c>
      <c r="X119" t="b">
        <v>0</v>
      </c>
    </row>
    <row r="120" spans="1:24" x14ac:dyDescent="0.55000000000000004">
      <c r="A120" s="3" t="s">
        <v>93</v>
      </c>
      <c r="B120" s="3" t="s">
        <v>94</v>
      </c>
      <c r="C120" s="3" t="s">
        <v>25</v>
      </c>
      <c r="D120" s="3" t="s">
        <v>16</v>
      </c>
      <c r="E120">
        <v>3</v>
      </c>
      <c r="F120">
        <v>4</v>
      </c>
      <c r="G120">
        <v>1</v>
      </c>
      <c r="H120">
        <v>9</v>
      </c>
      <c r="I120">
        <v>2</v>
      </c>
      <c r="J120">
        <v>10</v>
      </c>
      <c r="K120">
        <v>213</v>
      </c>
      <c r="L120">
        <v>36</v>
      </c>
      <c r="M120">
        <v>53.93</v>
      </c>
      <c r="N120">
        <v>8056</v>
      </c>
      <c r="O120" s="4">
        <v>45171</v>
      </c>
      <c r="P120" s="3" t="s">
        <v>118</v>
      </c>
      <c r="Q120" s="3" t="s">
        <v>116</v>
      </c>
      <c r="R120" s="3" t="s">
        <v>16</v>
      </c>
      <c r="S120">
        <v>1.0465277777777777</v>
      </c>
      <c r="T120">
        <v>48734</v>
      </c>
      <c r="U120">
        <v>37377</v>
      </c>
      <c r="V120">
        <v>31</v>
      </c>
      <c r="W120">
        <v>9</v>
      </c>
      <c r="X120" t="b">
        <v>0</v>
      </c>
    </row>
    <row r="121" spans="1:24" x14ac:dyDescent="0.55000000000000004">
      <c r="A121" s="3" t="s">
        <v>40</v>
      </c>
      <c r="B121" s="3" t="s">
        <v>95</v>
      </c>
      <c r="C121" s="3" t="s">
        <v>25</v>
      </c>
      <c r="D121" s="3" t="s">
        <v>18</v>
      </c>
      <c r="E121">
        <v>4</v>
      </c>
      <c r="F121">
        <v>4</v>
      </c>
      <c r="G121">
        <v>1</v>
      </c>
      <c r="H121">
        <v>2</v>
      </c>
      <c r="I121">
        <v>6</v>
      </c>
      <c r="J121">
        <v>3</v>
      </c>
      <c r="K121">
        <v>109</v>
      </c>
      <c r="L121">
        <v>26</v>
      </c>
      <c r="M121">
        <v>-1.61</v>
      </c>
      <c r="N121">
        <v>7696</v>
      </c>
      <c r="O121" s="4">
        <v>45171</v>
      </c>
      <c r="P121" s="3" t="s">
        <v>118</v>
      </c>
      <c r="Q121" s="3" t="s">
        <v>116</v>
      </c>
      <c r="R121" s="3" t="s">
        <v>16</v>
      </c>
      <c r="S121">
        <v>1.0465277777777777</v>
      </c>
      <c r="T121">
        <v>48734</v>
      </c>
      <c r="U121">
        <v>37377</v>
      </c>
      <c r="V121">
        <v>31</v>
      </c>
      <c r="W121">
        <v>9</v>
      </c>
      <c r="X121" t="b">
        <v>0</v>
      </c>
    </row>
    <row r="122" spans="1:24" x14ac:dyDescent="0.55000000000000004">
      <c r="A122" s="3"/>
      <c r="B122" s="3" t="s">
        <v>24</v>
      </c>
      <c r="C122" s="3" t="s">
        <v>15</v>
      </c>
      <c r="D122" s="3" t="s">
        <v>16</v>
      </c>
      <c r="E122">
        <v>1</v>
      </c>
      <c r="F122">
        <v>4</v>
      </c>
      <c r="G122">
        <v>2</v>
      </c>
      <c r="M122">
        <v>0</v>
      </c>
      <c r="O122" s="4">
        <v>45171</v>
      </c>
      <c r="P122" s="3" t="s">
        <v>116</v>
      </c>
      <c r="Q122" s="3" t="s">
        <v>118</v>
      </c>
      <c r="R122" s="3" t="s">
        <v>16</v>
      </c>
      <c r="S122">
        <v>1.0881944444444445</v>
      </c>
      <c r="T122">
        <v>35004</v>
      </c>
      <c r="U122">
        <v>25886</v>
      </c>
      <c r="V122">
        <v>18</v>
      </c>
      <c r="W122">
        <v>8</v>
      </c>
      <c r="X122" t="b">
        <v>1</v>
      </c>
    </row>
    <row r="123" spans="1:24" x14ac:dyDescent="0.55000000000000004">
      <c r="A123" s="3"/>
      <c r="B123" s="3" t="s">
        <v>54</v>
      </c>
      <c r="C123" s="3" t="s">
        <v>15</v>
      </c>
      <c r="D123" s="3" t="s">
        <v>18</v>
      </c>
      <c r="E123">
        <v>1</v>
      </c>
      <c r="F123">
        <v>4</v>
      </c>
      <c r="G123">
        <v>2</v>
      </c>
      <c r="M123">
        <v>0</v>
      </c>
      <c r="O123" s="4">
        <v>45171</v>
      </c>
      <c r="P123" s="3" t="s">
        <v>116</v>
      </c>
      <c r="Q123" s="3" t="s">
        <v>118</v>
      </c>
      <c r="R123" s="3" t="s">
        <v>16</v>
      </c>
      <c r="S123">
        <v>1.0881944444444445</v>
      </c>
      <c r="T123">
        <v>35004</v>
      </c>
      <c r="U123">
        <v>25886</v>
      </c>
      <c r="V123">
        <v>18</v>
      </c>
      <c r="W123">
        <v>8</v>
      </c>
      <c r="X123" t="b">
        <v>1</v>
      </c>
    </row>
    <row r="124" spans="1:24" x14ac:dyDescent="0.55000000000000004">
      <c r="A124" s="3"/>
      <c r="B124" s="3" t="s">
        <v>14</v>
      </c>
      <c r="C124" s="3" t="s">
        <v>15</v>
      </c>
      <c r="D124" s="3" t="s">
        <v>16</v>
      </c>
      <c r="E124">
        <v>2</v>
      </c>
      <c r="F124">
        <v>4</v>
      </c>
      <c r="G124">
        <v>2</v>
      </c>
      <c r="M124">
        <v>0</v>
      </c>
      <c r="O124" s="4">
        <v>45171</v>
      </c>
      <c r="P124" s="3" t="s">
        <v>116</v>
      </c>
      <c r="Q124" s="3" t="s">
        <v>118</v>
      </c>
      <c r="R124" s="3" t="s">
        <v>16</v>
      </c>
      <c r="S124">
        <v>1.0881944444444445</v>
      </c>
      <c r="T124">
        <v>35004</v>
      </c>
      <c r="U124">
        <v>25886</v>
      </c>
      <c r="V124">
        <v>18</v>
      </c>
      <c r="W124">
        <v>8</v>
      </c>
      <c r="X124" t="b">
        <v>1</v>
      </c>
    </row>
    <row r="125" spans="1:24" x14ac:dyDescent="0.55000000000000004">
      <c r="A125" s="3"/>
      <c r="B125" s="3" t="s">
        <v>41</v>
      </c>
      <c r="C125" s="3" t="s">
        <v>15</v>
      </c>
      <c r="D125" s="3" t="s">
        <v>18</v>
      </c>
      <c r="E125">
        <v>2</v>
      </c>
      <c r="F125">
        <v>4</v>
      </c>
      <c r="G125">
        <v>2</v>
      </c>
      <c r="M125">
        <v>0</v>
      </c>
      <c r="O125" s="4">
        <v>45171</v>
      </c>
      <c r="P125" s="3" t="s">
        <v>116</v>
      </c>
      <c r="Q125" s="3" t="s">
        <v>118</v>
      </c>
      <c r="R125" s="3" t="s">
        <v>16</v>
      </c>
      <c r="S125">
        <v>1.0881944444444445</v>
      </c>
      <c r="T125">
        <v>35004</v>
      </c>
      <c r="U125">
        <v>25886</v>
      </c>
      <c r="V125">
        <v>18</v>
      </c>
      <c r="W125">
        <v>8</v>
      </c>
      <c r="X125" t="b">
        <v>1</v>
      </c>
    </row>
    <row r="126" spans="1:24" x14ac:dyDescent="0.55000000000000004">
      <c r="A126" s="3"/>
      <c r="B126" s="3" t="s">
        <v>58</v>
      </c>
      <c r="C126" s="3" t="s">
        <v>15</v>
      </c>
      <c r="D126" s="3" t="s">
        <v>16</v>
      </c>
      <c r="E126">
        <v>3</v>
      </c>
      <c r="F126">
        <v>4</v>
      </c>
      <c r="G126">
        <v>2</v>
      </c>
      <c r="M126">
        <v>0</v>
      </c>
      <c r="O126" s="4">
        <v>45171</v>
      </c>
      <c r="P126" s="3" t="s">
        <v>116</v>
      </c>
      <c r="Q126" s="3" t="s">
        <v>118</v>
      </c>
      <c r="R126" s="3" t="s">
        <v>16</v>
      </c>
      <c r="S126">
        <v>1.0881944444444445</v>
      </c>
      <c r="T126">
        <v>35004</v>
      </c>
      <c r="U126">
        <v>25886</v>
      </c>
      <c r="V126">
        <v>18</v>
      </c>
      <c r="W126">
        <v>8</v>
      </c>
      <c r="X126" t="b">
        <v>1</v>
      </c>
    </row>
    <row r="127" spans="1:24" x14ac:dyDescent="0.55000000000000004">
      <c r="A127" s="3"/>
      <c r="B127" s="3" t="s">
        <v>96</v>
      </c>
      <c r="C127" s="3" t="s">
        <v>15</v>
      </c>
      <c r="D127" s="3" t="s">
        <v>18</v>
      </c>
      <c r="E127">
        <v>3</v>
      </c>
      <c r="F127">
        <v>4</v>
      </c>
      <c r="G127">
        <v>2</v>
      </c>
      <c r="M127">
        <v>0</v>
      </c>
      <c r="O127" s="4">
        <v>45171</v>
      </c>
      <c r="P127" s="3" t="s">
        <v>116</v>
      </c>
      <c r="Q127" s="3" t="s">
        <v>118</v>
      </c>
      <c r="R127" s="3" t="s">
        <v>16</v>
      </c>
      <c r="S127">
        <v>1.0881944444444445</v>
      </c>
      <c r="T127">
        <v>35004</v>
      </c>
      <c r="U127">
        <v>25886</v>
      </c>
      <c r="V127">
        <v>18</v>
      </c>
      <c r="W127">
        <v>8</v>
      </c>
      <c r="X127" t="b">
        <v>1</v>
      </c>
    </row>
    <row r="128" spans="1:24" x14ac:dyDescent="0.55000000000000004">
      <c r="A128" s="3" t="s">
        <v>26</v>
      </c>
      <c r="B128" s="3" t="s">
        <v>21</v>
      </c>
      <c r="C128" s="3" t="s">
        <v>25</v>
      </c>
      <c r="D128" s="3" t="s">
        <v>16</v>
      </c>
      <c r="E128">
        <v>1</v>
      </c>
      <c r="F128">
        <v>4</v>
      </c>
      <c r="G128">
        <v>2</v>
      </c>
      <c r="H128">
        <v>3</v>
      </c>
      <c r="I128">
        <v>1</v>
      </c>
      <c r="J128">
        <v>6</v>
      </c>
      <c r="K128">
        <v>109</v>
      </c>
      <c r="L128">
        <v>10</v>
      </c>
      <c r="M128">
        <v>22.59</v>
      </c>
      <c r="N128">
        <v>7970</v>
      </c>
      <c r="O128" s="4">
        <v>45171</v>
      </c>
      <c r="P128" s="3" t="s">
        <v>116</v>
      </c>
      <c r="Q128" s="3" t="s">
        <v>118</v>
      </c>
      <c r="R128" s="3" t="s">
        <v>16</v>
      </c>
      <c r="S128">
        <v>1.0881944444444445</v>
      </c>
      <c r="T128">
        <v>35004</v>
      </c>
      <c r="U128">
        <v>25886</v>
      </c>
      <c r="V128">
        <v>18</v>
      </c>
      <c r="W128">
        <v>8</v>
      </c>
      <c r="X128" t="b">
        <v>1</v>
      </c>
    </row>
    <row r="129" spans="1:24" x14ac:dyDescent="0.55000000000000004">
      <c r="A129" s="3" t="s">
        <v>52</v>
      </c>
      <c r="B129" s="3" t="s">
        <v>72</v>
      </c>
      <c r="C129" s="3" t="s">
        <v>25</v>
      </c>
      <c r="D129" s="3" t="s">
        <v>18</v>
      </c>
      <c r="E129">
        <v>1</v>
      </c>
      <c r="F129">
        <v>4</v>
      </c>
      <c r="G129">
        <v>2</v>
      </c>
      <c r="H129">
        <v>2</v>
      </c>
      <c r="I129">
        <v>3</v>
      </c>
      <c r="J129">
        <v>3</v>
      </c>
      <c r="K129">
        <v>106</v>
      </c>
      <c r="L129">
        <v>5</v>
      </c>
      <c r="M129">
        <v>6.31</v>
      </c>
      <c r="N129">
        <v>7910</v>
      </c>
      <c r="O129" s="4">
        <v>45171</v>
      </c>
      <c r="P129" s="3" t="s">
        <v>116</v>
      </c>
      <c r="Q129" s="3" t="s">
        <v>118</v>
      </c>
      <c r="R129" s="3" t="s">
        <v>16</v>
      </c>
      <c r="S129">
        <v>1.0881944444444445</v>
      </c>
      <c r="T129">
        <v>35004</v>
      </c>
      <c r="U129">
        <v>25886</v>
      </c>
      <c r="V129">
        <v>18</v>
      </c>
      <c r="W129">
        <v>8</v>
      </c>
      <c r="X129" t="b">
        <v>1</v>
      </c>
    </row>
    <row r="130" spans="1:24" x14ac:dyDescent="0.55000000000000004">
      <c r="A130" s="3" t="s">
        <v>91</v>
      </c>
      <c r="B130" s="3" t="s">
        <v>82</v>
      </c>
      <c r="C130" s="3" t="s">
        <v>25</v>
      </c>
      <c r="D130" s="3" t="s">
        <v>18</v>
      </c>
      <c r="E130">
        <v>1</v>
      </c>
      <c r="F130">
        <v>4</v>
      </c>
      <c r="G130">
        <v>2</v>
      </c>
      <c r="H130">
        <v>0</v>
      </c>
      <c r="I130">
        <v>3</v>
      </c>
      <c r="J130">
        <v>5</v>
      </c>
      <c r="K130">
        <v>23</v>
      </c>
      <c r="L130">
        <v>8</v>
      </c>
      <c r="M130">
        <v>1.63</v>
      </c>
      <c r="N130">
        <v>3741</v>
      </c>
      <c r="O130" s="4">
        <v>45171</v>
      </c>
      <c r="P130" s="3" t="s">
        <v>116</v>
      </c>
      <c r="Q130" s="3" t="s">
        <v>118</v>
      </c>
      <c r="R130" s="3" t="s">
        <v>16</v>
      </c>
      <c r="S130">
        <v>1.0881944444444445</v>
      </c>
      <c r="T130">
        <v>35004</v>
      </c>
      <c r="U130">
        <v>25886</v>
      </c>
      <c r="V130">
        <v>18</v>
      </c>
      <c r="W130">
        <v>8</v>
      </c>
      <c r="X130" t="b">
        <v>1</v>
      </c>
    </row>
    <row r="131" spans="1:24" x14ac:dyDescent="0.55000000000000004">
      <c r="A131" s="3" t="s">
        <v>64</v>
      </c>
      <c r="B131" s="3" t="s">
        <v>97</v>
      </c>
      <c r="C131" s="3" t="s">
        <v>25</v>
      </c>
      <c r="D131" s="3" t="s">
        <v>16</v>
      </c>
      <c r="E131">
        <v>2</v>
      </c>
      <c r="F131">
        <v>4</v>
      </c>
      <c r="G131">
        <v>2</v>
      </c>
      <c r="H131">
        <v>0</v>
      </c>
      <c r="I131">
        <v>3</v>
      </c>
      <c r="J131">
        <v>3</v>
      </c>
      <c r="K131">
        <v>22</v>
      </c>
      <c r="L131">
        <v>14</v>
      </c>
      <c r="M131">
        <v>-2.08</v>
      </c>
      <c r="N131">
        <v>3019</v>
      </c>
      <c r="O131" s="4">
        <v>45171</v>
      </c>
      <c r="P131" s="3" t="s">
        <v>116</v>
      </c>
      <c r="Q131" s="3" t="s">
        <v>118</v>
      </c>
      <c r="R131" s="3" t="s">
        <v>16</v>
      </c>
      <c r="S131">
        <v>1.0881944444444445</v>
      </c>
      <c r="T131">
        <v>35004</v>
      </c>
      <c r="U131">
        <v>25886</v>
      </c>
      <c r="V131">
        <v>18</v>
      </c>
      <c r="W131">
        <v>8</v>
      </c>
      <c r="X131" t="b">
        <v>1</v>
      </c>
    </row>
    <row r="132" spans="1:24" x14ac:dyDescent="0.55000000000000004">
      <c r="A132" s="3" t="s">
        <v>40</v>
      </c>
      <c r="B132" s="3" t="s">
        <v>98</v>
      </c>
      <c r="C132" s="3" t="s">
        <v>25</v>
      </c>
      <c r="D132" s="3" t="s">
        <v>16</v>
      </c>
      <c r="E132">
        <v>2</v>
      </c>
      <c r="F132">
        <v>4</v>
      </c>
      <c r="G132">
        <v>2</v>
      </c>
      <c r="H132">
        <v>9</v>
      </c>
      <c r="I132">
        <v>0</v>
      </c>
      <c r="J132">
        <v>5</v>
      </c>
      <c r="K132">
        <v>136</v>
      </c>
      <c r="L132">
        <v>8</v>
      </c>
      <c r="M132">
        <v>47.76</v>
      </c>
      <c r="N132">
        <v>14273</v>
      </c>
      <c r="O132" s="4">
        <v>45171</v>
      </c>
      <c r="P132" s="3" t="s">
        <v>116</v>
      </c>
      <c r="Q132" s="3" t="s">
        <v>118</v>
      </c>
      <c r="R132" s="3" t="s">
        <v>16</v>
      </c>
      <c r="S132">
        <v>1.0881944444444445</v>
      </c>
      <c r="T132">
        <v>35004</v>
      </c>
      <c r="U132">
        <v>25886</v>
      </c>
      <c r="V132">
        <v>18</v>
      </c>
      <c r="W132">
        <v>8</v>
      </c>
      <c r="X132" t="b">
        <v>1</v>
      </c>
    </row>
    <row r="133" spans="1:24" x14ac:dyDescent="0.55000000000000004">
      <c r="A133" s="3" t="s">
        <v>30</v>
      </c>
      <c r="B133" s="3" t="s">
        <v>99</v>
      </c>
      <c r="C133" s="3" t="s">
        <v>25</v>
      </c>
      <c r="D133" s="3" t="s">
        <v>18</v>
      </c>
      <c r="E133">
        <v>2</v>
      </c>
      <c r="F133">
        <v>4</v>
      </c>
      <c r="G133">
        <v>2</v>
      </c>
      <c r="H133">
        <v>0</v>
      </c>
      <c r="I133">
        <v>3</v>
      </c>
      <c r="J133">
        <v>0</v>
      </c>
      <c r="K133">
        <v>136</v>
      </c>
      <c r="L133">
        <v>7</v>
      </c>
      <c r="M133">
        <v>-7.29</v>
      </c>
      <c r="N133">
        <v>1126</v>
      </c>
      <c r="O133" s="4">
        <v>45171</v>
      </c>
      <c r="P133" s="3" t="s">
        <v>116</v>
      </c>
      <c r="Q133" s="3" t="s">
        <v>118</v>
      </c>
      <c r="R133" s="3" t="s">
        <v>16</v>
      </c>
      <c r="S133">
        <v>1.0881944444444445</v>
      </c>
      <c r="T133">
        <v>35004</v>
      </c>
      <c r="U133">
        <v>25886</v>
      </c>
      <c r="V133">
        <v>18</v>
      </c>
      <c r="W133">
        <v>8</v>
      </c>
      <c r="X133" t="b">
        <v>1</v>
      </c>
    </row>
    <row r="134" spans="1:24" x14ac:dyDescent="0.55000000000000004">
      <c r="A134" s="3"/>
      <c r="B134" s="3" t="s">
        <v>87</v>
      </c>
      <c r="C134" s="3" t="s">
        <v>15</v>
      </c>
      <c r="D134" s="3" t="s">
        <v>18</v>
      </c>
      <c r="E134">
        <v>4</v>
      </c>
      <c r="F134">
        <v>4</v>
      </c>
      <c r="G134">
        <v>2</v>
      </c>
      <c r="M134">
        <v>0</v>
      </c>
      <c r="O134" s="4">
        <v>45171</v>
      </c>
      <c r="P134" s="3" t="s">
        <v>116</v>
      </c>
      <c r="Q134" s="3" t="s">
        <v>118</v>
      </c>
      <c r="R134" s="3" t="s">
        <v>16</v>
      </c>
      <c r="S134">
        <v>1.0881944444444445</v>
      </c>
      <c r="T134">
        <v>35004</v>
      </c>
      <c r="U134">
        <v>25886</v>
      </c>
      <c r="V134">
        <v>18</v>
      </c>
      <c r="W134">
        <v>8</v>
      </c>
      <c r="X134" t="b">
        <v>1</v>
      </c>
    </row>
    <row r="135" spans="1:24" x14ac:dyDescent="0.55000000000000004">
      <c r="A135" s="3"/>
      <c r="B135" s="3" t="s">
        <v>94</v>
      </c>
      <c r="C135" s="3" t="s">
        <v>15</v>
      </c>
      <c r="D135" s="3" t="s">
        <v>16</v>
      </c>
      <c r="E135">
        <v>4</v>
      </c>
      <c r="F135">
        <v>4</v>
      </c>
      <c r="G135">
        <v>2</v>
      </c>
      <c r="M135">
        <v>0</v>
      </c>
      <c r="O135" s="4">
        <v>45171</v>
      </c>
      <c r="P135" s="3" t="s">
        <v>116</v>
      </c>
      <c r="Q135" s="3" t="s">
        <v>118</v>
      </c>
      <c r="R135" s="3" t="s">
        <v>16</v>
      </c>
      <c r="S135">
        <v>1.0881944444444445</v>
      </c>
      <c r="T135">
        <v>35004</v>
      </c>
      <c r="U135">
        <v>25886</v>
      </c>
      <c r="V135">
        <v>18</v>
      </c>
      <c r="W135">
        <v>8</v>
      </c>
      <c r="X135" t="b">
        <v>1</v>
      </c>
    </row>
    <row r="136" spans="1:24" x14ac:dyDescent="0.55000000000000004">
      <c r="A136" s="3"/>
      <c r="B136" s="3" t="s">
        <v>65</v>
      </c>
      <c r="C136" s="3" t="s">
        <v>15</v>
      </c>
      <c r="D136" s="3" t="s">
        <v>18</v>
      </c>
      <c r="E136">
        <v>5</v>
      </c>
      <c r="F136">
        <v>4</v>
      </c>
      <c r="G136">
        <v>2</v>
      </c>
      <c r="M136">
        <v>0</v>
      </c>
      <c r="O136" s="4">
        <v>45171</v>
      </c>
      <c r="P136" s="3" t="s">
        <v>116</v>
      </c>
      <c r="Q136" s="3" t="s">
        <v>118</v>
      </c>
      <c r="R136" s="3" t="s">
        <v>16</v>
      </c>
      <c r="S136">
        <v>1.0881944444444445</v>
      </c>
      <c r="T136">
        <v>35004</v>
      </c>
      <c r="U136">
        <v>25886</v>
      </c>
      <c r="V136">
        <v>18</v>
      </c>
      <c r="W136">
        <v>8</v>
      </c>
      <c r="X136" t="b">
        <v>1</v>
      </c>
    </row>
    <row r="137" spans="1:24" x14ac:dyDescent="0.55000000000000004">
      <c r="A137" s="3"/>
      <c r="B137" s="3" t="s">
        <v>89</v>
      </c>
      <c r="C137" s="3" t="s">
        <v>15</v>
      </c>
      <c r="D137" s="3" t="s">
        <v>16</v>
      </c>
      <c r="E137">
        <v>5</v>
      </c>
      <c r="F137">
        <v>4</v>
      </c>
      <c r="G137">
        <v>2</v>
      </c>
      <c r="M137">
        <v>0</v>
      </c>
      <c r="O137" s="4">
        <v>45171</v>
      </c>
      <c r="P137" s="3" t="s">
        <v>116</v>
      </c>
      <c r="Q137" s="3" t="s">
        <v>118</v>
      </c>
      <c r="R137" s="3" t="s">
        <v>16</v>
      </c>
      <c r="S137">
        <v>1.0881944444444445</v>
      </c>
      <c r="T137">
        <v>35004</v>
      </c>
      <c r="U137">
        <v>25886</v>
      </c>
      <c r="V137">
        <v>18</v>
      </c>
      <c r="W137">
        <v>8</v>
      </c>
      <c r="X137" t="b">
        <v>1</v>
      </c>
    </row>
    <row r="138" spans="1:24" x14ac:dyDescent="0.55000000000000004">
      <c r="A138" s="3" t="s">
        <v>23</v>
      </c>
      <c r="B138" s="3" t="s">
        <v>17</v>
      </c>
      <c r="C138" s="3" t="s">
        <v>25</v>
      </c>
      <c r="D138" s="3" t="s">
        <v>18</v>
      </c>
      <c r="E138">
        <v>3</v>
      </c>
      <c r="F138">
        <v>4</v>
      </c>
      <c r="G138">
        <v>2</v>
      </c>
      <c r="H138">
        <v>3</v>
      </c>
      <c r="I138">
        <v>3</v>
      </c>
      <c r="J138">
        <v>0</v>
      </c>
      <c r="K138">
        <v>110</v>
      </c>
      <c r="L138">
        <v>14</v>
      </c>
      <c r="M138">
        <v>4.8</v>
      </c>
      <c r="N138">
        <v>6413</v>
      </c>
      <c r="O138" s="4">
        <v>45171</v>
      </c>
      <c r="P138" s="3" t="s">
        <v>116</v>
      </c>
      <c r="Q138" s="3" t="s">
        <v>118</v>
      </c>
      <c r="R138" s="3" t="s">
        <v>16</v>
      </c>
      <c r="S138">
        <v>1.0881944444444445</v>
      </c>
      <c r="T138">
        <v>35004</v>
      </c>
      <c r="U138">
        <v>25886</v>
      </c>
      <c r="V138">
        <v>18</v>
      </c>
      <c r="W138">
        <v>8</v>
      </c>
      <c r="X138" t="b">
        <v>1</v>
      </c>
    </row>
    <row r="139" spans="1:24" x14ac:dyDescent="0.55000000000000004">
      <c r="A139" s="3" t="s">
        <v>28</v>
      </c>
      <c r="B139" s="3" t="s">
        <v>56</v>
      </c>
      <c r="C139" s="3" t="s">
        <v>25</v>
      </c>
      <c r="D139" s="3" t="s">
        <v>16</v>
      </c>
      <c r="E139">
        <v>3</v>
      </c>
      <c r="F139">
        <v>4</v>
      </c>
      <c r="G139">
        <v>2</v>
      </c>
      <c r="H139">
        <v>2</v>
      </c>
      <c r="I139">
        <v>1</v>
      </c>
      <c r="J139">
        <v>9</v>
      </c>
      <c r="K139">
        <v>86</v>
      </c>
      <c r="L139">
        <v>20</v>
      </c>
      <c r="M139">
        <v>24.86</v>
      </c>
      <c r="N139">
        <v>5322</v>
      </c>
      <c r="O139" s="4">
        <v>45171</v>
      </c>
      <c r="P139" s="3" t="s">
        <v>116</v>
      </c>
      <c r="Q139" s="3" t="s">
        <v>118</v>
      </c>
      <c r="R139" s="3" t="s">
        <v>16</v>
      </c>
      <c r="S139">
        <v>1.0881944444444445</v>
      </c>
      <c r="T139">
        <v>35004</v>
      </c>
      <c r="U139">
        <v>25886</v>
      </c>
      <c r="V139">
        <v>18</v>
      </c>
      <c r="W139">
        <v>8</v>
      </c>
      <c r="X139" t="b">
        <v>1</v>
      </c>
    </row>
    <row r="140" spans="1:24" x14ac:dyDescent="0.55000000000000004">
      <c r="A140" s="3" t="s">
        <v>46</v>
      </c>
      <c r="B140" s="3" t="s">
        <v>90</v>
      </c>
      <c r="C140" s="3" t="s">
        <v>25</v>
      </c>
      <c r="D140" s="3" t="s">
        <v>16</v>
      </c>
      <c r="E140">
        <v>3</v>
      </c>
      <c r="F140">
        <v>4</v>
      </c>
      <c r="G140">
        <v>2</v>
      </c>
      <c r="H140">
        <v>4</v>
      </c>
      <c r="I140">
        <v>3</v>
      </c>
      <c r="J140">
        <v>1</v>
      </c>
      <c r="K140">
        <v>105</v>
      </c>
      <c r="L140">
        <v>36</v>
      </c>
      <c r="M140">
        <v>11.85</v>
      </c>
      <c r="N140">
        <v>9582</v>
      </c>
      <c r="O140" s="4">
        <v>45171</v>
      </c>
      <c r="P140" s="3" t="s">
        <v>116</v>
      </c>
      <c r="Q140" s="3" t="s">
        <v>118</v>
      </c>
      <c r="R140" s="3" t="s">
        <v>16</v>
      </c>
      <c r="S140">
        <v>1.0881944444444445</v>
      </c>
      <c r="T140">
        <v>35004</v>
      </c>
      <c r="U140">
        <v>25886</v>
      </c>
      <c r="V140">
        <v>18</v>
      </c>
      <c r="W140">
        <v>8</v>
      </c>
      <c r="X140" t="b">
        <v>1</v>
      </c>
    </row>
    <row r="141" spans="1:24" x14ac:dyDescent="0.55000000000000004">
      <c r="A141" s="3" t="s">
        <v>93</v>
      </c>
      <c r="B141" s="3" t="s">
        <v>45</v>
      </c>
      <c r="C141" s="3" t="s">
        <v>25</v>
      </c>
      <c r="D141" s="3" t="s">
        <v>18</v>
      </c>
      <c r="E141">
        <v>4</v>
      </c>
      <c r="F141">
        <v>4</v>
      </c>
      <c r="G141">
        <v>2</v>
      </c>
      <c r="H141">
        <v>3</v>
      </c>
      <c r="I141">
        <v>6</v>
      </c>
      <c r="J141">
        <v>4</v>
      </c>
      <c r="K141">
        <v>109</v>
      </c>
      <c r="L141">
        <v>16</v>
      </c>
      <c r="M141">
        <v>3.89</v>
      </c>
      <c r="N141">
        <v>8380</v>
      </c>
      <c r="O141" s="4">
        <v>45171</v>
      </c>
      <c r="P141" s="3" t="s">
        <v>116</v>
      </c>
      <c r="Q141" s="3" t="s">
        <v>118</v>
      </c>
      <c r="R141" s="3" t="s">
        <v>16</v>
      </c>
      <c r="S141">
        <v>1.0881944444444445</v>
      </c>
      <c r="T141">
        <v>35004</v>
      </c>
      <c r="U141">
        <v>25886</v>
      </c>
      <c r="V141">
        <v>18</v>
      </c>
      <c r="W141">
        <v>8</v>
      </c>
      <c r="X141" t="b">
        <v>1</v>
      </c>
    </row>
    <row r="142" spans="1:24" x14ac:dyDescent="0.55000000000000004">
      <c r="A142" s="3"/>
      <c r="B142" s="3" t="s">
        <v>100</v>
      </c>
      <c r="C142" s="3" t="s">
        <v>15</v>
      </c>
      <c r="D142" s="3" t="s">
        <v>16</v>
      </c>
      <c r="E142">
        <v>1</v>
      </c>
      <c r="F142">
        <v>4</v>
      </c>
      <c r="G142">
        <v>3</v>
      </c>
      <c r="M142">
        <v>0</v>
      </c>
      <c r="O142" s="4">
        <v>45171</v>
      </c>
      <c r="P142" s="3" t="s">
        <v>118</v>
      </c>
      <c r="Q142" s="3" t="s">
        <v>116</v>
      </c>
      <c r="R142" s="3" t="s">
        <v>16</v>
      </c>
      <c r="S142">
        <v>1.4541666666666666</v>
      </c>
      <c r="T142">
        <v>68937</v>
      </c>
      <c r="U142">
        <v>60256</v>
      </c>
      <c r="V142">
        <v>32</v>
      </c>
      <c r="W142">
        <v>22</v>
      </c>
      <c r="X142" t="b">
        <v>0</v>
      </c>
    </row>
    <row r="143" spans="1:24" x14ac:dyDescent="0.55000000000000004">
      <c r="A143" s="3"/>
      <c r="B143" s="3" t="s">
        <v>24</v>
      </c>
      <c r="C143" s="3" t="s">
        <v>15</v>
      </c>
      <c r="D143" s="3" t="s">
        <v>18</v>
      </c>
      <c r="E143">
        <v>1</v>
      </c>
      <c r="F143">
        <v>4</v>
      </c>
      <c r="G143">
        <v>3</v>
      </c>
      <c r="M143">
        <v>0</v>
      </c>
      <c r="O143" s="4">
        <v>45171</v>
      </c>
      <c r="P143" s="3" t="s">
        <v>118</v>
      </c>
      <c r="Q143" s="3" t="s">
        <v>116</v>
      </c>
      <c r="R143" s="3" t="s">
        <v>16</v>
      </c>
      <c r="S143">
        <v>1.4541666666666666</v>
      </c>
      <c r="T143">
        <v>68937</v>
      </c>
      <c r="U143">
        <v>60256</v>
      </c>
      <c r="V143">
        <v>32</v>
      </c>
      <c r="W143">
        <v>22</v>
      </c>
      <c r="X143" t="b">
        <v>0</v>
      </c>
    </row>
    <row r="144" spans="1:24" x14ac:dyDescent="0.55000000000000004">
      <c r="A144" s="3"/>
      <c r="B144" s="3" t="s">
        <v>54</v>
      </c>
      <c r="C144" s="3" t="s">
        <v>15</v>
      </c>
      <c r="D144" s="3" t="s">
        <v>16</v>
      </c>
      <c r="E144">
        <v>2</v>
      </c>
      <c r="F144">
        <v>4</v>
      </c>
      <c r="G144">
        <v>3</v>
      </c>
      <c r="M144">
        <v>0</v>
      </c>
      <c r="O144" s="4">
        <v>45171</v>
      </c>
      <c r="P144" s="3" t="s">
        <v>118</v>
      </c>
      <c r="Q144" s="3" t="s">
        <v>116</v>
      </c>
      <c r="R144" s="3" t="s">
        <v>16</v>
      </c>
      <c r="S144">
        <v>1.4541666666666666</v>
      </c>
      <c r="T144">
        <v>68937</v>
      </c>
      <c r="U144">
        <v>60256</v>
      </c>
      <c r="V144">
        <v>32</v>
      </c>
      <c r="W144">
        <v>22</v>
      </c>
      <c r="X144" t="b">
        <v>0</v>
      </c>
    </row>
    <row r="145" spans="1:24" x14ac:dyDescent="0.55000000000000004">
      <c r="A145" s="3"/>
      <c r="B145" s="3" t="s">
        <v>14</v>
      </c>
      <c r="C145" s="3" t="s">
        <v>15</v>
      </c>
      <c r="D145" s="3" t="s">
        <v>18</v>
      </c>
      <c r="E145">
        <v>2</v>
      </c>
      <c r="F145">
        <v>4</v>
      </c>
      <c r="G145">
        <v>3</v>
      </c>
      <c r="M145">
        <v>0</v>
      </c>
      <c r="O145" s="4">
        <v>45171</v>
      </c>
      <c r="P145" s="3" t="s">
        <v>118</v>
      </c>
      <c r="Q145" s="3" t="s">
        <v>116</v>
      </c>
      <c r="R145" s="3" t="s">
        <v>16</v>
      </c>
      <c r="S145">
        <v>1.4541666666666666</v>
      </c>
      <c r="T145">
        <v>68937</v>
      </c>
      <c r="U145">
        <v>60256</v>
      </c>
      <c r="V145">
        <v>32</v>
      </c>
      <c r="W145">
        <v>22</v>
      </c>
      <c r="X145" t="b">
        <v>0</v>
      </c>
    </row>
    <row r="146" spans="1:24" x14ac:dyDescent="0.55000000000000004">
      <c r="A146" s="3"/>
      <c r="B146" s="3" t="s">
        <v>41</v>
      </c>
      <c r="C146" s="3" t="s">
        <v>15</v>
      </c>
      <c r="D146" s="3" t="s">
        <v>16</v>
      </c>
      <c r="E146">
        <v>3</v>
      </c>
      <c r="F146">
        <v>4</v>
      </c>
      <c r="G146">
        <v>3</v>
      </c>
      <c r="M146">
        <v>0</v>
      </c>
      <c r="O146" s="4">
        <v>45171</v>
      </c>
      <c r="P146" s="3" t="s">
        <v>118</v>
      </c>
      <c r="Q146" s="3" t="s">
        <v>116</v>
      </c>
      <c r="R146" s="3" t="s">
        <v>16</v>
      </c>
      <c r="S146">
        <v>1.4541666666666666</v>
      </c>
      <c r="T146">
        <v>68937</v>
      </c>
      <c r="U146">
        <v>60256</v>
      </c>
      <c r="V146">
        <v>32</v>
      </c>
      <c r="W146">
        <v>22</v>
      </c>
      <c r="X146" t="b">
        <v>0</v>
      </c>
    </row>
    <row r="147" spans="1:24" x14ac:dyDescent="0.55000000000000004">
      <c r="A147" s="3"/>
      <c r="B147" s="3" t="s">
        <v>94</v>
      </c>
      <c r="C147" s="3" t="s">
        <v>15</v>
      </c>
      <c r="D147" s="3" t="s">
        <v>18</v>
      </c>
      <c r="E147">
        <v>3</v>
      </c>
      <c r="F147">
        <v>4</v>
      </c>
      <c r="G147">
        <v>3</v>
      </c>
      <c r="M147">
        <v>0</v>
      </c>
      <c r="O147" s="4">
        <v>45171</v>
      </c>
      <c r="P147" s="3" t="s">
        <v>118</v>
      </c>
      <c r="Q147" s="3" t="s">
        <v>116</v>
      </c>
      <c r="R147" s="3" t="s">
        <v>16</v>
      </c>
      <c r="S147">
        <v>1.4541666666666666</v>
      </c>
      <c r="T147">
        <v>68937</v>
      </c>
      <c r="U147">
        <v>60256</v>
      </c>
      <c r="V147">
        <v>32</v>
      </c>
      <c r="W147">
        <v>22</v>
      </c>
      <c r="X147" t="b">
        <v>0</v>
      </c>
    </row>
    <row r="148" spans="1:24" x14ac:dyDescent="0.55000000000000004">
      <c r="A148" s="3" t="s">
        <v>93</v>
      </c>
      <c r="B148" s="3" t="s">
        <v>101</v>
      </c>
      <c r="C148" s="3" t="s">
        <v>25</v>
      </c>
      <c r="D148" s="3" t="s">
        <v>16</v>
      </c>
      <c r="E148">
        <v>1</v>
      </c>
      <c r="F148">
        <v>4</v>
      </c>
      <c r="G148">
        <v>3</v>
      </c>
      <c r="H148">
        <v>14</v>
      </c>
      <c r="I148">
        <v>3</v>
      </c>
      <c r="J148">
        <v>8</v>
      </c>
      <c r="K148">
        <v>247</v>
      </c>
      <c r="L148">
        <v>27</v>
      </c>
      <c r="M148">
        <v>66.819999999999993</v>
      </c>
      <c r="N148">
        <v>33130</v>
      </c>
      <c r="O148" s="4">
        <v>45171</v>
      </c>
      <c r="P148" s="3" t="s">
        <v>118</v>
      </c>
      <c r="Q148" s="3" t="s">
        <v>116</v>
      </c>
      <c r="R148" s="3" t="s">
        <v>16</v>
      </c>
      <c r="S148">
        <v>1.4541666666666666</v>
      </c>
      <c r="T148">
        <v>68937</v>
      </c>
      <c r="U148">
        <v>60256</v>
      </c>
      <c r="V148">
        <v>32</v>
      </c>
      <c r="W148">
        <v>22</v>
      </c>
      <c r="X148" t="b">
        <v>0</v>
      </c>
    </row>
    <row r="149" spans="1:24" x14ac:dyDescent="0.55000000000000004">
      <c r="A149" s="3" t="s">
        <v>28</v>
      </c>
      <c r="B149" s="3" t="s">
        <v>56</v>
      </c>
      <c r="C149" s="3" t="s">
        <v>25</v>
      </c>
      <c r="D149" s="3" t="s">
        <v>18</v>
      </c>
      <c r="E149">
        <v>1</v>
      </c>
      <c r="F149">
        <v>4</v>
      </c>
      <c r="G149">
        <v>3</v>
      </c>
      <c r="H149">
        <v>7</v>
      </c>
      <c r="I149">
        <v>6</v>
      </c>
      <c r="J149">
        <v>9</v>
      </c>
      <c r="K149">
        <v>179</v>
      </c>
      <c r="L149">
        <v>33</v>
      </c>
      <c r="M149">
        <v>31.44</v>
      </c>
      <c r="N149">
        <v>24843</v>
      </c>
      <c r="O149" s="4">
        <v>45171</v>
      </c>
      <c r="P149" s="3" t="s">
        <v>118</v>
      </c>
      <c r="Q149" s="3" t="s">
        <v>116</v>
      </c>
      <c r="R149" s="3" t="s">
        <v>16</v>
      </c>
      <c r="S149">
        <v>1.4541666666666666</v>
      </c>
      <c r="T149">
        <v>68937</v>
      </c>
      <c r="U149">
        <v>60256</v>
      </c>
      <c r="V149">
        <v>32</v>
      </c>
      <c r="W149">
        <v>22</v>
      </c>
      <c r="X149" t="b">
        <v>0</v>
      </c>
    </row>
    <row r="150" spans="1:24" x14ac:dyDescent="0.55000000000000004">
      <c r="A150" s="3" t="s">
        <v>64</v>
      </c>
      <c r="B150" s="3" t="s">
        <v>96</v>
      </c>
      <c r="C150" s="3" t="s">
        <v>25</v>
      </c>
      <c r="D150" s="3" t="s">
        <v>18</v>
      </c>
      <c r="E150">
        <v>1</v>
      </c>
      <c r="F150">
        <v>4</v>
      </c>
      <c r="G150">
        <v>3</v>
      </c>
      <c r="H150">
        <v>2</v>
      </c>
      <c r="I150">
        <v>5</v>
      </c>
      <c r="J150">
        <v>7</v>
      </c>
      <c r="K150">
        <v>57</v>
      </c>
      <c r="L150">
        <v>56</v>
      </c>
      <c r="M150">
        <v>10.37</v>
      </c>
      <c r="N150">
        <v>9921</v>
      </c>
      <c r="O150" s="4">
        <v>45171</v>
      </c>
      <c r="P150" s="3" t="s">
        <v>118</v>
      </c>
      <c r="Q150" s="3" t="s">
        <v>116</v>
      </c>
      <c r="R150" s="3" t="s">
        <v>16</v>
      </c>
      <c r="S150">
        <v>1.4541666666666666</v>
      </c>
      <c r="T150">
        <v>68937</v>
      </c>
      <c r="U150">
        <v>60256</v>
      </c>
      <c r="V150">
        <v>32</v>
      </c>
      <c r="W150">
        <v>22</v>
      </c>
      <c r="X150" t="b">
        <v>0</v>
      </c>
    </row>
    <row r="151" spans="1:24" x14ac:dyDescent="0.55000000000000004">
      <c r="A151" s="3" t="s">
        <v>23</v>
      </c>
      <c r="B151" s="3" t="s">
        <v>97</v>
      </c>
      <c r="C151" s="3" t="s">
        <v>25</v>
      </c>
      <c r="D151" s="3" t="s">
        <v>16</v>
      </c>
      <c r="E151">
        <v>2</v>
      </c>
      <c r="F151">
        <v>4</v>
      </c>
      <c r="G151">
        <v>3</v>
      </c>
      <c r="H151">
        <v>0</v>
      </c>
      <c r="I151">
        <v>6</v>
      </c>
      <c r="J151">
        <v>22</v>
      </c>
      <c r="K151">
        <v>43</v>
      </c>
      <c r="L151">
        <v>55</v>
      </c>
      <c r="M151">
        <v>29.18</v>
      </c>
      <c r="N151">
        <v>8899</v>
      </c>
      <c r="O151" s="4">
        <v>45171</v>
      </c>
      <c r="P151" s="3" t="s">
        <v>118</v>
      </c>
      <c r="Q151" s="3" t="s">
        <v>116</v>
      </c>
      <c r="R151" s="3" t="s">
        <v>16</v>
      </c>
      <c r="S151">
        <v>1.4541666666666666</v>
      </c>
      <c r="T151">
        <v>68937</v>
      </c>
      <c r="U151">
        <v>60256</v>
      </c>
      <c r="V151">
        <v>32</v>
      </c>
      <c r="W151">
        <v>22</v>
      </c>
      <c r="X151" t="b">
        <v>0</v>
      </c>
    </row>
    <row r="152" spans="1:24" x14ac:dyDescent="0.55000000000000004">
      <c r="A152" s="3" t="s">
        <v>52</v>
      </c>
      <c r="B152" s="3" t="s">
        <v>95</v>
      </c>
      <c r="C152" s="3" t="s">
        <v>25</v>
      </c>
      <c r="D152" s="3" t="s">
        <v>16</v>
      </c>
      <c r="E152">
        <v>2</v>
      </c>
      <c r="F152">
        <v>4</v>
      </c>
      <c r="G152">
        <v>3</v>
      </c>
      <c r="H152">
        <v>2</v>
      </c>
      <c r="I152">
        <v>4</v>
      </c>
      <c r="J152">
        <v>21</v>
      </c>
      <c r="K152">
        <v>196</v>
      </c>
      <c r="L152">
        <v>33</v>
      </c>
      <c r="M152">
        <v>41.61</v>
      </c>
      <c r="N152">
        <v>12926</v>
      </c>
      <c r="O152" s="4">
        <v>45171</v>
      </c>
      <c r="P152" s="3" t="s">
        <v>118</v>
      </c>
      <c r="Q152" s="3" t="s">
        <v>116</v>
      </c>
      <c r="R152" s="3" t="s">
        <v>16</v>
      </c>
      <c r="S152">
        <v>1.4541666666666666</v>
      </c>
      <c r="T152">
        <v>68937</v>
      </c>
      <c r="U152">
        <v>60256</v>
      </c>
      <c r="V152">
        <v>32</v>
      </c>
      <c r="W152">
        <v>22</v>
      </c>
      <c r="X152" t="b">
        <v>0</v>
      </c>
    </row>
    <row r="153" spans="1:24" x14ac:dyDescent="0.55000000000000004">
      <c r="A153" s="3" t="s">
        <v>40</v>
      </c>
      <c r="B153" s="3" t="s">
        <v>72</v>
      </c>
      <c r="C153" s="3" t="s">
        <v>25</v>
      </c>
      <c r="D153" s="3" t="s">
        <v>18</v>
      </c>
      <c r="E153">
        <v>2</v>
      </c>
      <c r="F153">
        <v>4</v>
      </c>
      <c r="G153">
        <v>3</v>
      </c>
      <c r="H153">
        <v>2</v>
      </c>
      <c r="I153">
        <v>7</v>
      </c>
      <c r="J153">
        <v>9</v>
      </c>
      <c r="K153">
        <v>240</v>
      </c>
      <c r="L153">
        <v>25</v>
      </c>
      <c r="M153">
        <v>8.65</v>
      </c>
      <c r="N153">
        <v>23864</v>
      </c>
      <c r="O153" s="4">
        <v>45171</v>
      </c>
      <c r="P153" s="3" t="s">
        <v>118</v>
      </c>
      <c r="Q153" s="3" t="s">
        <v>116</v>
      </c>
      <c r="R153" s="3" t="s">
        <v>16</v>
      </c>
      <c r="S153">
        <v>1.4541666666666666</v>
      </c>
      <c r="T153">
        <v>68937</v>
      </c>
      <c r="U153">
        <v>60256</v>
      </c>
      <c r="V153">
        <v>32</v>
      </c>
      <c r="W153">
        <v>22</v>
      </c>
      <c r="X153" t="b">
        <v>0</v>
      </c>
    </row>
    <row r="154" spans="1:24" x14ac:dyDescent="0.55000000000000004">
      <c r="A154" s="3"/>
      <c r="B154" s="3" t="s">
        <v>102</v>
      </c>
      <c r="C154" s="3" t="s">
        <v>15</v>
      </c>
      <c r="D154" s="3" t="s">
        <v>18</v>
      </c>
      <c r="E154">
        <v>4</v>
      </c>
      <c r="F154">
        <v>4</v>
      </c>
      <c r="G154">
        <v>3</v>
      </c>
      <c r="M154">
        <v>0</v>
      </c>
      <c r="O154" s="4">
        <v>45171</v>
      </c>
      <c r="P154" s="3" t="s">
        <v>118</v>
      </c>
      <c r="Q154" s="3" t="s">
        <v>116</v>
      </c>
      <c r="R154" s="3" t="s">
        <v>16</v>
      </c>
      <c r="S154">
        <v>1.4541666666666666</v>
      </c>
      <c r="T154">
        <v>68937</v>
      </c>
      <c r="U154">
        <v>60256</v>
      </c>
      <c r="V154">
        <v>32</v>
      </c>
      <c r="W154">
        <v>22</v>
      </c>
      <c r="X154" t="b">
        <v>0</v>
      </c>
    </row>
    <row r="155" spans="1:24" x14ac:dyDescent="0.55000000000000004">
      <c r="A155" s="3"/>
      <c r="B155" s="3" t="s">
        <v>103</v>
      </c>
      <c r="C155" s="3" t="s">
        <v>15</v>
      </c>
      <c r="D155" s="3" t="s">
        <v>16</v>
      </c>
      <c r="E155">
        <v>4</v>
      </c>
      <c r="F155">
        <v>4</v>
      </c>
      <c r="G155">
        <v>3</v>
      </c>
      <c r="M155">
        <v>0</v>
      </c>
      <c r="O155" s="4">
        <v>45171</v>
      </c>
      <c r="P155" s="3" t="s">
        <v>118</v>
      </c>
      <c r="Q155" s="3" t="s">
        <v>116</v>
      </c>
      <c r="R155" s="3" t="s">
        <v>16</v>
      </c>
      <c r="S155">
        <v>1.4541666666666666</v>
      </c>
      <c r="T155">
        <v>68937</v>
      </c>
      <c r="U155">
        <v>60256</v>
      </c>
      <c r="V155">
        <v>32</v>
      </c>
      <c r="W155">
        <v>22</v>
      </c>
      <c r="X155" t="b">
        <v>0</v>
      </c>
    </row>
    <row r="156" spans="1:24" x14ac:dyDescent="0.55000000000000004">
      <c r="A156" s="3"/>
      <c r="B156" s="3" t="s">
        <v>87</v>
      </c>
      <c r="C156" s="3" t="s">
        <v>15</v>
      </c>
      <c r="D156" s="3" t="s">
        <v>18</v>
      </c>
      <c r="E156">
        <v>5</v>
      </c>
      <c r="F156">
        <v>4</v>
      </c>
      <c r="G156">
        <v>3</v>
      </c>
      <c r="M156">
        <v>0</v>
      </c>
      <c r="O156" s="4">
        <v>45171</v>
      </c>
      <c r="P156" s="3" t="s">
        <v>118</v>
      </c>
      <c r="Q156" s="3" t="s">
        <v>116</v>
      </c>
      <c r="R156" s="3" t="s">
        <v>16</v>
      </c>
      <c r="S156">
        <v>1.4541666666666666</v>
      </c>
      <c r="T156">
        <v>68937</v>
      </c>
      <c r="U156">
        <v>60256</v>
      </c>
      <c r="V156">
        <v>32</v>
      </c>
      <c r="W156">
        <v>22</v>
      </c>
      <c r="X156" t="b">
        <v>0</v>
      </c>
    </row>
    <row r="157" spans="1:24" x14ac:dyDescent="0.55000000000000004">
      <c r="A157" s="3"/>
      <c r="B157" s="3" t="s">
        <v>104</v>
      </c>
      <c r="C157" s="3" t="s">
        <v>15</v>
      </c>
      <c r="D157" s="3" t="s">
        <v>16</v>
      </c>
      <c r="E157">
        <v>5</v>
      </c>
      <c r="F157">
        <v>4</v>
      </c>
      <c r="G157">
        <v>3</v>
      </c>
      <c r="M157">
        <v>0</v>
      </c>
      <c r="O157" s="4">
        <v>45171</v>
      </c>
      <c r="P157" s="3" t="s">
        <v>118</v>
      </c>
      <c r="Q157" s="3" t="s">
        <v>116</v>
      </c>
      <c r="R157" s="3" t="s">
        <v>16</v>
      </c>
      <c r="S157">
        <v>1.4541666666666666</v>
      </c>
      <c r="T157">
        <v>68937</v>
      </c>
      <c r="U157">
        <v>60256</v>
      </c>
      <c r="V157">
        <v>32</v>
      </c>
      <c r="W157">
        <v>22</v>
      </c>
      <c r="X157" t="b">
        <v>0</v>
      </c>
    </row>
    <row r="158" spans="1:24" x14ac:dyDescent="0.55000000000000004">
      <c r="A158" s="3" t="s">
        <v>26</v>
      </c>
      <c r="B158" s="3" t="s">
        <v>71</v>
      </c>
      <c r="C158" s="3" t="s">
        <v>25</v>
      </c>
      <c r="D158" s="3" t="s">
        <v>18</v>
      </c>
      <c r="E158">
        <v>3</v>
      </c>
      <c r="F158">
        <v>4</v>
      </c>
      <c r="G158">
        <v>3</v>
      </c>
      <c r="H158">
        <v>5</v>
      </c>
      <c r="I158">
        <v>8</v>
      </c>
      <c r="J158">
        <v>5</v>
      </c>
      <c r="K158">
        <v>206</v>
      </c>
      <c r="L158">
        <v>24</v>
      </c>
      <c r="M158">
        <v>9.26</v>
      </c>
      <c r="N158">
        <v>20907</v>
      </c>
      <c r="O158" s="4">
        <v>45171</v>
      </c>
      <c r="P158" s="3" t="s">
        <v>118</v>
      </c>
      <c r="Q158" s="3" t="s">
        <v>116</v>
      </c>
      <c r="R158" s="3" t="s">
        <v>16</v>
      </c>
      <c r="S158">
        <v>1.4541666666666666</v>
      </c>
      <c r="T158">
        <v>68937</v>
      </c>
      <c r="U158">
        <v>60256</v>
      </c>
      <c r="V158">
        <v>32</v>
      </c>
      <c r="W158">
        <v>22</v>
      </c>
      <c r="X158" t="b">
        <v>0</v>
      </c>
    </row>
    <row r="159" spans="1:24" x14ac:dyDescent="0.55000000000000004">
      <c r="A159" s="3" t="s">
        <v>91</v>
      </c>
      <c r="B159" s="3" t="s">
        <v>90</v>
      </c>
      <c r="C159" s="3" t="s">
        <v>25</v>
      </c>
      <c r="D159" s="3" t="s">
        <v>16</v>
      </c>
      <c r="E159">
        <v>3</v>
      </c>
      <c r="F159">
        <v>4</v>
      </c>
      <c r="G159">
        <v>3</v>
      </c>
      <c r="H159">
        <v>6</v>
      </c>
      <c r="I159">
        <v>4</v>
      </c>
      <c r="J159">
        <v>2</v>
      </c>
      <c r="K159">
        <v>222</v>
      </c>
      <c r="L159">
        <v>27</v>
      </c>
      <c r="M159">
        <v>19.57</v>
      </c>
      <c r="N159">
        <v>21084</v>
      </c>
      <c r="O159" s="4">
        <v>45171</v>
      </c>
      <c r="P159" s="3" t="s">
        <v>118</v>
      </c>
      <c r="Q159" s="3" t="s">
        <v>116</v>
      </c>
      <c r="R159" s="3" t="s">
        <v>16</v>
      </c>
      <c r="S159">
        <v>1.4541666666666666</v>
      </c>
      <c r="T159">
        <v>68937</v>
      </c>
      <c r="U159">
        <v>60256</v>
      </c>
      <c r="V159">
        <v>32</v>
      </c>
      <c r="W159">
        <v>22</v>
      </c>
      <c r="X159" t="b">
        <v>0</v>
      </c>
    </row>
    <row r="160" spans="1:24" x14ac:dyDescent="0.55000000000000004">
      <c r="A160" s="3" t="s">
        <v>30</v>
      </c>
      <c r="B160" s="3" t="s">
        <v>81</v>
      </c>
      <c r="C160" s="3" t="s">
        <v>25</v>
      </c>
      <c r="D160" s="3" t="s">
        <v>16</v>
      </c>
      <c r="E160">
        <v>3</v>
      </c>
      <c r="F160">
        <v>4</v>
      </c>
      <c r="G160">
        <v>3</v>
      </c>
      <c r="H160">
        <v>10</v>
      </c>
      <c r="I160">
        <v>5</v>
      </c>
      <c r="J160">
        <v>10</v>
      </c>
      <c r="K160">
        <v>189</v>
      </c>
      <c r="L160">
        <v>23</v>
      </c>
      <c r="M160">
        <v>48.04</v>
      </c>
      <c r="N160">
        <v>26618</v>
      </c>
      <c r="O160" s="4">
        <v>45171</v>
      </c>
      <c r="P160" s="3" t="s">
        <v>118</v>
      </c>
      <c r="Q160" s="3" t="s">
        <v>116</v>
      </c>
      <c r="R160" s="3" t="s">
        <v>16</v>
      </c>
      <c r="S160">
        <v>1.4541666666666666</v>
      </c>
      <c r="T160">
        <v>68937</v>
      </c>
      <c r="U160">
        <v>60256</v>
      </c>
      <c r="V160">
        <v>32</v>
      </c>
      <c r="W160">
        <v>22</v>
      </c>
      <c r="X160" t="b">
        <v>0</v>
      </c>
    </row>
    <row r="161" spans="1:24" x14ac:dyDescent="0.55000000000000004">
      <c r="A161" s="3" t="s">
        <v>46</v>
      </c>
      <c r="B161" s="3" t="s">
        <v>48</v>
      </c>
      <c r="C161" s="3" t="s">
        <v>25</v>
      </c>
      <c r="D161" s="3" t="s">
        <v>18</v>
      </c>
      <c r="E161">
        <v>4</v>
      </c>
      <c r="F161">
        <v>4</v>
      </c>
      <c r="G161">
        <v>3</v>
      </c>
      <c r="H161">
        <v>6</v>
      </c>
      <c r="I161">
        <v>6</v>
      </c>
      <c r="J161">
        <v>7</v>
      </c>
      <c r="K161">
        <v>196</v>
      </c>
      <c r="L161">
        <v>10</v>
      </c>
      <c r="M161">
        <v>22.46</v>
      </c>
      <c r="N161">
        <v>27059</v>
      </c>
      <c r="O161" s="4">
        <v>45171</v>
      </c>
      <c r="P161" s="3" t="s">
        <v>118</v>
      </c>
      <c r="Q161" s="3" t="s">
        <v>116</v>
      </c>
      <c r="R161" s="3" t="s">
        <v>16</v>
      </c>
      <c r="S161">
        <v>1.4541666666666666</v>
      </c>
      <c r="T161">
        <v>68937</v>
      </c>
      <c r="U161">
        <v>60256</v>
      </c>
      <c r="V161">
        <v>32</v>
      </c>
      <c r="W161">
        <v>22</v>
      </c>
      <c r="X161" t="b">
        <v>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EFEBD4-B8B9-4ADC-8057-121F294024E2}">
  <dimension ref="A1:H19"/>
  <sheetViews>
    <sheetView workbookViewId="0">
      <selection activeCell="J14" sqref="J14"/>
    </sheetView>
  </sheetViews>
  <sheetFormatPr defaultRowHeight="14.4" x14ac:dyDescent="0.55000000000000004"/>
  <cols>
    <col min="4" max="4" width="13.15625" bestFit="1" customWidth="1"/>
  </cols>
  <sheetData>
    <row r="1" spans="1:8" x14ac:dyDescent="0.55000000000000004">
      <c r="A1" t="s">
        <v>0</v>
      </c>
      <c r="B1" t="s">
        <v>119</v>
      </c>
      <c r="C1" t="s">
        <v>120</v>
      </c>
      <c r="D1" t="s">
        <v>121</v>
      </c>
      <c r="E1" t="s">
        <v>7</v>
      </c>
      <c r="F1" t="s">
        <v>122</v>
      </c>
      <c r="G1" t="s">
        <v>9</v>
      </c>
      <c r="H1" t="s">
        <v>123</v>
      </c>
    </row>
    <row r="2" spans="1:8" x14ac:dyDescent="0.55000000000000004">
      <c r="A2" t="str" cm="1">
        <f t="array" ref="A2:A19">_xlfn.DROP(_xlfn.UNIQUE(Merge1[Player]), 1)</f>
        <v>Woosung</v>
      </c>
      <c r="B2" cm="1">
        <f t="array" ref="B2">ROWS(_xlfn._xlws.FILTER(Merge1[],(Merge1[Player]=A2)*(Merge1[Blue Red]=Merge1[Winning Side])))</f>
        <v>3</v>
      </c>
      <c r="C2" cm="1">
        <f t="array" ref="C2">ROWS(_xlfn._xlws.FILTER(Merge1[],(Merge1[Player]=A2)*(Merge1[Blue Red]&lt;&gt;Merge1[Winning Side])))</f>
        <v>3</v>
      </c>
      <c r="D2">
        <f>B2/(C2+B2)</f>
        <v>0.5</v>
      </c>
      <c r="E2">
        <f>SUMIFS(Merge1[Kills],Merge1[Player],$A2)</f>
        <v>18</v>
      </c>
      <c r="F2">
        <f>SUMIFS(Merge1[Deaths],Merge1[Player],$A2)</f>
        <v>26</v>
      </c>
      <c r="G2">
        <f>SUMIFS(Merge1[Assists],Merge1[Player],$A2)</f>
        <v>63</v>
      </c>
      <c r="H2">
        <f>(E2+G2)/F2</f>
        <v>3.1153846153846154</v>
      </c>
    </row>
    <row r="3" spans="1:8" x14ac:dyDescent="0.55000000000000004">
      <c r="A3" t="str">
        <v>Anthony</v>
      </c>
      <c r="B3" cm="1">
        <f t="array" ref="B3">ROWS(_xlfn._xlws.FILTER(Merge1[],(Merge1[Player]=A3)*(Merge1[Blue Red]=Merge1[Winning Side])))</f>
        <v>4</v>
      </c>
      <c r="C3" cm="1">
        <f t="array" ref="C3">ROWS(_xlfn._xlws.FILTER(Merge1[],(Merge1[Player]=A3)*(Merge1[Blue Red]&lt;&gt;Merge1[Winning Side])))</f>
        <v>3</v>
      </c>
      <c r="D3">
        <f t="shared" ref="D3:D19" si="0">B3/(C3+B3)</f>
        <v>0.5714285714285714</v>
      </c>
      <c r="E3">
        <f>SUMIFS(Merge1[Kills],Merge1[Player],A3)</f>
        <v>59</v>
      </c>
      <c r="F3">
        <f>SUMIFS(Merge1[Deaths],Merge1[Player],$A3)</f>
        <v>33</v>
      </c>
      <c r="G3">
        <f>SUMIFS(Merge1[Assists],Merge1[Player],$A3)</f>
        <v>37</v>
      </c>
      <c r="H3">
        <f t="shared" ref="H3:H19" si="1">(E3+G3)/F3</f>
        <v>2.9090909090909092</v>
      </c>
    </row>
    <row r="4" spans="1:8" x14ac:dyDescent="0.55000000000000004">
      <c r="A4" t="str">
        <v>Sam</v>
      </c>
      <c r="B4" cm="1">
        <f t="array" ref="B4">ROWS(_xlfn._xlws.FILTER(Merge1[],(Merge1[Player]=A4)*(Merge1[Blue Red]=Merge1[Winning Side])))</f>
        <v>4</v>
      </c>
      <c r="C4" cm="1">
        <f t="array" ref="C4">ROWS(_xlfn._xlws.FILTER(Merge1[],(Merge1[Player]=A4)*(Merge1[Blue Red]&lt;&gt;Merge1[Winning Side])))</f>
        <v>3</v>
      </c>
      <c r="D4">
        <f t="shared" si="0"/>
        <v>0.5714285714285714</v>
      </c>
      <c r="E4">
        <f>SUMIFS(Merge1[Kills],Merge1[Player],A4)</f>
        <v>19</v>
      </c>
      <c r="F4">
        <f>SUMIFS(Merge1[Deaths],Merge1[Player],$A4)</f>
        <v>26</v>
      </c>
      <c r="G4">
        <f>SUMIFS(Merge1[Assists],Merge1[Player],$A4)</f>
        <v>69</v>
      </c>
      <c r="H4">
        <f t="shared" si="1"/>
        <v>3.3846153846153846</v>
      </c>
    </row>
    <row r="5" spans="1:8" x14ac:dyDescent="0.55000000000000004">
      <c r="A5" t="str">
        <v>Declan</v>
      </c>
      <c r="B5" cm="1">
        <f t="array" ref="B5">ROWS(_xlfn._xlws.FILTER(Merge1[],(Merge1[Player]=A5)*(Merge1[Blue Red]=Merge1[Winning Side])))</f>
        <v>3</v>
      </c>
      <c r="C5" cm="1">
        <f t="array" ref="C5">ROWS(_xlfn._xlws.FILTER(Merge1[],(Merge1[Player]=A5)*(Merge1[Blue Red]&lt;&gt;Merge1[Winning Side])))</f>
        <v>3</v>
      </c>
      <c r="D5">
        <f t="shared" si="0"/>
        <v>0.5</v>
      </c>
      <c r="E5">
        <f>SUMIFS(Merge1[Kills],Merge1[Player],A5)</f>
        <v>36</v>
      </c>
      <c r="F5">
        <f>SUMIFS(Merge1[Deaths],Merge1[Player],$A5)</f>
        <v>23</v>
      </c>
      <c r="G5">
        <f>SUMIFS(Merge1[Assists],Merge1[Player],$A5)</f>
        <v>38</v>
      </c>
      <c r="H5">
        <f t="shared" si="1"/>
        <v>3.2173913043478262</v>
      </c>
    </row>
    <row r="6" spans="1:8" x14ac:dyDescent="0.55000000000000004">
      <c r="A6" t="str">
        <v>Miggy</v>
      </c>
      <c r="B6" cm="1">
        <f t="array" ref="B6">ROWS(_xlfn._xlws.FILTER(Merge1[],(Merge1[Player]=A6)*(Merge1[Blue Red]=Merge1[Winning Side])))</f>
        <v>1</v>
      </c>
      <c r="C6" cm="1">
        <f t="array" ref="C6">ROWS(_xlfn._xlws.FILTER(Merge1[],(Merge1[Player]=A6)*(Merge1[Blue Red]&lt;&gt;Merge1[Winning Side])))</f>
        <v>2</v>
      </c>
      <c r="D6">
        <f t="shared" si="0"/>
        <v>0.33333333333333331</v>
      </c>
      <c r="E6">
        <f>SUMIFS(Merge1[Kills],Merge1[Player],A6)</f>
        <v>5</v>
      </c>
      <c r="F6">
        <f>SUMIFS(Merge1[Deaths],Merge1[Player],$A6)</f>
        <v>24</v>
      </c>
      <c r="G6">
        <f>SUMIFS(Merge1[Assists],Merge1[Player],$A6)</f>
        <v>16</v>
      </c>
      <c r="H6">
        <f t="shared" si="1"/>
        <v>0.875</v>
      </c>
    </row>
    <row r="7" spans="1:8" x14ac:dyDescent="0.55000000000000004">
      <c r="A7" t="str">
        <v>Basil</v>
      </c>
      <c r="B7" cm="1">
        <f t="array" ref="B7">ROWS(_xlfn._xlws.FILTER(Merge1[],(Merge1[Player]=A7)*(Merge1[Blue Red]=Merge1[Winning Side])))</f>
        <v>3</v>
      </c>
      <c r="C7" cm="1">
        <f t="array" ref="C7">ROWS(_xlfn._xlws.FILTER(Merge1[],(Merge1[Player]=A7)*(Merge1[Blue Red]&lt;&gt;Merge1[Winning Side])))</f>
        <v>1</v>
      </c>
      <c r="D7">
        <f t="shared" si="0"/>
        <v>0.75</v>
      </c>
      <c r="E7">
        <f>SUMIFS(Merge1[Kills],Merge1[Player],A7)</f>
        <v>30</v>
      </c>
      <c r="F7">
        <f>SUMIFS(Merge1[Deaths],Merge1[Player],$A7)</f>
        <v>12</v>
      </c>
      <c r="G7">
        <f>SUMIFS(Merge1[Assists],Merge1[Player],$A7)</f>
        <v>35</v>
      </c>
      <c r="H7">
        <f t="shared" si="1"/>
        <v>5.416666666666667</v>
      </c>
    </row>
    <row r="8" spans="1:8" x14ac:dyDescent="0.55000000000000004">
      <c r="A8" t="str">
        <v>Quio</v>
      </c>
      <c r="B8" cm="1">
        <f t="array" ref="B8">ROWS(_xlfn._xlws.FILTER(Merge1[],(Merge1[Player]=A8)*(Merge1[Blue Red]=Merge1[Winning Side])))</f>
        <v>4</v>
      </c>
      <c r="C8" cm="1">
        <f t="array" ref="C8">ROWS(_xlfn._xlws.FILTER(Merge1[],(Merge1[Player]=A8)*(Merge1[Blue Red]&lt;&gt;Merge1[Winning Side])))</f>
        <v>3</v>
      </c>
      <c r="D8">
        <f t="shared" si="0"/>
        <v>0.5714285714285714</v>
      </c>
      <c r="E8">
        <f>SUMIFS(Merge1[Kills],Merge1[Player],A8)</f>
        <v>36</v>
      </c>
      <c r="F8">
        <f>SUMIFS(Merge1[Deaths],Merge1[Player],$A8)</f>
        <v>28</v>
      </c>
      <c r="G8">
        <f>SUMIFS(Merge1[Assists],Merge1[Player],$A8)</f>
        <v>61</v>
      </c>
      <c r="H8">
        <f t="shared" si="1"/>
        <v>3.4642857142857144</v>
      </c>
    </row>
    <row r="9" spans="1:8" x14ac:dyDescent="0.55000000000000004">
      <c r="A9" t="str">
        <v>Bwosley</v>
      </c>
      <c r="B9" cm="1">
        <f t="array" ref="B9">ROWS(_xlfn._xlws.FILTER(Merge1[],(Merge1[Player]=A9)*(Merge1[Blue Red]=Merge1[Winning Side])))</f>
        <v>1</v>
      </c>
      <c r="C9" cm="1">
        <f t="array" ref="C9">ROWS(_xlfn._xlws.FILTER(Merge1[],(Merge1[Player]=A9)*(Merge1[Blue Red]&lt;&gt;Merge1[Winning Side])))</f>
        <v>2</v>
      </c>
      <c r="D9">
        <f t="shared" si="0"/>
        <v>0.33333333333333331</v>
      </c>
      <c r="E9">
        <f>SUMIFS(Merge1[Kills],Merge1[Player],A9)</f>
        <v>12</v>
      </c>
      <c r="F9">
        <f>SUMIFS(Merge1[Deaths],Merge1[Player],$A9)</f>
        <v>17</v>
      </c>
      <c r="G9">
        <f>SUMIFS(Merge1[Assists],Merge1[Player],$A9)</f>
        <v>10</v>
      </c>
      <c r="H9">
        <f t="shared" si="1"/>
        <v>1.2941176470588236</v>
      </c>
    </row>
    <row r="10" spans="1:8" x14ac:dyDescent="0.55000000000000004">
      <c r="A10" t="str">
        <v>Jason</v>
      </c>
      <c r="B10" cm="1">
        <f t="array" ref="B10">ROWS(_xlfn._xlws.FILTER(Merge1[],(Merge1[Player]=A10)*(Merge1[Blue Red]=Merge1[Winning Side])))</f>
        <v>1</v>
      </c>
      <c r="C10" cm="1">
        <f t="array" ref="C10">ROWS(_xlfn._xlws.FILTER(Merge1[],(Merge1[Player]=A10)*(Merge1[Blue Red]&lt;&gt;Merge1[Winning Side])))</f>
        <v>2</v>
      </c>
      <c r="D10">
        <f t="shared" si="0"/>
        <v>0.33333333333333331</v>
      </c>
      <c r="E10">
        <f>SUMIFS(Merge1[Kills],Merge1[Player],A10)</f>
        <v>16</v>
      </c>
      <c r="F10">
        <f>SUMIFS(Merge1[Deaths],Merge1[Player],$A10)</f>
        <v>14</v>
      </c>
      <c r="G10">
        <f>SUMIFS(Merge1[Assists],Merge1[Player],$A10)</f>
        <v>27</v>
      </c>
      <c r="H10">
        <f t="shared" si="1"/>
        <v>3.0714285714285716</v>
      </c>
    </row>
    <row r="11" spans="1:8" x14ac:dyDescent="0.55000000000000004">
      <c r="A11" t="str">
        <v>Cobi</v>
      </c>
      <c r="B11" cm="1">
        <f t="array" ref="B11">ROWS(_xlfn._xlws.FILTER(Merge1[],(Merge1[Player]=A11)*(Merge1[Blue Red]=Merge1[Winning Side])))</f>
        <v>4</v>
      </c>
      <c r="C11" cm="1">
        <f t="array" ref="C11">ROWS(_xlfn._xlws.FILTER(Merge1[],(Merge1[Player]=A11)*(Merge1[Blue Red]&lt;&gt;Merge1[Winning Side])))</f>
        <v>3</v>
      </c>
      <c r="D11">
        <f t="shared" si="0"/>
        <v>0.5714285714285714</v>
      </c>
      <c r="E11">
        <f>SUMIFS(Merge1[Kills],Merge1[Player],A11)</f>
        <v>12</v>
      </c>
      <c r="F11">
        <f>SUMIFS(Merge1[Deaths],Merge1[Player],$A11)</f>
        <v>42</v>
      </c>
      <c r="G11">
        <f>SUMIFS(Merge1[Assists],Merge1[Player],$A11)</f>
        <v>69</v>
      </c>
      <c r="H11">
        <f t="shared" si="1"/>
        <v>1.9285714285714286</v>
      </c>
    </row>
    <row r="12" spans="1:8" x14ac:dyDescent="0.55000000000000004">
      <c r="A12" t="str">
        <v>Ryan</v>
      </c>
      <c r="B12" cm="1">
        <f t="array" ref="B12">ROWS(_xlfn._xlws.FILTER(Merge1[],(Merge1[Player]=A12)*(Merge1[Blue Red]=Merge1[Winning Side])))</f>
        <v>1</v>
      </c>
      <c r="C12" cm="1">
        <f t="array" ref="C12">ROWS(_xlfn._xlws.FILTER(Merge1[],(Merge1[Player]=A12)*(Merge1[Blue Red]&lt;&gt;Merge1[Winning Side])))</f>
        <v>2</v>
      </c>
      <c r="D12">
        <f t="shared" si="0"/>
        <v>0.33333333333333331</v>
      </c>
      <c r="E12">
        <f>SUMIFS(Merge1[Kills],Merge1[Player],A12)</f>
        <v>10</v>
      </c>
      <c r="F12">
        <f>SUMIFS(Merge1[Deaths],Merge1[Player],$A12)</f>
        <v>18</v>
      </c>
      <c r="G12">
        <f>SUMIFS(Merge1[Assists],Merge1[Player],$A12)</f>
        <v>19</v>
      </c>
      <c r="H12">
        <f t="shared" si="1"/>
        <v>1.6111111111111112</v>
      </c>
    </row>
    <row r="13" spans="1:8" x14ac:dyDescent="0.55000000000000004">
      <c r="A13" t="str">
        <v>Hubert</v>
      </c>
      <c r="B13" cm="1">
        <f t="array" ref="B13">ROWS(_xlfn._xlws.FILTER(Merge1[],(Merge1[Player]=A13)*(Merge1[Blue Red]=Merge1[Winning Side])))</f>
        <v>3</v>
      </c>
      <c r="C13" cm="1">
        <f t="array" ref="C13">ROWS(_xlfn._xlws.FILTER(Merge1[],(Merge1[Player]=A13)*(Merge1[Blue Red]&lt;&gt;Merge1[Winning Side])))</f>
        <v>3</v>
      </c>
      <c r="D13">
        <f t="shared" si="0"/>
        <v>0.5</v>
      </c>
      <c r="E13">
        <f>SUMIFS(Merge1[Kills],Merge1[Player],A13)</f>
        <v>34</v>
      </c>
      <c r="F13">
        <f>SUMIFS(Merge1[Deaths],Merge1[Player],$A13)</f>
        <v>20</v>
      </c>
      <c r="G13">
        <f>SUMIFS(Merge1[Assists],Merge1[Player],$A13)</f>
        <v>55</v>
      </c>
      <c r="H13">
        <f t="shared" si="1"/>
        <v>4.45</v>
      </c>
    </row>
    <row r="14" spans="1:8" x14ac:dyDescent="0.55000000000000004">
      <c r="A14" t="str">
        <v>Sean</v>
      </c>
      <c r="B14" cm="1">
        <f t="array" ref="B14">ROWS(_xlfn._xlws.FILTER(Merge1[],(Merge1[Player]=A14)*(Merge1[Blue Red]=Merge1[Winning Side])))</f>
        <v>1</v>
      </c>
      <c r="C14" cm="1">
        <f t="array" ref="C14">ROWS(_xlfn._xlws.FILTER(Merge1[],(Merge1[Player]=A14)*(Merge1[Blue Red]&lt;&gt;Merge1[Winning Side])))</f>
        <v>1</v>
      </c>
      <c r="D14">
        <f t="shared" si="0"/>
        <v>0.5</v>
      </c>
      <c r="E14">
        <f>SUMIFS(Merge1[Kills],Merge1[Player],A14)</f>
        <v>15</v>
      </c>
      <c r="F14">
        <f>SUMIFS(Merge1[Deaths],Merge1[Player],$A14)</f>
        <v>12</v>
      </c>
      <c r="G14">
        <f>SUMIFS(Merge1[Assists],Merge1[Player],$A14)</f>
        <v>11</v>
      </c>
      <c r="H14">
        <f t="shared" si="1"/>
        <v>2.1666666666666665</v>
      </c>
    </row>
    <row r="15" spans="1:8" x14ac:dyDescent="0.55000000000000004">
      <c r="A15" t="str">
        <v>Eunice</v>
      </c>
      <c r="B15" cm="1">
        <f t="array" ref="B15">ROWS(_xlfn._xlws.FILTER(Merge1[],(Merge1[Player]=A15)*(Merge1[Blue Red]=Merge1[Winning Side])))</f>
        <v>1</v>
      </c>
      <c r="C15" cm="1">
        <f t="array" ref="C15">ROWS(_xlfn._xlws.FILTER(Merge1[],(Merge1[Player]=A15)*(Merge1[Blue Red]&lt;&gt;Merge1[Winning Side])))</f>
        <v>2</v>
      </c>
      <c r="D15">
        <f t="shared" si="0"/>
        <v>0.33333333333333331</v>
      </c>
      <c r="E15">
        <f>SUMIFS(Merge1[Kills],Merge1[Player],A15)</f>
        <v>9</v>
      </c>
      <c r="F15">
        <f>SUMIFS(Merge1[Deaths],Merge1[Player],$A15)</f>
        <v>15</v>
      </c>
      <c r="G15">
        <f>SUMIFS(Merge1[Assists],Merge1[Player],$A15)</f>
        <v>30</v>
      </c>
      <c r="H15">
        <f t="shared" si="1"/>
        <v>2.6</v>
      </c>
    </row>
    <row r="16" spans="1:8" x14ac:dyDescent="0.55000000000000004">
      <c r="A16" t="str">
        <v>Chris</v>
      </c>
      <c r="B16" cm="1">
        <f t="array" ref="B16">ROWS(_xlfn._xlws.FILTER(Merge1[],(Merge1[Player]=A16)*(Merge1[Blue Red]=Merge1[Winning Side])))</f>
        <v>2</v>
      </c>
      <c r="C16" cm="1">
        <f t="array" ref="C16">ROWS(_xlfn._xlws.FILTER(Merge1[],(Merge1[Player]=A16)*(Merge1[Blue Red]&lt;&gt;Merge1[Winning Side])))</f>
        <v>4</v>
      </c>
      <c r="D16">
        <f t="shared" si="0"/>
        <v>0.33333333333333331</v>
      </c>
      <c r="E16">
        <f>SUMIFS(Merge1[Kills],Merge1[Player],A16)</f>
        <v>8</v>
      </c>
      <c r="F16">
        <f>SUMIFS(Merge1[Deaths],Merge1[Player],$A16)</f>
        <v>20</v>
      </c>
      <c r="G16">
        <f>SUMIFS(Merge1[Assists],Merge1[Player],$A16)</f>
        <v>25</v>
      </c>
      <c r="H16">
        <f t="shared" si="1"/>
        <v>1.65</v>
      </c>
    </row>
    <row r="17" spans="1:8" x14ac:dyDescent="0.55000000000000004">
      <c r="A17" t="str">
        <v>Meagan</v>
      </c>
      <c r="B17">
        <v>0</v>
      </c>
      <c r="C17" cm="1">
        <f t="array" ref="C17">ROWS(_xlfn._xlws.FILTER(Merge1[],(Merge1[Player]=A17)*(Merge1[Blue Red]&lt;&gt;Merge1[Winning Side])))</f>
        <v>1</v>
      </c>
      <c r="D17">
        <f t="shared" si="0"/>
        <v>0</v>
      </c>
      <c r="E17">
        <f>SUMIFS(Merge1[Kills],Merge1[Player],A17)</f>
        <v>2</v>
      </c>
      <c r="F17">
        <f>SUMIFS(Merge1[Deaths],Merge1[Player],$A17)</f>
        <v>6</v>
      </c>
      <c r="G17">
        <f>SUMIFS(Merge1[Assists],Merge1[Player],$A17)</f>
        <v>6</v>
      </c>
      <c r="H17">
        <f t="shared" si="1"/>
        <v>1.3333333333333333</v>
      </c>
    </row>
    <row r="18" spans="1:8" x14ac:dyDescent="0.55000000000000004">
      <c r="A18" t="str">
        <v>Hunter</v>
      </c>
      <c r="B18" cm="1">
        <f t="array" ref="B18">ROWS(_xlfn._xlws.FILTER(Merge1[],(Merge1[Player]=A18)*(Merge1[Blue Red]=Merge1[Winning Side])))</f>
        <v>2</v>
      </c>
      <c r="C18" cm="1">
        <f t="array" ref="C18">ROWS(_xlfn._xlws.FILTER(Merge1[],(Merge1[Player]=A18)*(Merge1[Blue Red]&lt;&gt;Merge1[Winning Side])))</f>
        <v>1</v>
      </c>
      <c r="D18">
        <f t="shared" si="0"/>
        <v>0.66666666666666663</v>
      </c>
      <c r="E18">
        <f>SUMIFS(Merge1[Kills],Merge1[Player],A18)</f>
        <v>9</v>
      </c>
      <c r="F18">
        <f>SUMIFS(Merge1[Deaths],Merge1[Player],$A18)</f>
        <v>10</v>
      </c>
      <c r="G18">
        <f>SUMIFS(Merge1[Assists],Merge1[Player],$A18)</f>
        <v>12</v>
      </c>
      <c r="H18">
        <f t="shared" si="1"/>
        <v>2.1</v>
      </c>
    </row>
    <row r="19" spans="1:8" x14ac:dyDescent="0.55000000000000004">
      <c r="A19" t="str">
        <v>Jordan</v>
      </c>
      <c r="B19" cm="1">
        <f t="array" ref="B19">ROWS(_xlfn._xlws.FILTER(Merge1[],(Merge1[Player]=A19)*(Merge1[Blue Red]=Merge1[Winning Side])))</f>
        <v>2</v>
      </c>
      <c r="C19" cm="1">
        <f t="array" ref="C19">ROWS(_xlfn._xlws.FILTER(Merge1[],(Merge1[Player]=A19)*(Merge1[Blue Red]&lt;&gt;Merge1[Winning Side])))</f>
        <v>1</v>
      </c>
      <c r="D19">
        <f t="shared" si="0"/>
        <v>0.66666666666666663</v>
      </c>
      <c r="E19">
        <f>SUMIFS(Merge1[Kills],Merge1[Player],A19)</f>
        <v>26</v>
      </c>
      <c r="F19">
        <f>SUMIFS(Merge1[Deaths],Merge1[Player],$A19)</f>
        <v>11</v>
      </c>
      <c r="G19">
        <f>SUMIFS(Merge1[Assists],Merge1[Player],$A19)</f>
        <v>22</v>
      </c>
      <c r="H19">
        <f t="shared" si="1"/>
        <v>4.3636363636363633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6FA0B6E-E3DE-4BE0-99C3-341D4F1645F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Sheet5</vt:lpstr>
      <vt:lpstr>HLCS_RawData_9_5_2023</vt:lpstr>
      <vt:lpstr>HLCS_GameRecord_9_5_2023</vt:lpstr>
      <vt:lpstr>Merge1</vt:lpstr>
      <vt:lpstr>PlayerStats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Ryan A</cp:lastModifiedBy>
  <dcterms:created xsi:type="dcterms:W3CDTF">2023-09-06T18:23:12Z</dcterms:created>
  <dcterms:modified xsi:type="dcterms:W3CDTF">2023-09-06T20:14:54Z</dcterms:modified>
</cp:coreProperties>
</file>