
<file path=[Content_Types].xml><?xml version="1.0" encoding="utf-8"?>
<Types xmlns="http://schemas.openxmlformats.org/package/2006/content-types">
  <Default Extension="xml" ContentType="application/xml"/>
  <Default Extension="tiff" ContentType="image/tif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drawings/drawing4.xml" ContentType="application/vnd.openxmlformats-officedocument.drawing+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05"/>
  <workbookPr autoCompressPictures="0"/>
  <bookViews>
    <workbookView xWindow="0" yWindow="0" windowWidth="27880" windowHeight="19760"/>
  </bookViews>
  <sheets>
    <sheet name="Summary" sheetId="17" r:id="rId1"/>
    <sheet name="Hole Tables" sheetId="1" r:id="rId2"/>
    <sheet name="All Holes txt" sheetId="5" r:id="rId3"/>
    <sheet name="AbsZ" sheetId="19" r:id="rId4"/>
    <sheet name="Flat from AbsZ" sheetId="15" r:id="rId5"/>
    <sheet name="Edge loc" sheetId="16" r:id="rId6"/>
    <sheet name="Edge loc .txt files" sheetId="21" r:id="rId7"/>
    <sheet name="AB holes" sheetId="22" r:id="rId8"/>
    <sheet name="Graphics" sheetId="23" r:id="rId9"/>
    <sheet name="Sheet1" sheetId="24" r:id="rId10"/>
    <sheet name="Sheet2" sheetId="25" r:id="rId11"/>
    <sheet name="Sheet3" sheetId="26" r:id="rId12"/>
  </sheets>
  <definedNames>
    <definedName name="ECM_006_ABholes_run1_1" localSheetId="7">'AB holes'!$A$5:$G$134</definedName>
    <definedName name="ECM_006_ABholes_run2" localSheetId="7">'AB holes'!$I$5:$O$134</definedName>
    <definedName name="ECM_006_run1" localSheetId="6">'Edge loc .txt files'!$A$2:$G$130</definedName>
    <definedName name="ECM_006_run2" localSheetId="6">'Edge loc .txt files'!$I$2:$O$130</definedName>
    <definedName name="ECM_006_run3" localSheetId="6">'Edge loc .txt files'!$Q$2:$W$130</definedName>
    <definedName name="ECM_018_AllHoles_170214_run1" localSheetId="9">Sheet1!$A$1:$G$519</definedName>
    <definedName name="ECM_018_AllHoles_170214_run2" localSheetId="10">Sheet2!$A$1:$G$519</definedName>
    <definedName name="ECM_018_AllHoles_170214_run3" localSheetId="11">Sheet3!$A$1:$G$519</definedName>
    <definedName name="VENDORS">Summary!$B$62:$B$63</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17" l="1"/>
  <c r="C28" i="19"/>
  <c r="D28" i="19"/>
  <c r="E28" i="19"/>
  <c r="G28" i="19"/>
  <c r="C14" i="17"/>
  <c r="C16" i="17"/>
  <c r="F16" i="17"/>
  <c r="C24" i="19"/>
  <c r="D24" i="19"/>
  <c r="E24" i="19"/>
  <c r="G24" i="19"/>
  <c r="C32" i="19"/>
  <c r="D32" i="19"/>
  <c r="E32" i="19"/>
  <c r="G32" i="19"/>
  <c r="G34" i="19"/>
  <c r="C17" i="17"/>
  <c r="F17" i="17"/>
  <c r="C10" i="15"/>
  <c r="D10" i="15"/>
  <c r="E10" i="15"/>
  <c r="G10" i="15"/>
  <c r="C18" i="15"/>
  <c r="D18" i="15"/>
  <c r="E18" i="15"/>
  <c r="G18" i="15"/>
  <c r="G20" i="15"/>
  <c r="C8" i="17"/>
  <c r="F8" i="17"/>
  <c r="D61" i="16"/>
  <c r="E61" i="16"/>
  <c r="F61" i="16"/>
  <c r="H61" i="16"/>
  <c r="I24" i="16"/>
  <c r="D56" i="16"/>
  <c r="E56" i="16"/>
  <c r="F56" i="16"/>
  <c r="H56" i="16"/>
  <c r="K17" i="16"/>
  <c r="D51" i="16"/>
  <c r="E51" i="16"/>
  <c r="F51" i="16"/>
  <c r="H51" i="16"/>
  <c r="I11" i="16"/>
  <c r="D46" i="16"/>
  <c r="E46" i="16"/>
  <c r="F46" i="16"/>
  <c r="H46" i="16"/>
  <c r="G17" i="16"/>
  <c r="D43" i="16"/>
  <c r="E43" i="16"/>
  <c r="F43" i="16"/>
  <c r="H43" i="16"/>
  <c r="L23" i="16"/>
  <c r="D42" i="16"/>
  <c r="E42" i="16"/>
  <c r="F42" i="16"/>
  <c r="H42" i="16"/>
  <c r="K23" i="16"/>
  <c r="D39" i="16"/>
  <c r="E39" i="16"/>
  <c r="F39" i="16"/>
  <c r="H39" i="16"/>
  <c r="L12" i="16"/>
  <c r="D38" i="16"/>
  <c r="E38" i="16"/>
  <c r="F38" i="16"/>
  <c r="H38" i="16"/>
  <c r="K12" i="16"/>
  <c r="D35" i="16"/>
  <c r="E35" i="16"/>
  <c r="F35" i="16"/>
  <c r="H35" i="16"/>
  <c r="G12" i="16"/>
  <c r="D34" i="16"/>
  <c r="E34" i="16"/>
  <c r="F34" i="16"/>
  <c r="H34" i="16"/>
  <c r="F12" i="16"/>
  <c r="D31" i="16"/>
  <c r="E31" i="16"/>
  <c r="F31" i="16"/>
  <c r="H31" i="16"/>
  <c r="G23" i="16"/>
  <c r="D30" i="16"/>
  <c r="E30" i="16"/>
  <c r="F30" i="16"/>
  <c r="H30" i="16"/>
  <c r="F23" i="16"/>
  <c r="Z9" i="1"/>
  <c r="AA9" i="1"/>
  <c r="AB9" i="1"/>
  <c r="F49" i="17"/>
  <c r="O9" i="1"/>
  <c r="P9" i="1"/>
  <c r="Q9" i="1"/>
  <c r="F48" i="17"/>
  <c r="D9" i="1"/>
  <c r="E9" i="1"/>
  <c r="F9" i="1"/>
  <c r="F47" i="17"/>
  <c r="Z28" i="1"/>
  <c r="AA28" i="1"/>
  <c r="AB28" i="1"/>
  <c r="F46" i="17"/>
  <c r="O28" i="1"/>
  <c r="P28" i="1"/>
  <c r="Q28" i="1"/>
  <c r="F45" i="17"/>
  <c r="D28" i="1"/>
  <c r="E28" i="1"/>
  <c r="F28" i="1"/>
  <c r="F44" i="17"/>
  <c r="Z47" i="1"/>
  <c r="AA47" i="1"/>
  <c r="AB47" i="1"/>
  <c r="F43" i="17"/>
  <c r="O47" i="1"/>
  <c r="P47" i="1"/>
  <c r="Q47" i="1"/>
  <c r="F42" i="17"/>
  <c r="D47" i="1"/>
  <c r="E47" i="1"/>
  <c r="F47" i="1"/>
  <c r="F41" i="17"/>
  <c r="E49" i="17"/>
  <c r="E48" i="17"/>
  <c r="E47" i="17"/>
  <c r="E46" i="17"/>
  <c r="E45" i="17"/>
  <c r="E44" i="17"/>
  <c r="E43" i="17"/>
  <c r="E42" i="17"/>
  <c r="E41" i="17"/>
  <c r="Z8" i="1"/>
  <c r="AA8" i="1"/>
  <c r="AB8" i="1"/>
  <c r="D49" i="17"/>
  <c r="O8" i="1"/>
  <c r="P8" i="1"/>
  <c r="Q8" i="1"/>
  <c r="D48" i="17"/>
  <c r="D8" i="1"/>
  <c r="E8" i="1"/>
  <c r="F8" i="1"/>
  <c r="D47" i="17"/>
  <c r="Z27" i="1"/>
  <c r="AA27" i="1"/>
  <c r="AB27" i="1"/>
  <c r="D46" i="17"/>
  <c r="O27" i="1"/>
  <c r="P27" i="1"/>
  <c r="Q27" i="1"/>
  <c r="D45" i="17"/>
  <c r="D27" i="1"/>
  <c r="E27" i="1"/>
  <c r="F27" i="1"/>
  <c r="D44" i="17"/>
  <c r="Z46" i="1"/>
  <c r="AA46" i="1"/>
  <c r="AB46" i="1"/>
  <c r="D43" i="17"/>
  <c r="O46" i="1"/>
  <c r="P46" i="1"/>
  <c r="Q46" i="1"/>
  <c r="D42" i="17"/>
  <c r="D46" i="1"/>
  <c r="E46" i="1"/>
  <c r="F46" i="1"/>
  <c r="D41" i="17"/>
  <c r="C41" i="17"/>
  <c r="C49" i="17"/>
  <c r="C48" i="17"/>
  <c r="C47" i="17"/>
  <c r="C46" i="17"/>
  <c r="C45" i="17"/>
  <c r="C44" i="17"/>
  <c r="C43" i="17"/>
  <c r="C42" i="17"/>
  <c r="O44" i="1"/>
  <c r="P44" i="1"/>
  <c r="Q44" i="1"/>
  <c r="D29" i="17"/>
  <c r="F29" i="17"/>
  <c r="Z44" i="1"/>
  <c r="AA44" i="1"/>
  <c r="AB44" i="1"/>
  <c r="D30" i="17"/>
  <c r="F30" i="17"/>
  <c r="D25" i="1"/>
  <c r="E25" i="1"/>
  <c r="F25" i="1"/>
  <c r="D31" i="17"/>
  <c r="F31" i="17"/>
  <c r="O25" i="1"/>
  <c r="P25" i="1"/>
  <c r="Q25" i="1"/>
  <c r="D32" i="17"/>
  <c r="F32" i="17"/>
  <c r="Z25" i="1"/>
  <c r="AA25" i="1"/>
  <c r="AB25" i="1"/>
  <c r="D33" i="17"/>
  <c r="F33" i="17"/>
  <c r="D6" i="1"/>
  <c r="E6" i="1"/>
  <c r="F6" i="1"/>
  <c r="D34" i="17"/>
  <c r="F34" i="17"/>
  <c r="O6" i="1"/>
  <c r="P6" i="1"/>
  <c r="Q6" i="1"/>
  <c r="D35" i="17"/>
  <c r="F35" i="17"/>
  <c r="Z6" i="1"/>
  <c r="AA6" i="1"/>
  <c r="AB6" i="1"/>
  <c r="D36" i="17"/>
  <c r="F36" i="17"/>
  <c r="D44" i="1"/>
  <c r="E44" i="1"/>
  <c r="F44" i="1"/>
  <c r="D28" i="17"/>
  <c r="F28" i="17"/>
  <c r="C36" i="17"/>
  <c r="C35" i="17"/>
  <c r="C34" i="17"/>
  <c r="C33" i="17"/>
  <c r="C32" i="17"/>
  <c r="C31" i="17"/>
  <c r="C30" i="17"/>
  <c r="C29" i="17"/>
  <c r="C28" i="17"/>
  <c r="C25" i="19"/>
  <c r="D25" i="19"/>
  <c r="E25" i="19"/>
  <c r="G25" i="19"/>
  <c r="C31" i="19"/>
  <c r="D31" i="19"/>
  <c r="E31" i="19"/>
  <c r="G31" i="19"/>
  <c r="G35" i="19"/>
  <c r="C18" i="17"/>
  <c r="C26" i="19"/>
  <c r="D26" i="19"/>
  <c r="E26" i="19"/>
  <c r="G26" i="19"/>
  <c r="C30" i="19"/>
  <c r="D30" i="19"/>
  <c r="E30" i="19"/>
  <c r="G30" i="19"/>
  <c r="G36" i="19"/>
  <c r="C19" i="17"/>
  <c r="C12" i="15"/>
  <c r="D12" i="15"/>
  <c r="E12" i="15"/>
  <c r="G12" i="15"/>
  <c r="C16" i="15"/>
  <c r="D16" i="15"/>
  <c r="E16" i="15"/>
  <c r="G16" i="15"/>
  <c r="G22" i="15"/>
  <c r="C10" i="17"/>
  <c r="C11" i="15"/>
  <c r="D11" i="15"/>
  <c r="E11" i="15"/>
  <c r="G11" i="15"/>
  <c r="C17" i="15"/>
  <c r="D17" i="15"/>
  <c r="E17" i="15"/>
  <c r="G17" i="15"/>
  <c r="G21" i="15"/>
  <c r="C9" i="17"/>
  <c r="F67" i="16"/>
  <c r="F66" i="16"/>
  <c r="F62" i="16"/>
  <c r="F63" i="16"/>
  <c r="F57" i="16"/>
  <c r="F58" i="16"/>
  <c r="F52" i="16"/>
  <c r="F53" i="16"/>
  <c r="F47" i="16"/>
  <c r="F48" i="16"/>
  <c r="E67" i="16"/>
  <c r="E66" i="16"/>
  <c r="E62" i="16"/>
  <c r="E63" i="16"/>
  <c r="E58" i="16"/>
  <c r="E57" i="16"/>
  <c r="E53" i="16"/>
  <c r="E52" i="16"/>
  <c r="E48" i="16"/>
  <c r="E47" i="16"/>
  <c r="D67" i="16"/>
  <c r="D66" i="16"/>
  <c r="D62" i="16"/>
  <c r="D63" i="16"/>
  <c r="D57" i="16"/>
  <c r="D58" i="16"/>
  <c r="D52" i="16"/>
  <c r="D53" i="16"/>
  <c r="D47" i="16"/>
  <c r="D48" i="16"/>
  <c r="E13" i="15"/>
  <c r="E14" i="15"/>
  <c r="E15" i="15"/>
  <c r="D13" i="15"/>
  <c r="D14" i="15"/>
  <c r="D15" i="15"/>
  <c r="C13" i="15"/>
  <c r="C14" i="15"/>
  <c r="C15" i="15"/>
  <c r="E19" i="19"/>
  <c r="E20" i="19"/>
  <c r="E18" i="19"/>
  <c r="D19" i="19"/>
  <c r="D20" i="19"/>
  <c r="D18" i="19"/>
  <c r="C19" i="19"/>
  <c r="C20" i="19"/>
  <c r="C18" i="19"/>
  <c r="E14" i="19"/>
  <c r="E15" i="19"/>
  <c r="E13" i="19"/>
  <c r="D14" i="19"/>
  <c r="D15" i="19"/>
  <c r="D13" i="19"/>
  <c r="C14" i="19"/>
  <c r="C15" i="19"/>
  <c r="C13" i="19"/>
  <c r="E27" i="19"/>
  <c r="E29" i="19"/>
  <c r="D27" i="19"/>
  <c r="D29" i="19"/>
  <c r="C27" i="19"/>
  <c r="C29" i="19"/>
  <c r="D16" i="19"/>
  <c r="E16" i="19"/>
  <c r="C16" i="19"/>
  <c r="H47" i="16"/>
  <c r="H48" i="16"/>
  <c r="H52" i="16"/>
  <c r="H53" i="16"/>
  <c r="H57" i="16"/>
  <c r="H58" i="16"/>
  <c r="H62" i="16"/>
  <c r="H63" i="16"/>
  <c r="H66" i="16"/>
  <c r="H67" i="16"/>
  <c r="Z43" i="1"/>
  <c r="AA43" i="1"/>
  <c r="AB43" i="1"/>
  <c r="Z42" i="1"/>
  <c r="AA42" i="1"/>
  <c r="AB42" i="1"/>
  <c r="Z24" i="1"/>
  <c r="AA24" i="1"/>
  <c r="AB24" i="1"/>
  <c r="Z23" i="1"/>
  <c r="AA23" i="1"/>
  <c r="AB23" i="1"/>
  <c r="Z5" i="1"/>
  <c r="AA5" i="1"/>
  <c r="AB5" i="1"/>
  <c r="Z4" i="1"/>
  <c r="AA4" i="1"/>
  <c r="AB4" i="1"/>
  <c r="O43" i="1"/>
  <c r="P43" i="1"/>
  <c r="Q43" i="1"/>
  <c r="O42" i="1"/>
  <c r="P42" i="1"/>
  <c r="Q42" i="1"/>
  <c r="O24" i="1"/>
  <c r="P24" i="1"/>
  <c r="Q24" i="1"/>
  <c r="O23" i="1"/>
  <c r="P23" i="1"/>
  <c r="Q23" i="1"/>
  <c r="O5" i="1"/>
  <c r="P5" i="1"/>
  <c r="Q5" i="1"/>
  <c r="O4" i="1"/>
  <c r="P4" i="1"/>
  <c r="Q4" i="1"/>
  <c r="D43" i="1"/>
  <c r="E43" i="1"/>
  <c r="F43" i="1"/>
  <c r="D42" i="1"/>
  <c r="E42" i="1"/>
  <c r="F42" i="1"/>
  <c r="D24" i="1"/>
  <c r="E24" i="1"/>
  <c r="F24" i="1"/>
  <c r="D23" i="1"/>
  <c r="E23" i="1"/>
  <c r="F23" i="1"/>
  <c r="D5" i="1"/>
  <c r="E5" i="1"/>
  <c r="F5" i="1"/>
  <c r="D4" i="1"/>
  <c r="E4" i="1"/>
  <c r="F4" i="1"/>
  <c r="D20" i="15"/>
  <c r="E20" i="15"/>
  <c r="D21" i="15"/>
  <c r="E21" i="15"/>
  <c r="D22" i="15"/>
  <c r="E22" i="15"/>
  <c r="C22" i="15"/>
  <c r="C21" i="15"/>
  <c r="C20" i="15"/>
  <c r="H11" i="15"/>
  <c r="H12" i="15"/>
  <c r="H13" i="15"/>
  <c r="H14" i="15"/>
  <c r="H15" i="15"/>
  <c r="H16" i="15"/>
  <c r="H17" i="15"/>
  <c r="H18" i="15"/>
  <c r="H10" i="15"/>
  <c r="G13" i="15"/>
  <c r="G14" i="15"/>
  <c r="G15" i="15"/>
  <c r="H26" i="19"/>
  <c r="H30" i="19"/>
  <c r="H36" i="19"/>
  <c r="H25" i="19"/>
  <c r="H31" i="19"/>
  <c r="H35" i="19"/>
  <c r="H24" i="19"/>
  <c r="H32" i="19"/>
  <c r="H34" i="19"/>
  <c r="D35" i="19"/>
  <c r="E35" i="19"/>
  <c r="F35" i="19"/>
  <c r="D36" i="19"/>
  <c r="E36" i="19"/>
  <c r="F36" i="19"/>
  <c r="C36" i="19"/>
  <c r="C35" i="19"/>
  <c r="D34" i="19"/>
  <c r="E34" i="19"/>
  <c r="F34" i="19"/>
  <c r="C34" i="19"/>
  <c r="H27" i="19"/>
  <c r="H28" i="19"/>
  <c r="H29" i="19"/>
  <c r="G27" i="19"/>
  <c r="G29" i="19"/>
  <c r="H13" i="19"/>
  <c r="H14" i="19"/>
  <c r="H15" i="19"/>
  <c r="H16" i="19"/>
  <c r="H19" i="19"/>
  <c r="H20" i="19"/>
  <c r="H18" i="19"/>
  <c r="G13" i="19"/>
  <c r="G14" i="19"/>
  <c r="G15" i="19"/>
  <c r="G16" i="19"/>
  <c r="G19" i="19"/>
  <c r="G20" i="19"/>
  <c r="G18" i="19"/>
</calcChain>
</file>

<file path=xl/connections.xml><?xml version="1.0" encoding="utf-8"?>
<connections xmlns="http://schemas.openxmlformats.org/spreadsheetml/2006/main">
  <connection id="1" name="ECM-005_ABholes_run1.txt" type="6" refreshedVersion="0" background="1" saveData="1">
    <textPr fileType="mac" sourceFile="PZTMacHD1:Users:takacs: Peter work f:Projects:LSST project:DATA_LSST:_ECM rafts:ECM-005:ABholes:ECM-005_ABholes_run1.txt" delimited="0">
      <textFields count="7">
        <textField/>
        <textField position="18"/>
        <textField position="29"/>
        <textField position="40"/>
        <textField position="50"/>
        <textField position="60"/>
        <textField position="71"/>
      </textFields>
    </textPr>
  </connection>
  <connection id="2" name="ECM-005_allholes_1608117_run3" type="6" refreshedVersion="5" background="1" saveData="1">
    <textPr codePage="437" sourceFile="F:\RTM\RSA\Report\ECM-005_allholes_1608117_run3.txt" delimited="0">
      <textFields count="7">
        <textField/>
        <textField position="18"/>
        <textField position="29"/>
        <textField position="40"/>
        <textField position="50"/>
        <textField position="60"/>
        <textField position="71"/>
      </textFields>
    </textPr>
  </connection>
  <connection id="3" name="ECM-006_ABholes_run1.txt" type="6" refreshedVersion="0" background="1" saveData="1">
    <textPr fileType="mac" sourceFile="PZTMacHD1:Users:takacs: Peter work f:Projects:LSST project:DATA_LSST:_ECM rafts:ECM-006:161108 work:ECM-006_ABholes_run1.txt" delimited="0">
      <textFields count="7">
        <textField/>
        <textField position="18"/>
        <textField position="29"/>
        <textField position="40"/>
        <textField position="50"/>
        <textField position="60"/>
        <textField position="71"/>
      </textFields>
    </textPr>
  </connection>
  <connection id="4" name="ECM-006_ABholes_run1.txt1" type="6" refreshedVersion="0" background="1" saveData="1">
    <textPr fileType="mac" sourceFile="PZTMacHD1:Users:takacs: Peter work f:Projects:LSST project:DATA_LSST:_ECM rafts:ECM-006:161108 work:ECM-006_ABholes_run1.txt" delimited="0">
      <textFields count="7">
        <textField/>
        <textField position="18"/>
        <textField position="29"/>
        <textField position="40"/>
        <textField position="50"/>
        <textField position="60"/>
        <textField position="71"/>
      </textFields>
    </textPr>
  </connection>
  <connection id="5" name="ECM-006_ABholes_run2.txt" type="6" refreshedVersion="0" background="1" saveData="1">
    <textPr fileType="mac" sourceFile="PZTMacHD1:Users:takacs: Peter work f:Projects:LSST project:DATA_LSST:_ECM rafts:ECM-006:161108 work:ECM-006_ABholes_run2.txt" delimited="0">
      <textFields count="7">
        <textField/>
        <textField position="18"/>
        <textField position="29"/>
        <textField position="40"/>
        <textField position="50"/>
        <textField position="60"/>
        <textField position="71"/>
      </textFields>
    </textPr>
  </connection>
  <connection id="6" name="ECM-006_AllHoles_run1.txt" type="6" refreshedVersion="0" background="1" saveData="1">
    <textPr fileType="mac" sourceFile="Pandora HD:Users:takacs: Peter work f:Projects:LSST project:DATA_LSST:_ECM rafts:ECM-006:161108 work:ECM-006_AllHoles_run1.txt" delimited="0">
      <textFields count="7">
        <textField/>
        <textField position="18"/>
        <textField position="29"/>
        <textField position="40"/>
        <textField position="50"/>
        <textField position="60"/>
        <textField position="71"/>
      </textFields>
    </textPr>
  </connection>
  <connection id="7" name="ECM-006_run1.txt" type="6" refreshedVersion="0" background="1" saveData="1">
    <textPr fileType="mac" sourceFile="PZTMacHD1:Users:takacs: Peter work f:Projects:LSST project:DATA_LSST:_ECM rafts:ECM-006:161108 work:ECM-006_run1.txt" delimited="0">
      <textFields count="7">
        <textField/>
        <textField position="18"/>
        <textField position="29"/>
        <textField position="40"/>
        <textField position="50"/>
        <textField position="60"/>
        <textField position="71"/>
      </textFields>
    </textPr>
  </connection>
  <connection id="8" name="ECM-006_run2.txt" type="6" refreshedVersion="0" background="1" saveData="1">
    <textPr fileType="mac" sourceFile="PZTMacHD1:Users:takacs: Peter work f:Projects:LSST project:DATA_LSST:_ECM rafts:ECM-006:161108 work:ECM-006_run2.txt" delimited="0">
      <textFields count="7">
        <textField/>
        <textField position="18"/>
        <textField position="29"/>
        <textField position="40"/>
        <textField position="50"/>
        <textField position="60"/>
        <textField position="71"/>
      </textFields>
    </textPr>
  </connection>
  <connection id="9" name="ECM-006_run3.txt" type="6" refreshedVersion="0" background="1" saveData="1">
    <textPr fileType="mac" sourceFile="PZTMacHD1:Users:takacs: Peter work f:Projects:LSST project:DATA_LSST:_ECM rafts:ECM-006:161108 work:ECM-006_run3.txt" delimited="0">
      <textFields count="7">
        <textField/>
        <textField position="18"/>
        <textField position="29"/>
        <textField position="40"/>
        <textField position="50"/>
        <textField position="60"/>
        <textField position="71"/>
      </textFields>
    </textPr>
  </connection>
  <connection id="10" name="ECM-018_AllHoles_170214_run1" type="6" refreshedVersion="5" background="1" saveData="1">
    <textPr codePage="437" sourceFile="G:\Rafts\ECM-018\ECM-018_AllHoles_170214_run1.txt" delimited="0">
      <textFields count="7">
        <textField/>
        <textField position="19"/>
        <textField position="30"/>
        <textField position="41"/>
        <textField position="51"/>
        <textField position="61"/>
        <textField position="71"/>
      </textFields>
    </textPr>
  </connection>
  <connection id="11" name="ECM-018_AllHoles_170214_run2" type="6" refreshedVersion="5" background="1" saveData="1">
    <textPr codePage="437" sourceFile="G:\Rafts\ECM-018\ECM-018_AllHoles_170214_run2.txt" delimited="0">
      <textFields count="7">
        <textField/>
        <textField position="19"/>
        <textField position="30"/>
        <textField position="41"/>
        <textField position="51"/>
        <textField position="61"/>
        <textField position="71"/>
      </textFields>
    </textPr>
  </connection>
  <connection id="12" name="ECM-018_AllHoles_170214_run3" type="6" refreshedVersion="5" background="1" saveData="1">
    <textPr codePage="437" sourceFile="G:\Rafts\ECM-018\ECM-018_AllHoles_170214_run3.txt" delimited="0">
      <textFields count="7">
        <textField/>
        <textField position="19"/>
        <textField position="30"/>
        <textField position="41"/>
        <textField position="51"/>
        <textField position="61"/>
        <textField position="71"/>
      </textFields>
    </textPr>
  </connection>
</connections>
</file>

<file path=xl/sharedStrings.xml><?xml version="1.0" encoding="utf-8"?>
<sst xmlns="http://schemas.openxmlformats.org/spreadsheetml/2006/main" count="6624" uniqueCount="615">
  <si>
    <t>0,0</t>
  </si>
  <si>
    <t>Diameter</t>
  </si>
  <si>
    <t>Pin Hole</t>
  </si>
  <si>
    <t>Pin Slot</t>
  </si>
  <si>
    <t>Long Length</t>
  </si>
  <si>
    <t>BNL</t>
  </si>
  <si>
    <t>Nominal</t>
  </si>
  <si>
    <t>Stud Hole 1</t>
  </si>
  <si>
    <t>Stud Hole 2</t>
  </si>
  <si>
    <t>Stud Hole 3</t>
  </si>
  <si>
    <t>X-Pos</t>
  </si>
  <si>
    <t>Y-Pos</t>
  </si>
  <si>
    <t>2,2</t>
  </si>
  <si>
    <t>1,2</t>
  </si>
  <si>
    <t>0,2</t>
  </si>
  <si>
    <t>0,1</t>
  </si>
  <si>
    <t>1,1</t>
  </si>
  <si>
    <t>2,1</t>
  </si>
  <si>
    <t>2,0</t>
  </si>
  <si>
    <t>1,0</t>
  </si>
  <si>
    <t>Tolerance (+/-)</t>
  </si>
  <si>
    <t>Deviation</t>
  </si>
  <si>
    <t>ROW,COLUMN</t>
  </si>
  <si>
    <t>Hole-Slot 1 | Stud 1-3</t>
  </si>
  <si>
    <t>Hole-Slot 2 | Stud 4-6</t>
  </si>
  <si>
    <t>Hole-Slot 3 | Stud 7-9</t>
  </si>
  <si>
    <t>Hole-Slot 4 | Stud 10-12</t>
  </si>
  <si>
    <t>Hole-Slot 5 | Stud 13-15</t>
  </si>
  <si>
    <t>Hole-Slot 6 | Stud 16-18</t>
  </si>
  <si>
    <t>Hole-Slot 7 | Stud 19-21</t>
  </si>
  <si>
    <t>Hole-Slot 8 | Stud 22-24</t>
  </si>
  <si>
    <t>Hole-Slot 9 | Stud 25-27</t>
  </si>
  <si>
    <t>UL</t>
  </si>
  <si>
    <t>UR</t>
  </si>
  <si>
    <t>LL</t>
  </si>
  <si>
    <t>LR</t>
  </si>
  <si>
    <t>Pin Gauge GO-NOGO</t>
  </si>
  <si>
    <t>Z@LL ball</t>
  </si>
  <si>
    <t>Z@LR ball</t>
  </si>
  <si>
    <t>Z@UC ball</t>
  </si>
  <si>
    <t>Mean Z</t>
  </si>
  <si>
    <t>Ball center separations</t>
  </si>
  <si>
    <t>LL-LR</t>
  </si>
  <si>
    <t>LL-UC</t>
  </si>
  <si>
    <t>LR-UC</t>
  </si>
  <si>
    <t>AbsZ</t>
  </si>
  <si>
    <t xml:space="preserve">Scan pattern for AbsZ measurement is a set of line scans that do not cross over holes in the surface. </t>
  </si>
  <si>
    <t>The laser scan parameters are set to produce a running  average over 5 points. Point spacing is 0.1mm.</t>
  </si>
  <si>
    <t>==&gt; PV flatness is well below the 2 micron tolerance.</t>
  </si>
  <si>
    <t>Average</t>
  </si>
  <si>
    <t>StdDev</t>
  </si>
  <si>
    <t>Nominal Z height above 3-ball datum plane is 13.000mm.</t>
  </si>
  <si>
    <t>PV95</t>
  </si>
  <si>
    <t xml:space="preserve">   This surface scan pattern provides sufficient coverage for estimating the surface flatness.</t>
  </si>
  <si>
    <t xml:space="preserve">   This results in a smoothed profile with significantly reduced noise.</t>
  </si>
  <si>
    <t>PV99</t>
  </si>
  <si>
    <t>AVG</t>
  </si>
  <si>
    <t>PV100</t>
  </si>
  <si>
    <t>Height of plane fit surface at each ball location</t>
  </si>
  <si>
    <t>AbsZ Quantiles computed from point cloud</t>
  </si>
  <si>
    <t>Fit a plane to the point cloud and compute height on plane above location of each ball.</t>
  </si>
  <si>
    <t>Compute quantiles and PV numbers directly from the point cloud histograms.</t>
  </si>
  <si>
    <t>STDDEV</t>
  </si>
  <si>
    <t>Quantile</t>
  </si>
  <si>
    <t>run1</t>
  </si>
  <si>
    <t>run2</t>
  </si>
  <si>
    <t>run3</t>
  </si>
  <si>
    <t>run4</t>
  </si>
  <si>
    <t>Measure raft edges in ABC datum system offset from FGH 3-ball datum coords.</t>
  </si>
  <si>
    <t>Change coord system to hole relative system</t>
  </si>
  <si>
    <t>Paste the AllHoles report file onto this page after importing it to a new sheet.</t>
  </si>
  <si>
    <t>Step 16 goes here</t>
  </si>
  <si>
    <t>Step 113 - Pin hole 00 goes here</t>
  </si>
  <si>
    <t>Page 3 goes here</t>
  </si>
  <si>
    <t>Pase 4 goes here</t>
  </si>
  <si>
    <t>01</t>
  </si>
  <si>
    <t>Page 5 is here</t>
  </si>
  <si>
    <t>02</t>
  </si>
  <si>
    <t>Page 6 goes here</t>
  </si>
  <si>
    <t>Page 7</t>
  </si>
  <si>
    <t>ECM-XXX_absZ  data runs</t>
  </si>
  <si>
    <t>Step 121 - LL corner</t>
  </si>
  <si>
    <t xml:space="preserve">X Location    mm </t>
  </si>
  <si>
    <t xml:space="preserve">Y Location    mm </t>
  </si>
  <si>
    <t>Step 122 - UL corner</t>
  </si>
  <si>
    <t>Step 123 - UR corner</t>
  </si>
  <si>
    <t>Step 124 - LR corner</t>
  </si>
  <si>
    <t>Step 125 - Left edge length Y-</t>
  </si>
  <si>
    <t xml:space="preserve">Straight Lin  mm </t>
  </si>
  <si>
    <t xml:space="preserve">X Distance    mm </t>
  </si>
  <si>
    <t xml:space="preserve">Y Distance    mm </t>
  </si>
  <si>
    <t>Step 126 - Top edge length X+</t>
  </si>
  <si>
    <t>Step 127 - Right edge length Y+</t>
  </si>
  <si>
    <t>Step 128 - Bottom</t>
  </si>
  <si>
    <t>edge length X-</t>
  </si>
  <si>
    <t>Step 130 - Distance from datum plan</t>
  </si>
  <si>
    <t xml:space="preserve">Z Distance    mm </t>
  </si>
  <si>
    <t xml:space="preserve">Angle Betwee  dd </t>
  </si>
  <si>
    <t>RUN 1</t>
  </si>
  <si>
    <t>RUN 2</t>
  </si>
  <si>
    <t>RUN 3</t>
  </si>
  <si>
    <t>Run 1</t>
  </si>
  <si>
    <t>Run 2</t>
  </si>
  <si>
    <t>Run 3</t>
  </si>
  <si>
    <t>Paste the contents of "…AbsZ_quantiles.txt" file for each run here:</t>
  </si>
  <si>
    <t>Be sure that tabs separate the numbers for proper cell placement</t>
  </si>
  <si>
    <t>Paste contents of "…BAL_ballseps.txt" filee for each run:</t>
  </si>
  <si>
    <t>Deviations from this value are shown in microns.</t>
  </si>
  <si>
    <t>Paste the contents of the "...Zhgts_summary.txt" file for each run here.</t>
  </si>
  <si>
    <t>Be sure that the numbers are tab-separated.</t>
  </si>
  <si>
    <t>Paste the "…RFT_Flat_quant.txt" file for each run where indicated:</t>
  </si>
  <si>
    <t>Be sure numbers are entabbed for proper cell location.</t>
  </si>
  <si>
    <t>This will automatically populate this page.</t>
  </si>
  <si>
    <t>Import each AbsZ run report .txt file to the "Edge loc .txt files" sheet, into the indicated starting cell.</t>
  </si>
  <si>
    <t>Be sure the number colums are designated properly.</t>
  </si>
  <si>
    <t>RUN 1 into 'A2' cell below:</t>
  </si>
  <si>
    <t>RUN 2 into "I2" cell below</t>
  </si>
  <si>
    <t>RUN 3 into 'Q2' call below</t>
  </si>
  <si>
    <t>Numbers on this page get transferred from the "All Holes txt" sheet.</t>
  </si>
  <si>
    <t>Data gets transferred to this page from "All Holes txt" sheet.</t>
  </si>
  <si>
    <t>Bay designation is  Row,Column  where row is along Y-axis and column is along X-axis in LCA-10212 coord system.</t>
  </si>
  <si>
    <t xml:space="preserve">Pin Holes   </t>
  </si>
  <si>
    <t xml:space="preserve">Slots </t>
  </si>
  <si>
    <t xml:space="preserve">XY positions: </t>
  </si>
  <si>
    <t xml:space="preserve"> Tol  ±0.005 -</t>
  </si>
  <si>
    <t xml:space="preserve"> Tol  4.031±0.005 </t>
  </si>
  <si>
    <r>
      <t>Absolute Height -</t>
    </r>
    <r>
      <rPr>
        <sz val="12"/>
        <color theme="1"/>
        <rFont val="Calibri"/>
        <family val="2"/>
        <scheme val="minor"/>
      </rPr>
      <t/>
    </r>
  </si>
  <si>
    <t>Diameter:</t>
  </si>
  <si>
    <t xml:space="preserve">Tol ±0.005  </t>
  </si>
  <si>
    <t>Y-center</t>
  </si>
  <si>
    <t>Tol ±0.005</t>
  </si>
  <si>
    <t>Y-width</t>
  </si>
  <si>
    <t>==&gt;</t>
  </si>
  <si>
    <t>Edges and Corners</t>
  </si>
  <si>
    <r>
      <rPr>
        <b/>
        <sz val="14"/>
        <color theme="1"/>
        <rFont val="Calibri"/>
        <scheme val="minor"/>
      </rPr>
      <t>Flatness</t>
    </r>
    <r>
      <rPr>
        <sz val="14"/>
        <color theme="1"/>
        <rFont val="Calibri"/>
        <scheme val="minor"/>
      </rPr>
      <t xml:space="preserve"> - </t>
    </r>
  </si>
  <si>
    <t>Tol: 2 microns profile.</t>
  </si>
  <si>
    <t>(See Hole Tables sheet)</t>
  </si>
  <si>
    <t>All PASS</t>
  </si>
  <si>
    <t>Short Width</t>
  </si>
  <si>
    <t xml:space="preserve">µm  </t>
  </si>
  <si>
    <t xml:space="preserve">µm </t>
  </si>
  <si>
    <t xml:space="preserve"> PV99</t>
  </si>
  <si>
    <t xml:space="preserve"> Tol: 2 µm profile </t>
  </si>
  <si>
    <t>(See Hole Tables sheet) Coords relative to 0,0 pin hole center, NOT as measured from BC datum edges.</t>
  </si>
  <si>
    <t>Dia</t>
  </si>
  <si>
    <t>Bay ID</t>
  </si>
  <si>
    <t>Y</t>
  </si>
  <si>
    <t>Width</t>
  </si>
  <si>
    <t>Nominal   X</t>
  </si>
  <si>
    <t>Actual    X</t>
  </si>
  <si>
    <t>Length</t>
  </si>
  <si>
    <t>Numbers in this table come from" Edge loc .txt files sheet"</t>
  </si>
  <si>
    <t>NOTE: Measured values are suspect due faulty OGP routine.</t>
  </si>
  <si>
    <t>Import ABholes .txt files for each run to this page. Position is not critical.</t>
  </si>
  <si>
    <t xml:space="preserve"> PV100   ΔZ  =</t>
  </si>
  <si>
    <t>PV99    ΔZ  =</t>
  </si>
  <si>
    <t xml:space="preserve"> PV95   ΔZ  =</t>
  </si>
  <si>
    <t>(See "Edge Loc" sheet)</t>
  </si>
  <si>
    <t xml:space="preserve">   Edges and corners are extracted from the AbsZ data files. </t>
  </si>
  <si>
    <t xml:space="preserve">   The coordinate system is constructed from the FGH datum system with the origin centered on the measured LL ball and the x-axis vector through the measured LR ball. </t>
  </si>
  <si>
    <t xml:space="preserve">   The constructed ABC system complies with the LCA-10212 drawing system.</t>
  </si>
  <si>
    <t xml:space="preserve">   This datum system is then offset to the ABC datum system. All edge and corners coordinates are given relative to this constructed ABC system.</t>
  </si>
  <si>
    <t>Allrawpts.tiff</t>
  </si>
  <si>
    <t>BAL_pts1.tiff</t>
  </si>
  <si>
    <t>RFT_AbsZ_pts.tiff</t>
  </si>
  <si>
    <t>RFT_AbsZ_hist.tiff</t>
  </si>
  <si>
    <t>RFT_Flat.tiff</t>
  </si>
  <si>
    <t>RFT_Flat_hist.tiff</t>
  </si>
  <si>
    <t>Should have Step 285 as the last one in line 490. Total of 491 lines.</t>
  </si>
  <si>
    <t xml:space="preserve">            BAL_ballseps.txt</t>
  </si>
  <si>
    <t xml:space="preserve">PZ Takacs </t>
  </si>
  <si>
    <t>To be used with sensors from vendor:</t>
  </si>
  <si>
    <t>ITL</t>
  </si>
  <si>
    <t>e2V</t>
  </si>
  <si>
    <t>Vendor_ID</t>
  </si>
  <si>
    <t>Nominal raft height:</t>
  </si>
  <si>
    <t>Zmedian =</t>
  </si>
  <si>
    <t>Zmedian-Znom</t>
  </si>
  <si>
    <t xml:space="preserve">mm </t>
  </si>
  <si>
    <t xml:space="preserve">mm  </t>
  </si>
  <si>
    <t>Machine Serial Nu</t>
  </si>
  <si>
    <t>mber: SP300</t>
  </si>
  <si>
    <t>Page:    1</t>
  </si>
  <si>
    <t>=================</t>
  </si>
  <si>
    <t>===========</t>
  </si>
  <si>
    <t>==========</t>
  </si>
  <si>
    <t>Routine Name</t>
  </si>
  <si>
    <t>Run #</t>
  </si>
  <si>
    <t>Date &amp; T</t>
  </si>
  <si>
    <t>ime</t>
  </si>
  <si>
    <t>ECM_Raft_AllHoles</t>
  </si>
  <si>
    <t>_160920.RTN</t>
  </si>
  <si>
    <t>1 Tue</t>
  </si>
  <si>
    <t>02:08 2017</t>
  </si>
  <si>
    <t>ECM Raft AbsZ wit</t>
  </si>
  <si>
    <t>h edges and</t>
  </si>
  <si>
    <t>corners. v</t>
  </si>
  <si>
    <t>er. 160920</t>
  </si>
  <si>
    <t>Contains correcti</t>
  </si>
  <si>
    <t>on for MF03</t>
  </si>
  <si>
    <t>actual bal</t>
  </si>
  <si>
    <t>l centers.</t>
  </si>
  <si>
    <t>Edit steps 42&amp;43</t>
  </si>
  <si>
    <t>with the of</t>
  </si>
  <si>
    <t>fsets for t</t>
  </si>
  <si>
    <t>he current</t>
  </si>
  <si>
    <t>data set.</t>
  </si>
  <si>
    <t>Offset depends on</t>
  </si>
  <si>
    <t>ball cente</t>
  </si>
  <si>
    <t>r coords in</t>
  </si>
  <si>
    <t>initial d</t>
  </si>
  <si>
    <t>atum syste</t>
  </si>
  <si>
    <t>m.</t>
  </si>
  <si>
    <t>Can make the corr</t>
  </si>
  <si>
    <t>ection afte</t>
  </si>
  <si>
    <t>r the run i</t>
  </si>
  <si>
    <t>n the save</t>
  </si>
  <si>
    <t>d RTN.</t>
  </si>
  <si>
    <t>Feature      Unit</t>
  </si>
  <si>
    <t>Actual</t>
  </si>
  <si>
    <t>Toler</t>
  </si>
  <si>
    <t>ances</t>
  </si>
  <si>
    <t>Exceeded</t>
  </si>
  <si>
    <t>Step 16</t>
  </si>
  <si>
    <t>Sphere Diame  mm</t>
  </si>
  <si>
    <t>X Location    mm</t>
  </si>
  <si>
    <t>Y Location    mm</t>
  </si>
  <si>
    <t>Z Location    mm</t>
  </si>
  <si>
    <t>Sphericity    mm</t>
  </si>
  <si>
    <t>Step 27</t>
  </si>
  <si>
    <t>--</t>
  </si>
  <si>
    <t>Step 38</t>
  </si>
  <si>
    <t>---</t>
  </si>
  <si>
    <t>Step 101 - Left e</t>
  </si>
  <si>
    <t>dge Y-</t>
  </si>
  <si>
    <t>++</t>
  </si>
  <si>
    <t>2D Straightn  mm</t>
  </si>
  <si>
    <t>XY Angle      dd</t>
  </si>
  <si>
    <t>Step 102 - Top ed</t>
  </si>
  <si>
    <t>ge X+</t>
  </si>
  <si>
    <t>++++</t>
  </si>
  <si>
    <t>Step 103 - Right</t>
  </si>
  <si>
    <t>edge Y+</t>
  </si>
  <si>
    <t>Step 104 - Bottom</t>
  </si>
  <si>
    <t>edge X-</t>
  </si>
  <si>
    <t>-</t>
  </si>
  <si>
    <t>Step 105 - LL cor</t>
  </si>
  <si>
    <t>ner</t>
  </si>
  <si>
    <t>Angle 1       dd</t>
  </si>
  <si>
    <t>+</t>
  </si>
  <si>
    <t>Page:    2</t>
  </si>
  <si>
    <t>Step 106 - UL cor</t>
  </si>
  <si>
    <t>+++</t>
  </si>
  <si>
    <t>Step 107 - UR cor</t>
  </si>
  <si>
    <t>Step 108 - LR cor</t>
  </si>
  <si>
    <t>Step 109 - Left e</t>
  </si>
  <si>
    <t>dge length</t>
  </si>
  <si>
    <t>Y-</t>
  </si>
  <si>
    <t>Straight Lin  mm</t>
  </si>
  <si>
    <t>X Distance    mm</t>
  </si>
  <si>
    <t>Y Distance    mm</t>
  </si>
  <si>
    <t>Step 110 - Top ed</t>
  </si>
  <si>
    <t>ge length X</t>
  </si>
  <si>
    <t>Step 111 - Right</t>
  </si>
  <si>
    <t>edge length</t>
  </si>
  <si>
    <t>Y+</t>
  </si>
  <si>
    <t>Step 112 - Bottom</t>
  </si>
  <si>
    <t>edge lengt</t>
  </si>
  <si>
    <t>h X-</t>
  </si>
  <si>
    <t>Step 113 - 00 Pin</t>
  </si>
  <si>
    <t>hole</t>
  </si>
  <si>
    <t>Diameter      mm</t>
  </si>
  <si>
    <t>Step 115 - 00 slo</t>
  </si>
  <si>
    <t>t left edge</t>
  </si>
  <si>
    <t>Step 116 - 00 slo</t>
  </si>
  <si>
    <t>t right edg</t>
  </si>
  <si>
    <t>e</t>
  </si>
  <si>
    <t>Step 117 - 00 slo</t>
  </si>
  <si>
    <t>t Y-mid</t>
  </si>
  <si>
    <t>Width         mm</t>
  </si>
  <si>
    <t>----</t>
  </si>
  <si>
    <t>Step 123 - 00 stu</t>
  </si>
  <si>
    <t>d 1</t>
  </si>
  <si>
    <t>Page:    3</t>
  </si>
  <si>
    <t>Step 126 - 00 stu</t>
  </si>
  <si>
    <t>d 2</t>
  </si>
  <si>
    <t>Step 129 - 00 stu</t>
  </si>
  <si>
    <t>d 3</t>
  </si>
  <si>
    <t>Step 130 - 10 Pin</t>
  </si>
  <si>
    <t>Step 132 - 10 slo</t>
  </si>
  <si>
    <t>Step 133 - 10 slo</t>
  </si>
  <si>
    <t>Step 134 - 10 slo</t>
  </si>
  <si>
    <t>Step 140 - 10 stu</t>
  </si>
  <si>
    <t>Step 143 - 10 stu</t>
  </si>
  <si>
    <t>Step 146 - 10 stu</t>
  </si>
  <si>
    <t>Step 147 - 20 Pin</t>
  </si>
  <si>
    <t>Step 149 - 20 slo</t>
  </si>
  <si>
    <t>Step 150 - 20 slo</t>
  </si>
  <si>
    <t>Step 151 - 20 slo</t>
  </si>
  <si>
    <t>Page:    4</t>
  </si>
  <si>
    <t>Step 157 - 20 stu</t>
  </si>
  <si>
    <t>Step 160 - 20 stu</t>
  </si>
  <si>
    <t>Step 163 - 20 stu</t>
  </si>
  <si>
    <t>Step 164 - 01 Pin</t>
  </si>
  <si>
    <t>Step 166 - 01 slo</t>
  </si>
  <si>
    <t>Step 167 - 01 slo</t>
  </si>
  <si>
    <t>Step 168 - 01 slo</t>
  </si>
  <si>
    <t>Step 174 - 01 stu</t>
  </si>
  <si>
    <t>Step 177 - 01 stu</t>
  </si>
  <si>
    <t>Step 180 - 01 stu</t>
  </si>
  <si>
    <t>Step 181 - 11 Pin</t>
  </si>
  <si>
    <t>Step 183 - 11 slo</t>
  </si>
  <si>
    <t>Step 184 - 11 slo</t>
  </si>
  <si>
    <t>Page:    5</t>
  </si>
  <si>
    <t>Step 185 - 11 slo</t>
  </si>
  <si>
    <t>Step 191 - 11 stu</t>
  </si>
  <si>
    <t>Step 194 - 11 stu</t>
  </si>
  <si>
    <t>Step 197 - 11 stu</t>
  </si>
  <si>
    <t>Step 198 - 21 Pin</t>
  </si>
  <si>
    <t>Step 200 - 21 slo</t>
  </si>
  <si>
    <t>Step 201 - 21 slo</t>
  </si>
  <si>
    <t>Step 202 - 21 slo</t>
  </si>
  <si>
    <t>Step 208 - 21 stu</t>
  </si>
  <si>
    <t>Step 211 - 21 stu</t>
  </si>
  <si>
    <t>Step 214 - 21 stu</t>
  </si>
  <si>
    <t>Step 215 - 02 Pin</t>
  </si>
  <si>
    <t>Step 219 - 02 slo</t>
  </si>
  <si>
    <t>Page:    6</t>
  </si>
  <si>
    <t>Step 225 - 02 stu</t>
  </si>
  <si>
    <t>Step 228 - 02 stu</t>
  </si>
  <si>
    <t>Step 231 - 02 stu</t>
  </si>
  <si>
    <t>Step 232 - 12 Pin</t>
  </si>
  <si>
    <t>Step 234 - 12 slo</t>
  </si>
  <si>
    <t>Step 235 - 12 slo</t>
  </si>
  <si>
    <t>Step 236 - 12 slo</t>
  </si>
  <si>
    <t>Step 242 - 12 stu</t>
  </si>
  <si>
    <t>Step 245 - 12 stu</t>
  </si>
  <si>
    <t>Step 248 - 12 stu</t>
  </si>
  <si>
    <t>Step 249 - 22 Pin</t>
  </si>
  <si>
    <t>Step 251 - 22 slo</t>
  </si>
  <si>
    <t>Step 252 - 22 slo</t>
  </si>
  <si>
    <t>Page:    7</t>
  </si>
  <si>
    <t>Step 253 - 22 slo</t>
  </si>
  <si>
    <t>Step 259 - 22 stu</t>
  </si>
  <si>
    <t>Step 262 - 22 stu</t>
  </si>
  <si>
    <t>Step 265 - 22 stu</t>
  </si>
  <si>
    <t>Step 268 - 00 pin</t>
  </si>
  <si>
    <t>Step 269 - 10 pin</t>
  </si>
  <si>
    <t>Step 270 - 20 pin</t>
  </si>
  <si>
    <t>Step 271 - 01 pin</t>
  </si>
  <si>
    <t>Step 272 - 11 pin</t>
  </si>
  <si>
    <t>Step 273 - 21 pin</t>
  </si>
  <si>
    <t>Step 274 - 02 pin</t>
  </si>
  <si>
    <t>Step 275 - 12 pin</t>
  </si>
  <si>
    <t>Page:    8</t>
  </si>
  <si>
    <t>Step 276 - 22 pin</t>
  </si>
  <si>
    <t>Step 277 - 00 slo</t>
  </si>
  <si>
    <t>t Y-center</t>
  </si>
  <si>
    <t>Step 278 - 10 slo</t>
  </si>
  <si>
    <t>Step 279 - 20 slo</t>
  </si>
  <si>
    <t>Step 280 - 01 slo</t>
  </si>
  <si>
    <t>Step 281 - 11 slo</t>
  </si>
  <si>
    <t>Step 282 - 21 slo</t>
  </si>
  <si>
    <t>Step 283 - 02 slo</t>
  </si>
  <si>
    <t>Step 284 - 12 slo</t>
  </si>
  <si>
    <t>Step 285 - 22 slo</t>
  </si>
  <si>
    <t>_160920_run</t>
  </si>
  <si>
    <t>1.RTN</t>
  </si>
  <si>
    <t>2 Tue</t>
  </si>
  <si>
    <t>20:54 2017</t>
  </si>
  <si>
    <t>2.RTN</t>
  </si>
  <si>
    <t>3 Tue</t>
  </si>
  <si>
    <t>34:55 2017</t>
  </si>
  <si>
    <t>ECM-018_AbsZ_170214_run1_1.47</t>
  </si>
  <si>
    <t xml:space="preserve">Mean raft height = </t>
  </si>
  <si>
    <t xml:space="preserve"> Datum plane eqn</t>
  </si>
  <si>
    <t>53.0234 + 0.0010629 x + 0.00322188 y</t>
  </si>
  <si>
    <t xml:space="preserve"> Raft fit eqn:</t>
  </si>
  <si>
    <t>82.8247 + 0.00104857 x + 0.00319674 y</t>
  </si>
  <si>
    <t xml:space="preserve"> PV AbsZ stats</t>
  </si>
  <si>
    <t xml:space="preserve">PV100= </t>
  </si>
  <si>
    <t xml:space="preserve">PV99 = </t>
  </si>
  <si>
    <t xml:space="preserve">PV95 = </t>
  </si>
  <si>
    <t xml:space="preserve"> Raft Abs height above ball centers</t>
  </si>
  <si>
    <t xml:space="preserve">LL ball = </t>
  </si>
  <si>
    <t xml:space="preserve">LR ball = </t>
  </si>
  <si>
    <t xml:space="preserve">UC ball = </t>
  </si>
  <si>
    <t>ECM-018_AbsZ_170214_run2_1.82</t>
  </si>
  <si>
    <t>53.0275 + 0.00105385 x + 0.00321335 y</t>
  </si>
  <si>
    <t>82.8245 + 0.00105256 x + 0.00319618 y</t>
  </si>
  <si>
    <t>ECM-018_AbsZ_170214_run3_1.86</t>
  </si>
  <si>
    <t>53.0406 + 0.00104927 x + 0.00315644 y</t>
  </si>
  <si>
    <t>82.825 + 0.001054 x + 0.00319688 y</t>
  </si>
  <si>
    <t>ECM-018_AbsZ_170214_run1_M6</t>
  </si>
  <si>
    <t>ABSZ Quantiles</t>
  </si>
  <si>
    <t>ECM-018_AbsZ_170214_run2_M6</t>
  </si>
  <si>
    <t>ECM-018_AbsZ_170214_run3_M6</t>
  </si>
  <si>
    <t>ECM-018_AbsZ_170214_run3Ball fit coords in OGP MCS</t>
  </si>
  <si>
    <t>LL ball:</t>
  </si>
  <si>
    <t>{239.889, 175.224, 53.8454, 3.99661, 7.99322}</t>
  </si>
  <si>
    <t>LR ball:</t>
  </si>
  <si>
    <t>{239.726, 261.702, 54.1182, 4.00212, 8.00423}</t>
  </si>
  <si>
    <t>UC ball:</t>
  </si>
  <si>
    <t>{126.326, 218.368, 53.8624, 3.99907, 7.99813}</t>
  </si>
  <si>
    <t>LL to LR=</t>
  </si>
  <si>
    <t>LL to UC =</t>
  </si>
  <si>
    <t>LR to UC =</t>
  </si>
  <si>
    <t>ECM-018_AbsZ_170214_run2Ball fit coords in OGP MCS</t>
  </si>
  <si>
    <t>{239.889, 175.224, 53.8434, 3.99837, 7.99674}</t>
  </si>
  <si>
    <t>{239.726, 261.703, 54.1211, 3.99931, 7.99861}</t>
  </si>
  <si>
    <t>{126.326, 218.37, 53.8624, 3.99874, 7.99747}</t>
  </si>
  <si>
    <t>ECM-018_AbsZ_170214_run1Ball fit coords in OGP MCS</t>
  </si>
  <si>
    <t>{239.888, 175.223, 53.8429, 3.99762, 7.99523}</t>
  </si>
  <si>
    <t>{239.726, 261.703, 54.1213, 3.99854, 7.99708}</t>
  </si>
  <si>
    <t>{126.327, 218.371, 53.8612, 3.99896, 7.99792}</t>
  </si>
  <si>
    <t>FLAT Quantiles</t>
  </si>
  <si>
    <t>PV100 =</t>
  </si>
  <si>
    <t>PV99 =</t>
  </si>
  <si>
    <t>PV95 =</t>
  </si>
  <si>
    <t xml:space="preserve">  Machine Serial Number: SP3001014                                      Page:    1</t>
  </si>
  <si>
    <t xml:space="preserve">  ================================================================================</t>
  </si>
  <si>
    <t xml:space="preserve">  Routine Name                                     Run #       Date &amp; Time        </t>
  </si>
  <si>
    <t xml:space="preserve">  ALL Holes for ECM raft</t>
  </si>
  <si>
    <t xml:space="preserve">  Place on MF03.</t>
  </si>
  <si>
    <t xml:space="preserve">  Feature      Unit   Nominal     Actual      Tolerances      Deviation   Exceeded</t>
  </si>
  <si>
    <t xml:space="preserve">   </t>
  </si>
  <si>
    <t xml:space="preserve">  Step 12 - A hole</t>
  </si>
  <si>
    <t xml:space="preserve">  Step 13 - A hole</t>
  </si>
  <si>
    <t xml:space="preserve">  Step 14 - A hole</t>
  </si>
  <si>
    <t xml:space="preserve">  Step 15 - A hole</t>
  </si>
  <si>
    <t xml:space="preserve">  Step 16 - B -LL</t>
  </si>
  <si>
    <t xml:space="preserve">  Step 17 - B-Center Right</t>
  </si>
  <si>
    <t xml:space="preserve">  Step 18 - B - UR</t>
  </si>
  <si>
    <t xml:space="preserve">  Step 19 - B hole</t>
  </si>
  <si>
    <t xml:space="preserve">  Step 20 - B hole</t>
  </si>
  <si>
    <t xml:space="preserve">  Step 21 - B hole</t>
  </si>
  <si>
    <t xml:space="preserve">  Machine Serial Number: SP3001014                                      Page:    2</t>
  </si>
  <si>
    <t xml:space="preserve">  Step 22 - B hole</t>
  </si>
  <si>
    <t xml:space="preserve">  Step 23 - B hole</t>
  </si>
  <si>
    <t xml:space="preserve">  Step 24 - B hole</t>
  </si>
  <si>
    <t xml:space="preserve">  Step 25 - B hole</t>
  </si>
  <si>
    <t xml:space="preserve">  Step 26 - B hole</t>
  </si>
  <si>
    <t xml:space="preserve">  Step 27 - B hole</t>
  </si>
  <si>
    <t xml:space="preserve">  Step 28 - B hole</t>
  </si>
  <si>
    <t xml:space="preserve">  Step 29 - B hole</t>
  </si>
  <si>
    <t xml:space="preserve">  Step 30 - B hole</t>
  </si>
  <si>
    <t xml:space="preserve">  ECM_Raft_ ABholes_170214.RTN                         1 Tue Feb 14 16:48:27 2017</t>
  </si>
  <si>
    <t xml:space="preserve">  Diameter      mm +003.70000 +003.65861 +00.15000 -00.15000 -000.04139    --     </t>
  </si>
  <si>
    <t xml:space="preserve">  X Location    mm +015.75000 +015.82021 +00.15000 -00.15000 +000.07021    ++     </t>
  </si>
  <si>
    <t xml:space="preserve">  Y Location    mm +084.00000 +084.00705 +00.15000 -00.15000 +000.00705    +      </t>
  </si>
  <si>
    <t xml:space="preserve">  Diameter      mm +003.70000 +003.64200 +00.15000 -00.15000 -000.05800    --     </t>
  </si>
  <si>
    <t xml:space="preserve">  X Location    mm +110.25000 +110.27133 +00.15000 -00.15000 +000.02133    +      </t>
  </si>
  <si>
    <t xml:space="preserve">  Y Location    mm +042.00000 +042.00415 +00.15000 -00.15000 +000.00415    +      </t>
  </si>
  <si>
    <t xml:space="preserve">  Diameter      mm +003.70000 +003.63665 +00.15000 -00.15000 -000.06335    --     </t>
  </si>
  <si>
    <t xml:space="preserve">  X Location    mm +110.25000 +110.28689 +00.15000 -00.15000 +000.03689    +      </t>
  </si>
  <si>
    <t xml:space="preserve">  Y Location    mm +084.00000 +083.99555 +00.15000 -00.15000 -000.00445    -      </t>
  </si>
  <si>
    <t xml:space="preserve">  Diameter      mm +004.30000 +004.27116 +00.15000 -00.15000 -000.02884    -      </t>
  </si>
  <si>
    <t xml:space="preserve">  X Location    mm +006.25000 +006.27269 +00.15000 -00.15000 +000.02269    +      </t>
  </si>
  <si>
    <t xml:space="preserve">  Y Location    mm +009.75000 +009.75790 +00.15000 -00.15000 +000.00790    +      </t>
  </si>
  <si>
    <t xml:space="preserve">  Diameter      mm +004.30000 +003.38477 +00.15000 -00.15000 -000.91523 -000.76523</t>
  </si>
  <si>
    <t xml:space="preserve">  X Location    mm +090.75000 +090.76364 +00.15000 -00.15000 +000.01364    +      </t>
  </si>
  <si>
    <t xml:space="preserve">  Y Location    mm +052.00000 +052.00959 +00.15000 -00.15000 +000.00959    +      </t>
  </si>
  <si>
    <t xml:space="preserve">  Diameter      mm +004.30000 +004.24719 +00.15000 -00.15000 -000.05281    --     </t>
  </si>
  <si>
    <t xml:space="preserve">  X Location    mm +105.25000 +105.28454 +00.15000 -00.15000 +000.03454    +      </t>
  </si>
  <si>
    <t xml:space="preserve">  Y Location    mm +116.25000 +116.23916 +00.15000 -00.15000 -000.01084    -      </t>
  </si>
  <si>
    <t xml:space="preserve">  Diameter      mm +004.30000 +004.27671 +00.15000 -00.15000 -000.02329    -      </t>
  </si>
  <si>
    <t xml:space="preserve">  X Location    mm +031.00000 +031.06591 +00.15000 -00.15000 +000.06591    ++     </t>
  </si>
  <si>
    <t xml:space="preserve">  Y Location    mm +042.00000 +042.01616 +00.15000 -00.15000 +000.01616    +      </t>
  </si>
  <si>
    <t xml:space="preserve">  Diameter      mm +004.30000 +004.28106 +00.15000 -00.15000 -000.01894    -      </t>
  </si>
  <si>
    <t xml:space="preserve">  X Location    mm +042.00000 +042.04736 +00.15000 -00.15000 +000.04736    ++     </t>
  </si>
  <si>
    <t xml:space="preserve">  Y Location    mm +042.00000 +042.02156 +00.15000 -00.15000 +000.02156    +      </t>
  </si>
  <si>
    <t xml:space="preserve">  Diameter      mm +004.30000 +004.28616 +00.15000 -00.15000 -000.01384    -      </t>
  </si>
  <si>
    <t xml:space="preserve">  X Location    mm +053.00000 +053.03893 +00.15000 -00.15000 +000.03893    ++     </t>
  </si>
  <si>
    <t xml:space="preserve">  Y Location    mm +042.00000 +042.01385 +00.15000 -00.15000 +000.01385    +      </t>
  </si>
  <si>
    <t xml:space="preserve">  Diameter      mm +004.30000 +004.27320 +00.15000 -00.15000 -000.02680    -      </t>
  </si>
  <si>
    <t xml:space="preserve">  X Location    mm +073.00000 +073.04444 +00.15000 -00.15000 +000.04444    ++     </t>
  </si>
  <si>
    <t xml:space="preserve">  Y Location    mm +042.00000 +042.02564 +00.15000 -00.15000 +000.02564    +      </t>
  </si>
  <si>
    <t xml:space="preserve">  Diameter      mm +004.30000 +004.27038 +00.15000 -00.15000 -000.02962    -      </t>
  </si>
  <si>
    <t xml:space="preserve">  X Location    mm +084.00000 +084.02409 +00.15000 -00.15000 +000.02409    +      </t>
  </si>
  <si>
    <t xml:space="preserve">  Y Location    mm +042.00000 +042.01487 +00.15000 -00.15000 +000.01487    +      </t>
  </si>
  <si>
    <t xml:space="preserve">  Diameter      mm +004.30000 +004.24805 +00.15000 -00.15000 -000.05195    --     </t>
  </si>
  <si>
    <t xml:space="preserve">  X Location    mm +095.00000 +095.01840 +00.15000 -00.15000 +000.01840    +      </t>
  </si>
  <si>
    <t xml:space="preserve">  Y Location    mm +042.00000 +042.01260 +00.15000 -00.15000 +000.01260    +      </t>
  </si>
  <si>
    <t xml:space="preserve">  Diameter      mm +004.30000 +004.27449 +00.15000 -00.15000 -000.02551    -      </t>
  </si>
  <si>
    <t xml:space="preserve">  X Location    mm +031.00000 +031.06725 +00.15000 -00.15000 +000.06725    ++     </t>
  </si>
  <si>
    <t xml:space="preserve">  Y Location    mm +084.00000 +084.01130 +00.15000 -00.15000 +000.01130    +      </t>
  </si>
  <si>
    <t xml:space="preserve">  Diameter      mm +004.30000 +004.29166 +00.15000 -00.15000 -000.00834    -      </t>
  </si>
  <si>
    <t xml:space="preserve">  X Location    mm +042.00000 +042.06348 +00.15000 -00.15000 +000.06348    ++     </t>
  </si>
  <si>
    <t xml:space="preserve">  Y Location    mm +084.00000 +084.01168 +00.15000 -00.15000 +000.01168    +      </t>
  </si>
  <si>
    <t xml:space="preserve">  Diameter      mm +004.30000 +004.28135 +00.15000 -00.15000 -000.01865    -      </t>
  </si>
  <si>
    <t xml:space="preserve">  X Location    mm +053.00000 +053.05279 +00.15000 -00.15000 +000.05279    ++     </t>
  </si>
  <si>
    <t xml:space="preserve">  Y Location    mm +084.00000 +084.00884 +00.15000 -00.15000 +000.00884    +      </t>
  </si>
  <si>
    <t xml:space="preserve">  Diameter      mm +004.30000 +004.27411 +00.15000 -00.15000 -000.02589    -      </t>
  </si>
  <si>
    <t xml:space="preserve">  X Location    mm +073.00000 +073.06190 +00.15000 -00.15000 +000.06190    ++     </t>
  </si>
  <si>
    <t xml:space="preserve">  Y Location    mm +084.00000 +084.02268 +00.15000 -00.15000 +000.02268    +      </t>
  </si>
  <si>
    <t xml:space="preserve">  Diameter      mm +004.30000 +004.30150 +00.15000 -00.15000 +000.00150    +      </t>
  </si>
  <si>
    <t xml:space="preserve">  X Location    mm +084.00000 +084.05548 +00.15000 -00.15000 +000.05548    ++     </t>
  </si>
  <si>
    <t xml:space="preserve">  Y Location    mm +084.00000 +084.01684 +00.15000 -00.15000 +000.01684    +      </t>
  </si>
  <si>
    <t xml:space="preserve">  Diameter      mm +004.30000 +004.24298 +00.15000 -00.15000 -000.05702    --     </t>
  </si>
  <si>
    <t xml:space="preserve">  X Location    mm +095.00000 +095.04546 +00.15000 -00.15000 +000.04546    ++     </t>
  </si>
  <si>
    <t xml:space="preserve">  Y Location    mm +084.00000 +084.00121 +00.15000 -00.15000 +000.00121           </t>
  </si>
  <si>
    <t xml:space="preserve">  ================= END OF INSPECTION - Elapsed Time   00:02:27 =================</t>
  </si>
  <si>
    <t xml:space="preserve">  ECM_Raft_ ABholes_170214.RTN                         2 Tue Feb 14 16:50:30 2017</t>
  </si>
  <si>
    <t xml:space="preserve">  Diameter      mm +003.70000 +003.66078 +00.15000 -00.15000 -000.03922    --     </t>
  </si>
  <si>
    <t xml:space="preserve">  X Location    mm +015.75000 +015.82516 +00.15000 -00.15000 +000.07516    +++    </t>
  </si>
  <si>
    <t xml:space="preserve">  Y Location    mm +042.00000 +042.00981 +00.15000 -00.15000 +000.00981    +      </t>
  </si>
  <si>
    <t xml:space="preserve">  Diameter      mm +003.70000 +003.65859 +00.15000 -00.15000 -000.04141    --     </t>
  </si>
  <si>
    <t xml:space="preserve">  X Location    mm +015.75000 +015.82026 +00.15000 -00.15000 +000.07026    ++     </t>
  </si>
  <si>
    <t xml:space="preserve">  Y Location    mm +084.00000 +084.00725 +00.15000 -00.15000 +000.00725    +      </t>
  </si>
  <si>
    <t xml:space="preserve">  Diameter      mm +003.70000 +003.64141 +00.15000 -00.15000 -000.05859    --     </t>
  </si>
  <si>
    <t xml:space="preserve">  X Location    mm +110.25000 +110.27102 +00.15000 -00.15000 +000.02102    +      </t>
  </si>
  <si>
    <t xml:space="preserve">  Y Location    mm +042.00000 +042.00406 +00.15000 -00.15000 +000.00406    +      </t>
  </si>
  <si>
    <t xml:space="preserve">  Diameter      mm +003.70000 +003.63659 +00.15000 -00.15000 -000.06341    --     </t>
  </si>
  <si>
    <t xml:space="preserve">  X Location    mm +110.25000 +110.28686 +00.15000 -00.15000 +000.03686    +      </t>
  </si>
  <si>
    <t xml:space="preserve">  Y Location    mm +084.00000 +083.99544 +00.15000 -00.15000 -000.00456    -      </t>
  </si>
  <si>
    <t xml:space="preserve">  Diameter      mm +004.30000 +004.27110 +00.15000 -00.15000 -000.02890    -      </t>
  </si>
  <si>
    <t xml:space="preserve">  X Location    mm +006.25000 +006.27290 +00.15000 -00.15000 +000.02290    +      </t>
  </si>
  <si>
    <t xml:space="preserve">  Y Location    mm +009.75000 +009.75785 +00.15000 -00.15000 +000.00785    +      </t>
  </si>
  <si>
    <t xml:space="preserve">  Diameter      mm +004.30000 +003.38473 +00.15000 -00.15000 -000.91527 -000.76527</t>
  </si>
  <si>
    <t xml:space="preserve">  X Location    mm +090.75000 +090.76396 +00.15000 -00.15000 +000.01396    +      </t>
  </si>
  <si>
    <t xml:space="preserve">  Y Location    mm +052.00000 +052.00994 +00.15000 -00.15000 +000.00994    +      </t>
  </si>
  <si>
    <t xml:space="preserve">  Diameter      mm +004.30000 +004.24734 +00.15000 -00.15000 -000.05266    --     </t>
  </si>
  <si>
    <t xml:space="preserve">  X Location    mm +105.25000 +105.28466 +00.15000 -00.15000 +000.03466    +      </t>
  </si>
  <si>
    <t xml:space="preserve">  Y Location    mm +116.25000 +116.23939 +00.15000 -00.15000 -000.01061    -      </t>
  </si>
  <si>
    <t xml:space="preserve">  Diameter      mm +004.30000 +004.27669 +00.15000 -00.15000 -000.02331    -      </t>
  </si>
  <si>
    <t xml:space="preserve">  X Location    mm +031.00000 +031.06608 +00.15000 -00.15000 +000.06608    ++     </t>
  </si>
  <si>
    <t xml:space="preserve">  Y Location    mm +042.00000 +042.01566 +00.15000 -00.15000 +000.01566    +      </t>
  </si>
  <si>
    <t xml:space="preserve">  Diameter      mm +004.30000 +004.28108 +00.15000 -00.15000 -000.01892    -      </t>
  </si>
  <si>
    <t xml:space="preserve">  X Location    mm +042.00000 +042.04767 +00.15000 -00.15000 +000.04767    ++     </t>
  </si>
  <si>
    <t xml:space="preserve">  Y Location    mm +042.00000 +042.02162 +00.15000 -00.15000 +000.02162    +      </t>
  </si>
  <si>
    <t xml:space="preserve">  Diameter      mm +004.30000 +004.28585 +00.15000 -00.15000 -000.01415    -      </t>
  </si>
  <si>
    <t xml:space="preserve">  X Location    mm +053.00000 +053.03846 +00.15000 -00.15000 +000.03846    ++     </t>
  </si>
  <si>
    <t xml:space="preserve">  Y Location    mm +042.00000 +042.01401 +00.15000 -00.15000 +000.01401    +      </t>
  </si>
  <si>
    <t xml:space="preserve">  Diameter      mm +004.30000 +004.27305 +00.15000 -00.15000 -000.02695    -      </t>
  </si>
  <si>
    <t xml:space="preserve">  X Location    mm +073.00000 +073.04471 +00.15000 -00.15000 +000.04471    ++     </t>
  </si>
  <si>
    <t xml:space="preserve">  Y Location    mm +042.00000 +042.02567 +00.15000 -00.15000 +000.02567    +      </t>
  </si>
  <si>
    <t xml:space="preserve">  Diameter      mm +004.30000 +004.27043 +00.15000 -00.15000 -000.02957    -      </t>
  </si>
  <si>
    <t xml:space="preserve">  X Location    mm +084.00000 +084.02418 +00.15000 -00.15000 +000.02418    +      </t>
  </si>
  <si>
    <t xml:space="preserve">  Y Location    mm +042.00000 +042.01525 +00.15000 -00.15000 +000.01525    +      </t>
  </si>
  <si>
    <t xml:space="preserve">  Y Location    mm +042.00000 +042.01232 +00.15000 -00.15000 +000.01232    +      </t>
  </si>
  <si>
    <t xml:space="preserve">  Diameter      mm +004.30000 +004.27448 +00.15000 -00.15000 -000.02552    -      </t>
  </si>
  <si>
    <t xml:space="preserve">  X Location    mm +031.00000 +031.06713 +00.15000 -00.15000 +000.06713    ++     </t>
  </si>
  <si>
    <t xml:space="preserve">  Y Location    mm +084.00000 +084.01142 +00.15000 -00.15000 +000.01142    +      </t>
  </si>
  <si>
    <t xml:space="preserve">  Diameter      mm +004.30000 +004.29147 +00.15000 -00.15000 -000.00853    -      </t>
  </si>
  <si>
    <t xml:space="preserve">  X Location    mm +042.00000 +042.06366 +00.15000 -00.15000 +000.06366    ++     </t>
  </si>
  <si>
    <t xml:space="preserve">  Y Location    mm +084.00000 +084.01164 +00.15000 -00.15000 +000.01164    +      </t>
  </si>
  <si>
    <t xml:space="preserve">  Diameter      mm +004.30000 +004.28132 +00.15000 -00.15000 -000.01868    -      </t>
  </si>
  <si>
    <t xml:space="preserve">  X Location    mm +053.00000 +053.05280 +00.15000 -00.15000 +000.05280    ++     </t>
  </si>
  <si>
    <t xml:space="preserve">  Y Location    mm +084.00000 +084.00908 +00.15000 -00.15000 +000.00908    +      </t>
  </si>
  <si>
    <t xml:space="preserve">  Diameter      mm +004.30000 +004.27413 +00.15000 -00.15000 -000.02587    -      </t>
  </si>
  <si>
    <t xml:space="preserve">  X Location    mm +073.00000 +073.06210 +00.15000 -00.15000 +000.06210    ++     </t>
  </si>
  <si>
    <t xml:space="preserve">  Y Location    mm +084.00000 +084.02279 +00.15000 -00.15000 +000.02279    +      </t>
  </si>
  <si>
    <t xml:space="preserve">  Diameter      mm +004.30000 +004.30162 +00.15000 -00.15000 +000.00162    +      </t>
  </si>
  <si>
    <t xml:space="preserve">  X Location    mm +084.00000 +084.05525 +00.15000 -00.15000 +000.05525    ++     </t>
  </si>
  <si>
    <t xml:space="preserve">  Y Location    mm +084.00000 +084.01695 +00.15000 -00.15000 +000.01695    +      </t>
  </si>
  <si>
    <t xml:space="preserve">  Diameter      mm +004.30000 +004.24246 +00.15000 -00.15000 -000.05754    --     </t>
  </si>
  <si>
    <t xml:space="preserve">  X Location    mm +095.00000 +095.04550 +00.15000 -00.15000 +000.04550    ++     </t>
  </si>
  <si>
    <t xml:space="preserve">  Y Location    mm +084.00000 +084.00086 +00.15000 -00.15000 +000.00086           </t>
  </si>
  <si>
    <t xml:space="preserve">  ================= END OF INSPECTION - Elapsed Time   00:01:18 =================</t>
  </si>
  <si>
    <t xml:space="preserve">  ECM_Raft_ ABholes_170214.RTN                         3 Tue Feb 14 16:52:14 2017</t>
  </si>
  <si>
    <t xml:space="preserve">  Diameter      mm +003.70000 +003.66086 +00.15000 -00.15000 -000.03914    --     </t>
  </si>
  <si>
    <t xml:space="preserve">  X Location    mm +015.75000 +015.82514 +00.15000 -00.15000 +000.07514    +++    </t>
  </si>
  <si>
    <t xml:space="preserve">  Y Location    mm +042.00000 +042.01030 +00.15000 -00.15000 +000.01030    +      </t>
  </si>
  <si>
    <t xml:space="preserve">  Diameter      mm +003.70000 +003.65854 +00.15000 -00.15000 -000.04146    --     </t>
  </si>
  <si>
    <t xml:space="preserve">  Y Location    mm +084.00000 +084.00726 +00.15000 -00.15000 +000.00726    +      </t>
  </si>
  <si>
    <t xml:space="preserve">  Diameter      mm +003.70000 +003.64140 +00.15000 -00.15000 -000.05860    --     </t>
  </si>
  <si>
    <t xml:space="preserve">  X Location    mm +110.25000 +110.27099 +00.15000 -00.15000 +000.02099    +      </t>
  </si>
  <si>
    <t xml:space="preserve">  Y Location    mm +042.00000 +042.00444 +00.15000 -00.15000 +000.00444    +      </t>
  </si>
  <si>
    <t xml:space="preserve">  Diameter      mm +003.70000 +003.63657 +00.15000 -00.15000 -000.06343    --     </t>
  </si>
  <si>
    <t xml:space="preserve">  X Location    mm +110.25000 +110.28705 +00.15000 -00.15000 +000.03705    +      </t>
  </si>
  <si>
    <t xml:space="preserve">  Y Location    mm +084.00000 +083.99562 +00.15000 -00.15000 -000.00438    -      </t>
  </si>
  <si>
    <t xml:space="preserve">  Diameter      mm +004.30000 +004.27109 +00.15000 -00.15000 -000.02891    -      </t>
  </si>
  <si>
    <t xml:space="preserve">  X Location    mm +006.25000 +006.27274 +00.15000 -00.15000 +000.02274    +      </t>
  </si>
  <si>
    <t xml:space="preserve">  Y Location    mm +009.75000 +009.75772 +00.15000 -00.15000 +000.00772    +      </t>
  </si>
  <si>
    <t xml:space="preserve">  Diameter      mm +004.30000 +003.38476 +00.15000 -00.15000 -000.91524 -000.76524</t>
  </si>
  <si>
    <t xml:space="preserve">  X Location    mm +090.75000 +090.76394 +00.15000 -00.15000 +000.01394    +      </t>
  </si>
  <si>
    <t xml:space="preserve">  Y Location    mm +052.00000 +052.00980 +00.15000 -00.15000 +000.00980    +      </t>
  </si>
  <si>
    <t xml:space="preserve">  Diameter      mm +004.30000 +004.24717 +00.15000 -00.15000 -000.05283    --     </t>
  </si>
  <si>
    <t xml:space="preserve">  X Location    mm +105.25000 +105.28462 +00.15000 -00.15000 +000.03462    +      </t>
  </si>
  <si>
    <t xml:space="preserve">  Y Location    mm +116.25000 +116.23928 +00.15000 -00.15000 -000.01072    -      </t>
  </si>
  <si>
    <t xml:space="preserve">  Diameter      mm +004.30000 +004.27667 +00.15000 -00.15000 -000.02333    -      </t>
  </si>
  <si>
    <t xml:space="preserve">  X Location    mm +031.00000 +031.06599 +00.15000 -00.15000 +000.06599    ++     </t>
  </si>
  <si>
    <t xml:space="preserve">  Y Location    mm +042.00000 +042.01634 +00.15000 -00.15000 +000.01634    +      </t>
  </si>
  <si>
    <t xml:space="preserve">  Diameter      mm +004.30000 +004.28097 +00.15000 -00.15000 -000.01903    -      </t>
  </si>
  <si>
    <t xml:space="preserve">  Diameter      mm +004.30000 +004.28583 +00.15000 -00.15000 -000.01417    -      </t>
  </si>
  <si>
    <t xml:space="preserve">  X Location    mm +053.00000 +053.03848 +00.15000 -00.15000 +000.03848    ++     </t>
  </si>
  <si>
    <t xml:space="preserve">  Y Location    mm +042.00000 +042.01433 +00.15000 -00.15000 +000.01433    +      </t>
  </si>
  <si>
    <t xml:space="preserve">  X Location    mm +073.00000 +073.04487 +00.15000 -00.15000 +000.04487    ++     </t>
  </si>
  <si>
    <t xml:space="preserve">  Y Location    mm +042.00000 +042.02594 +00.15000 -00.15000 +000.02594    +      </t>
  </si>
  <si>
    <t xml:space="preserve">  X Location    mm +084.00000 +084.02439 +00.15000 -00.15000 +000.02439    +      </t>
  </si>
  <si>
    <t xml:space="preserve">  Y Location    mm +042.00000 +042.01517 +00.15000 -00.15000 +000.01517    +      </t>
  </si>
  <si>
    <t xml:space="preserve">  Diameter      mm +004.30000 +004.24666 +00.15000 -00.15000 -000.05334    --     </t>
  </si>
  <si>
    <t xml:space="preserve">  X Location    mm +095.00000 +095.01731 +00.15000 -00.15000 +000.01731    +      </t>
  </si>
  <si>
    <t xml:space="preserve">  Y Location    mm +042.00000 +042.01235 +00.15000 -00.15000 +000.01235    +      </t>
  </si>
  <si>
    <t xml:space="preserve">  X Location    mm +031.00000 +031.06717 +00.15000 -00.15000 +000.06717    ++     </t>
  </si>
  <si>
    <t xml:space="preserve">  Y Location    mm +084.00000 +084.01158 +00.15000 -00.15000 +000.01158    +      </t>
  </si>
  <si>
    <t xml:space="preserve">  Diameter      mm +004.30000 +004.29164 +00.15000 -00.15000 -000.00836    -      </t>
  </si>
  <si>
    <t xml:space="preserve">  X Location    mm +042.00000 +042.06388 +00.15000 -00.15000 +000.06388    ++     </t>
  </si>
  <si>
    <t xml:space="preserve">  Y Location    mm +084.00000 +084.01173 +00.15000 -00.15000 +000.01173    +      </t>
  </si>
  <si>
    <t xml:space="preserve">  Diameter      mm +004.30000 +004.28133 +00.15000 -00.15000 -000.01867    -      </t>
  </si>
  <si>
    <t xml:space="preserve">  Y Location    mm +084.00000 +084.00911 +00.15000 -00.15000 +000.00911    +      </t>
  </si>
  <si>
    <t xml:space="preserve">  Diameter      mm +004.30000 +004.27395 +00.15000 -00.15000 -000.02605    -      </t>
  </si>
  <si>
    <t xml:space="preserve">  X Location    mm +073.00000 +073.06196 +00.15000 -00.15000 +000.06196    ++     </t>
  </si>
  <si>
    <t xml:space="preserve">  Y Location    mm +084.00000 +084.02294 +00.15000 -00.15000 +000.02294    +      </t>
  </si>
  <si>
    <t xml:space="preserve">  Diameter      mm +004.30000 +004.30150 +00.15000 -00.15000 +000.00150           </t>
  </si>
  <si>
    <t xml:space="preserve">  X Location    mm +084.00000 +084.05535 +00.15000 -00.15000 +000.05535    ++     </t>
  </si>
  <si>
    <t xml:space="preserve">  Y Location    mm +084.00000 +084.01715 +00.15000 -00.15000 +000.01715    +      </t>
  </si>
  <si>
    <t xml:space="preserve">  Diameter      mm +004.30000 +004.24295 +00.15000 -00.15000 -000.05705    --     </t>
  </si>
  <si>
    <t xml:space="preserve">  X Location    mm +095.00000 +095.04545 +00.15000 -00.15000 +000.04545    ++     </t>
  </si>
  <si>
    <t xml:space="preserve">  Y Location    mm +084.00000 +084.00130 +00.15000 -00.15000 +000.00130           </t>
  </si>
  <si>
    <t xml:space="preserve">  ================= END OF INSPECTION - Elapsed Time   00:01:27 =================</t>
  </si>
  <si>
    <t>ECM-018 Raft Baseplate OGP metrology</t>
  </si>
  <si>
    <t>Feb-16-2017</t>
  </si>
  <si>
    <t xml:space="preserve">Median raft height </t>
  </si>
  <si>
    <t>FLATNESS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</si>
</sst>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
  </numFmts>
  <fonts count="3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24"/>
      <color theme="1"/>
      <name val="Calibri"/>
      <family val="2"/>
      <scheme val="minor"/>
    </font>
    <font>
      <b/>
      <sz val="22"/>
      <color theme="1"/>
      <name val="Calibri"/>
      <family val="2"/>
      <scheme val="minor"/>
    </font>
    <font>
      <u/>
      <sz val="11"/>
      <color theme="10"/>
      <name val="Calibri"/>
      <family val="2"/>
      <scheme val="minor"/>
    </font>
    <font>
      <u/>
      <sz val="11"/>
      <color theme="11"/>
      <name val="Calibri"/>
      <family val="2"/>
      <scheme val="minor"/>
    </font>
    <font>
      <sz val="14"/>
      <color theme="1"/>
      <name val="Calibri"/>
      <scheme val="minor"/>
    </font>
    <font>
      <b/>
      <sz val="14"/>
      <color rgb="FFFF0000"/>
      <name val="Calibri"/>
      <scheme val="minor"/>
    </font>
    <font>
      <sz val="8"/>
      <name val="Calibri"/>
      <family val="2"/>
      <scheme val="minor"/>
    </font>
    <font>
      <sz val="14"/>
      <color rgb="FFFF0000"/>
      <name val="Calibri"/>
      <scheme val="minor"/>
    </font>
    <font>
      <sz val="11"/>
      <color rgb="FFFF0000"/>
      <name val="Calibri"/>
      <scheme val="minor"/>
    </font>
    <font>
      <sz val="11"/>
      <color rgb="FFFF6600"/>
      <name val="Calibri"/>
      <scheme val="minor"/>
    </font>
    <font>
      <sz val="11"/>
      <color rgb="FF3366FF"/>
      <name val="Calibri"/>
      <scheme val="minor"/>
    </font>
    <font>
      <sz val="12"/>
      <color rgb="FF3366FF"/>
      <name val="Calibri"/>
      <scheme val="minor"/>
    </font>
    <font>
      <sz val="12"/>
      <color rgb="FFFF6600"/>
      <name val="Calibri"/>
      <scheme val="minor"/>
    </font>
    <font>
      <sz val="14"/>
      <color rgb="FFFF6600"/>
      <name val="Calibri"/>
      <scheme val="minor"/>
    </font>
    <font>
      <b/>
      <sz val="14"/>
      <color theme="1"/>
      <name val="Calibri"/>
      <scheme val="minor"/>
    </font>
    <font>
      <b/>
      <sz val="12"/>
      <color theme="1"/>
      <name val="Calibri"/>
      <family val="2"/>
      <scheme val="minor"/>
    </font>
    <font>
      <b/>
      <sz val="11"/>
      <color rgb="FFFF0000"/>
      <name val="Calibri"/>
      <scheme val="minor"/>
    </font>
    <font>
      <sz val="11"/>
      <color rgb="FF000000"/>
      <name val="Calibri"/>
      <scheme val="minor"/>
    </font>
    <font>
      <sz val="14"/>
      <color rgb="FF3366FF"/>
      <name val="Calibri"/>
      <scheme val="minor"/>
    </font>
    <font>
      <b/>
      <u/>
      <sz val="16"/>
      <color theme="1"/>
      <name val="Calibri"/>
      <scheme val="minor"/>
    </font>
    <font>
      <sz val="11"/>
      <name val="Calibri"/>
      <scheme val="minor"/>
    </font>
    <font>
      <b/>
      <sz val="16"/>
      <color theme="1"/>
      <name val="Calibri"/>
      <scheme val="minor"/>
    </font>
    <font>
      <sz val="12"/>
      <color rgb="FF3F3F76"/>
      <name val="Calibri"/>
      <family val="2"/>
      <scheme val="minor"/>
    </font>
    <font>
      <b/>
      <sz val="12"/>
      <color rgb="FF3F3F3F"/>
      <name val="Calibri"/>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
      <patternFill patternType="solid">
        <fgColor rgb="FFFFCC99"/>
      </patternFill>
    </fill>
    <fill>
      <patternFill patternType="solid">
        <fgColor rgb="FFF2F2F2"/>
      </patternFill>
    </fill>
  </fills>
  <borders count="77">
    <border>
      <left/>
      <right/>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right style="thin">
        <color auto="1"/>
      </right>
      <top style="medium">
        <color auto="1"/>
      </top>
      <bottom/>
      <diagonal/>
    </border>
    <border>
      <left/>
      <right style="thin">
        <color auto="1"/>
      </right>
      <top/>
      <bottom/>
      <diagonal/>
    </border>
    <border>
      <left/>
      <right style="thin">
        <color auto="1"/>
      </right>
      <top/>
      <bottom style="medium">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style="medium">
        <color auto="1"/>
      </left>
      <right/>
      <top style="medium">
        <color auto="1"/>
      </top>
      <bottom/>
      <diagonal/>
    </border>
    <border>
      <left style="medium">
        <color auto="1"/>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medium">
        <color auto="1"/>
      </top>
      <bottom/>
      <diagonal/>
    </border>
    <border>
      <left/>
      <right/>
      <top/>
      <bottom style="medium">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top/>
      <bottom style="thin">
        <color auto="1"/>
      </bottom>
      <diagonal/>
    </border>
    <border>
      <left style="medium">
        <color auto="1"/>
      </left>
      <right style="medium">
        <color auto="1"/>
      </right>
      <top/>
      <bottom style="thin">
        <color auto="1"/>
      </bottom>
      <diagonal/>
    </border>
    <border>
      <left style="medium">
        <color auto="1"/>
      </left>
      <right style="thick">
        <color auto="1"/>
      </right>
      <top style="medium">
        <color auto="1"/>
      </top>
      <bottom style="thin">
        <color auto="1"/>
      </bottom>
      <diagonal/>
    </border>
    <border>
      <left style="thick">
        <color auto="1"/>
      </left>
      <right style="medium">
        <color auto="1"/>
      </right>
      <top style="medium">
        <color auto="1"/>
      </top>
      <bottom style="thin">
        <color auto="1"/>
      </bottom>
      <diagonal/>
    </border>
    <border>
      <left style="medium">
        <color auto="1"/>
      </left>
      <right style="thick">
        <color auto="1"/>
      </right>
      <top style="thin">
        <color auto="1"/>
      </top>
      <bottom style="thin">
        <color auto="1"/>
      </bottom>
      <diagonal/>
    </border>
    <border>
      <left style="thick">
        <color auto="1"/>
      </left>
      <right style="medium">
        <color auto="1"/>
      </right>
      <top style="thin">
        <color auto="1"/>
      </top>
      <bottom style="thin">
        <color auto="1"/>
      </bottom>
      <diagonal/>
    </border>
    <border>
      <left style="medium">
        <color auto="1"/>
      </left>
      <right style="thick">
        <color auto="1"/>
      </right>
      <top style="thin">
        <color auto="1"/>
      </top>
      <bottom style="medium">
        <color auto="1"/>
      </bottom>
      <diagonal/>
    </border>
    <border>
      <left style="thick">
        <color auto="1"/>
      </left>
      <right style="medium">
        <color auto="1"/>
      </right>
      <top style="thin">
        <color auto="1"/>
      </top>
      <bottom style="medium">
        <color auto="1"/>
      </bottom>
      <diagonal/>
    </border>
    <border>
      <left style="thin">
        <color auto="1"/>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medium">
        <color auto="1"/>
      </top>
      <bottom style="medium">
        <color auto="1"/>
      </bottom>
      <diagonal/>
    </border>
    <border>
      <left style="medium">
        <color rgb="FFFF0000"/>
      </left>
      <right style="medium">
        <color rgb="FFFF0000"/>
      </right>
      <top style="medium">
        <color rgb="FFFF0000"/>
      </top>
      <bottom style="medium">
        <color rgb="FFFF0000"/>
      </bottom>
      <diagonal/>
    </border>
    <border>
      <left/>
      <right style="medium">
        <color auto="1"/>
      </right>
      <top style="thin">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style="medium">
        <color auto="1"/>
      </right>
      <top style="thin">
        <color auto="1"/>
      </top>
      <bottom/>
      <diagonal/>
    </border>
    <border>
      <left/>
      <right style="thin">
        <color auto="1"/>
      </right>
      <top style="thick">
        <color auto="1"/>
      </top>
      <bottom style="thin">
        <color auto="1"/>
      </bottom>
      <diagonal/>
    </border>
    <border>
      <left/>
      <right style="thin">
        <color auto="1"/>
      </right>
      <top style="thin">
        <color auto="1"/>
      </top>
      <bottom style="thick">
        <color auto="1"/>
      </bottom>
      <diagonal/>
    </border>
    <border>
      <left style="thin">
        <color auto="1"/>
      </left>
      <right style="thin">
        <color auto="1"/>
      </right>
      <top style="medium">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7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8" fillId="11" borderId="75" applyNumberFormat="0" applyAlignment="0" applyProtection="0"/>
    <xf numFmtId="0" fontId="29" fillId="12" borderId="7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96">
    <xf numFmtId="0" fontId="0" fillId="0" borderId="0" xfId="0"/>
    <xf numFmtId="22" fontId="0" fillId="0" borderId="0" xfId="0" applyNumberFormat="1"/>
    <xf numFmtId="0" fontId="0" fillId="5" borderId="1" xfId="0" applyFill="1" applyBorder="1" applyAlignment="1">
      <alignment horizontal="left" vertical="center"/>
    </xf>
    <xf numFmtId="0" fontId="0" fillId="5" borderId="3" xfId="0" applyFill="1" applyBorder="1" applyAlignment="1">
      <alignment horizontal="left" vertical="center"/>
    </xf>
    <xf numFmtId="0" fontId="0" fillId="5" borderId="4" xfId="0" applyFill="1" applyBorder="1" applyAlignment="1">
      <alignment horizontal="left" vertical="center"/>
    </xf>
    <xf numFmtId="0" fontId="0" fillId="4" borderId="3" xfId="0" applyFill="1" applyBorder="1" applyAlignment="1">
      <alignment horizontal="left" vertical="center"/>
    </xf>
    <xf numFmtId="0" fontId="0" fillId="4" borderId="4" xfId="0" applyFill="1" applyBorder="1" applyAlignment="1">
      <alignment horizontal="left" vertical="center"/>
    </xf>
    <xf numFmtId="0" fontId="0" fillId="4" borderId="1" xfId="0" applyFill="1" applyBorder="1" applyAlignment="1">
      <alignment horizontal="left" vertical="center"/>
    </xf>
    <xf numFmtId="164" fontId="0" fillId="0" borderId="0" xfId="0" applyNumberFormat="1"/>
    <xf numFmtId="164" fontId="5" fillId="3" borderId="14" xfId="0" applyNumberFormat="1" applyFont="1" applyFill="1" applyBorder="1" applyAlignment="1">
      <alignment horizontal="center" vertical="center"/>
    </xf>
    <xf numFmtId="164" fontId="0" fillId="2" borderId="8" xfId="0" applyNumberFormat="1" applyFill="1" applyBorder="1"/>
    <xf numFmtId="164" fontId="0" fillId="2" borderId="10" xfId="0" applyNumberFormat="1" applyFill="1" applyBorder="1"/>
    <xf numFmtId="164" fontId="0" fillId="2" borderId="9" xfId="0" applyNumberFormat="1" applyFill="1" applyBorder="1"/>
    <xf numFmtId="164" fontId="5" fillId="3" borderId="7" xfId="0" applyNumberFormat="1" applyFont="1" applyFill="1" applyBorder="1" applyAlignment="1">
      <alignment horizontal="center" vertical="center"/>
    </xf>
    <xf numFmtId="164" fontId="0" fillId="2" borderId="1" xfId="0" applyNumberFormat="1" applyFill="1" applyBorder="1"/>
    <xf numFmtId="164" fontId="0" fillId="2" borderId="4" xfId="0" applyNumberFormat="1" applyFill="1" applyBorder="1"/>
    <xf numFmtId="164" fontId="0" fillId="2" borderId="3" xfId="0" applyNumberFormat="1" applyFill="1" applyBorder="1"/>
    <xf numFmtId="164" fontId="5" fillId="3" borderId="19" xfId="0" applyNumberFormat="1" applyFont="1" applyFill="1" applyBorder="1" applyAlignment="1">
      <alignment horizontal="center" vertical="center"/>
    </xf>
    <xf numFmtId="164" fontId="5" fillId="3" borderId="15" xfId="0" applyNumberFormat="1" applyFont="1" applyFill="1" applyBorder="1" applyAlignment="1">
      <alignment horizontal="center" vertical="center"/>
    </xf>
    <xf numFmtId="164" fontId="0" fillId="2" borderId="16" xfId="0" applyNumberFormat="1" applyFill="1" applyBorder="1"/>
    <xf numFmtId="164" fontId="0" fillId="5" borderId="11" xfId="0" applyNumberFormat="1" applyFill="1" applyBorder="1"/>
    <xf numFmtId="164" fontId="0" fillId="4" borderId="12" xfId="0" applyNumberFormat="1" applyFill="1" applyBorder="1"/>
    <xf numFmtId="164" fontId="0" fillId="2" borderId="18" xfId="0" applyNumberFormat="1" applyFill="1" applyBorder="1"/>
    <xf numFmtId="164" fontId="0" fillId="5" borderId="13" xfId="0" applyNumberFormat="1" applyFill="1" applyBorder="1"/>
    <xf numFmtId="164" fontId="0" fillId="4" borderId="11" xfId="0" applyNumberFormat="1" applyFill="1" applyBorder="1"/>
    <xf numFmtId="164" fontId="0" fillId="5" borderId="12" xfId="0" applyNumberFormat="1" applyFill="1" applyBorder="1"/>
    <xf numFmtId="164" fontId="0" fillId="2" borderId="17" xfId="0" applyNumberFormat="1" applyFill="1" applyBorder="1"/>
    <xf numFmtId="164" fontId="0" fillId="4" borderId="13" xfId="0" applyNumberFormat="1" applyFill="1" applyBorder="1"/>
    <xf numFmtId="0" fontId="0" fillId="0" borderId="0" xfId="0" applyAlignment="1">
      <alignment horizontal="center"/>
    </xf>
    <xf numFmtId="0" fontId="0" fillId="0" borderId="0" xfId="0" applyAlignment="1">
      <alignment horizontal="right"/>
    </xf>
    <xf numFmtId="164" fontId="5" fillId="3" borderId="7" xfId="0" applyNumberFormat="1" applyFont="1" applyFill="1" applyBorder="1" applyAlignment="1">
      <alignment horizontal="center" vertical="center" wrapText="1"/>
    </xf>
    <xf numFmtId="164" fontId="0" fillId="0" borderId="0" xfId="0" applyNumberFormat="1" applyAlignment="1">
      <alignment wrapText="1"/>
    </xf>
    <xf numFmtId="164" fontId="0" fillId="5" borderId="1" xfId="0" applyNumberFormat="1" applyFill="1" applyBorder="1" applyAlignment="1">
      <alignment wrapText="1"/>
    </xf>
    <xf numFmtId="164" fontId="0" fillId="4" borderId="3" xfId="0" applyNumberFormat="1" applyFill="1" applyBorder="1" applyAlignment="1">
      <alignment wrapText="1"/>
    </xf>
    <xf numFmtId="164" fontId="0" fillId="5" borderId="4" xfId="0" applyNumberFormat="1" applyFill="1" applyBorder="1" applyAlignment="1">
      <alignment wrapText="1"/>
    </xf>
    <xf numFmtId="164" fontId="0" fillId="5" borderId="3" xfId="0" applyNumberFormat="1" applyFill="1" applyBorder="1" applyAlignment="1">
      <alignment wrapText="1"/>
    </xf>
    <xf numFmtId="164" fontId="0" fillId="4" borderId="1" xfId="0" applyNumberFormat="1" applyFill="1" applyBorder="1" applyAlignment="1">
      <alignment wrapText="1"/>
    </xf>
    <xf numFmtId="164" fontId="0" fillId="4" borderId="4" xfId="0" applyNumberFormat="1" applyFill="1" applyBorder="1" applyAlignment="1">
      <alignment wrapText="1"/>
    </xf>
    <xf numFmtId="164" fontId="5" fillId="3" borderId="15" xfId="0" applyNumberFormat="1" applyFont="1" applyFill="1" applyBorder="1" applyAlignment="1">
      <alignment horizontal="center" vertical="center" wrapText="1"/>
    </xf>
    <xf numFmtId="164" fontId="0" fillId="0" borderId="0" xfId="0" applyNumberFormat="1" applyAlignment="1">
      <alignment horizontal="center"/>
    </xf>
    <xf numFmtId="164" fontId="0" fillId="5" borderId="11" xfId="0" applyNumberFormat="1" applyFill="1" applyBorder="1" applyAlignment="1">
      <alignment horizontal="center"/>
    </xf>
    <xf numFmtId="164" fontId="0" fillId="4" borderId="12" xfId="0" applyNumberFormat="1" applyFill="1" applyBorder="1" applyAlignment="1">
      <alignment horizontal="center"/>
    </xf>
    <xf numFmtId="164" fontId="0" fillId="5" borderId="13" xfId="0" applyNumberFormat="1" applyFill="1" applyBorder="1" applyAlignment="1">
      <alignment horizontal="center"/>
    </xf>
    <xf numFmtId="164" fontId="0" fillId="4" borderId="11" xfId="0" applyNumberFormat="1" applyFill="1" applyBorder="1" applyAlignment="1">
      <alignment horizontal="center"/>
    </xf>
    <xf numFmtId="164" fontId="0" fillId="5" borderId="12" xfId="0" applyNumberFormat="1" applyFill="1" applyBorder="1" applyAlignment="1">
      <alignment horizontal="center"/>
    </xf>
    <xf numFmtId="164" fontId="0" fillId="4" borderId="13" xfId="0" applyNumberFormat="1" applyFill="1" applyBorder="1" applyAlignment="1">
      <alignment horizontal="center"/>
    </xf>
    <xf numFmtId="164" fontId="7" fillId="6" borderId="6" xfId="0" applyNumberFormat="1" applyFont="1" applyFill="1" applyBorder="1" applyAlignment="1">
      <alignment vertical="center"/>
    </xf>
    <xf numFmtId="164" fontId="7" fillId="6" borderId="6" xfId="0" quotePrefix="1" applyNumberFormat="1" applyFont="1" applyFill="1" applyBorder="1" applyAlignment="1">
      <alignment vertical="center"/>
    </xf>
    <xf numFmtId="164" fontId="7" fillId="6" borderId="7" xfId="0" quotePrefix="1" applyNumberFormat="1" applyFont="1" applyFill="1" applyBorder="1" applyAlignment="1">
      <alignment vertical="center"/>
    </xf>
    <xf numFmtId="164" fontId="0" fillId="0" borderId="0" xfId="0" applyNumberFormat="1" applyAlignment="1">
      <alignment horizontal="center" wrapText="1"/>
    </xf>
    <xf numFmtId="164" fontId="0" fillId="5" borderId="11" xfId="0" applyNumberFormat="1" applyFill="1" applyBorder="1" applyAlignment="1">
      <alignment horizontal="center" wrapText="1"/>
    </xf>
    <xf numFmtId="164" fontId="0" fillId="4" borderId="12" xfId="0" applyNumberFormat="1" applyFill="1" applyBorder="1" applyAlignment="1">
      <alignment horizontal="center" wrapText="1"/>
    </xf>
    <xf numFmtId="164" fontId="0" fillId="5" borderId="13" xfId="0" applyNumberFormat="1" applyFill="1" applyBorder="1" applyAlignment="1">
      <alignment horizontal="center" wrapText="1"/>
    </xf>
    <xf numFmtId="164" fontId="0" fillId="4" borderId="11" xfId="0" applyNumberFormat="1" applyFill="1" applyBorder="1" applyAlignment="1">
      <alignment horizontal="center" wrapText="1"/>
    </xf>
    <xf numFmtId="164" fontId="0" fillId="5" borderId="12" xfId="0" applyNumberFormat="1" applyFill="1" applyBorder="1" applyAlignment="1">
      <alignment horizontal="center" wrapText="1"/>
    </xf>
    <xf numFmtId="164" fontId="0" fillId="4" borderId="13" xfId="0" applyNumberFormat="1" applyFill="1" applyBorder="1" applyAlignment="1">
      <alignment horizontal="center" wrapText="1"/>
    </xf>
    <xf numFmtId="164" fontId="0" fillId="5" borderId="20" xfId="0" applyNumberFormat="1" applyFill="1" applyBorder="1" applyAlignment="1">
      <alignment horizontal="center"/>
    </xf>
    <xf numFmtId="164" fontId="0" fillId="5" borderId="20" xfId="0" applyNumberFormat="1" applyFill="1" applyBorder="1" applyAlignment="1">
      <alignment horizontal="center" wrapText="1"/>
    </xf>
    <xf numFmtId="164" fontId="5" fillId="3" borderId="10" xfId="0" applyNumberFormat="1" applyFont="1" applyFill="1" applyBorder="1" applyAlignment="1">
      <alignment horizontal="center" vertical="center"/>
    </xf>
    <xf numFmtId="164" fontId="5" fillId="3" borderId="4" xfId="0" applyNumberFormat="1" applyFont="1" applyFill="1" applyBorder="1" applyAlignment="1">
      <alignment horizontal="center" vertical="center"/>
    </xf>
    <xf numFmtId="164" fontId="5" fillId="3" borderId="13" xfId="0" applyNumberFormat="1" applyFont="1" applyFill="1" applyBorder="1" applyAlignment="1">
      <alignment horizontal="center" vertical="center"/>
    </xf>
    <xf numFmtId="164" fontId="5" fillId="3" borderId="13"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164" fontId="7" fillId="6" borderId="7" xfId="0" quotePrefix="1" applyNumberFormat="1" applyFont="1" applyFill="1" applyBorder="1" applyAlignment="1">
      <alignment horizontal="center" vertical="center" wrapText="1"/>
    </xf>
    <xf numFmtId="164" fontId="0" fillId="4" borderId="20" xfId="0" applyNumberFormat="1" applyFill="1" applyBorder="1" applyAlignment="1">
      <alignment horizontal="center" wrapText="1"/>
    </xf>
    <xf numFmtId="164" fontId="0" fillId="4" borderId="20" xfId="0" applyNumberFormat="1" applyFill="1" applyBorder="1" applyAlignment="1">
      <alignment horizontal="center"/>
    </xf>
    <xf numFmtId="0" fontId="10" fillId="0" borderId="0" xfId="0" applyFont="1"/>
    <xf numFmtId="164" fontId="10" fillId="0" borderId="0" xfId="0" applyNumberFormat="1" applyFont="1"/>
    <xf numFmtId="164" fontId="10" fillId="0" borderId="0" xfId="0" applyNumberFormat="1" applyFont="1" applyAlignment="1">
      <alignment horizontal="center"/>
    </xf>
    <xf numFmtId="164" fontId="10" fillId="0" borderId="0" xfId="0" applyNumberFormat="1" applyFont="1" applyAlignment="1">
      <alignment wrapText="1"/>
    </xf>
    <xf numFmtId="164" fontId="10" fillId="0" borderId="0" xfId="0" applyNumberFormat="1" applyFont="1" applyAlignment="1">
      <alignment horizontal="center" wrapText="1"/>
    </xf>
    <xf numFmtId="0" fontId="0" fillId="0" borderId="21" xfId="0" applyBorder="1"/>
    <xf numFmtId="164" fontId="0" fillId="0" borderId="22" xfId="0" applyNumberFormat="1" applyBorder="1" applyAlignment="1">
      <alignment horizontal="center"/>
    </xf>
    <xf numFmtId="0" fontId="0" fillId="0" borderId="23" xfId="0" applyBorder="1" applyAlignment="1">
      <alignment horizontal="right"/>
    </xf>
    <xf numFmtId="165" fontId="0" fillId="0" borderId="0" xfId="0" applyNumberFormat="1"/>
    <xf numFmtId="165" fontId="0" fillId="0" borderId="22" xfId="0" applyNumberFormat="1" applyBorder="1" applyAlignment="1">
      <alignment horizontal="center"/>
    </xf>
    <xf numFmtId="0" fontId="0" fillId="0" borderId="0" xfId="0" quotePrefix="1"/>
    <xf numFmtId="164" fontId="0" fillId="0" borderId="23" xfId="0" applyNumberFormat="1" applyBorder="1"/>
    <xf numFmtId="164" fontId="0" fillId="0" borderId="31" xfId="0" applyNumberFormat="1" applyFill="1" applyBorder="1" applyAlignment="1">
      <alignment horizontal="center"/>
    </xf>
    <xf numFmtId="165" fontId="10" fillId="0" borderId="0" xfId="0" applyNumberFormat="1" applyFont="1"/>
    <xf numFmtId="0" fontId="10" fillId="0" borderId="0" xfId="0" applyFont="1" applyBorder="1"/>
    <xf numFmtId="0" fontId="4" fillId="0" borderId="0" xfId="0" applyFont="1"/>
    <xf numFmtId="0" fontId="4" fillId="0" borderId="0" xfId="0" applyFont="1" applyAlignment="1">
      <alignment horizontal="center"/>
    </xf>
    <xf numFmtId="2" fontId="0" fillId="0" borderId="21" xfId="0" applyNumberFormat="1" applyBorder="1"/>
    <xf numFmtId="0" fontId="14" fillId="0" borderId="0" xfId="0" applyFont="1"/>
    <xf numFmtId="2" fontId="15" fillId="0" borderId="21" xfId="0" applyNumberFormat="1" applyFont="1" applyBorder="1"/>
    <xf numFmtId="2" fontId="0" fillId="0" borderId="23" xfId="0" applyNumberFormat="1" applyBorder="1"/>
    <xf numFmtId="2" fontId="0" fillId="0" borderId="32" xfId="0" applyNumberFormat="1" applyBorder="1"/>
    <xf numFmtId="2" fontId="0" fillId="0" borderId="33" xfId="0" applyNumberFormat="1" applyBorder="1"/>
    <xf numFmtId="2" fontId="0" fillId="0" borderId="34" xfId="0" applyNumberFormat="1" applyBorder="1"/>
    <xf numFmtId="0" fontId="0" fillId="0" borderId="0" xfId="0" applyBorder="1"/>
    <xf numFmtId="0" fontId="15" fillId="0" borderId="0" xfId="0" applyFont="1"/>
    <xf numFmtId="0" fontId="16" fillId="0" borderId="0" xfId="0" applyFont="1"/>
    <xf numFmtId="2" fontId="16" fillId="0" borderId="21" xfId="0" applyNumberFormat="1" applyFont="1" applyBorder="1"/>
    <xf numFmtId="2" fontId="0" fillId="0" borderId="25" xfId="0" applyNumberFormat="1" applyBorder="1"/>
    <xf numFmtId="2" fontId="0" fillId="0" borderId="27" xfId="0" applyNumberFormat="1" applyBorder="1"/>
    <xf numFmtId="0" fontId="3" fillId="0" borderId="0" xfId="0" applyFont="1" applyAlignment="1">
      <alignment horizontal="center"/>
    </xf>
    <xf numFmtId="2" fontId="17" fillId="0" borderId="21" xfId="0" applyNumberFormat="1" applyFont="1" applyBorder="1"/>
    <xf numFmtId="0" fontId="17" fillId="0" borderId="0" xfId="0" applyFont="1"/>
    <xf numFmtId="2" fontId="18" fillId="0" borderId="21" xfId="0" applyNumberFormat="1" applyFont="1" applyBorder="1"/>
    <xf numFmtId="0" fontId="18" fillId="0" borderId="0" xfId="0" applyFont="1"/>
    <xf numFmtId="0" fontId="19" fillId="0" borderId="0" xfId="0" applyFont="1"/>
    <xf numFmtId="2" fontId="4" fillId="0" borderId="35" xfId="0" applyNumberFormat="1" applyFont="1" applyBorder="1"/>
    <xf numFmtId="2" fontId="17" fillId="0" borderId="36" xfId="0" applyNumberFormat="1" applyFont="1" applyBorder="1"/>
    <xf numFmtId="2" fontId="18" fillId="0" borderId="36" xfId="0" applyNumberFormat="1" applyFont="1" applyBorder="1"/>
    <xf numFmtId="2" fontId="4" fillId="0" borderId="36" xfId="0" applyNumberFormat="1" applyFont="1" applyBorder="1"/>
    <xf numFmtId="2" fontId="4" fillId="0" borderId="37" xfId="0" applyNumberFormat="1" applyFont="1" applyBorder="1"/>
    <xf numFmtId="0" fontId="0" fillId="8" borderId="0" xfId="0" applyFill="1"/>
    <xf numFmtId="0" fontId="6" fillId="6" borderId="5" xfId="0" quotePrefix="1" applyNumberFormat="1" applyFont="1" applyFill="1" applyBorder="1" applyAlignment="1">
      <alignment horizontal="center" vertical="center"/>
    </xf>
    <xf numFmtId="0" fontId="6" fillId="6" borderId="6" xfId="0" quotePrefix="1" applyNumberFormat="1" applyFont="1" applyFill="1" applyBorder="1" applyAlignment="1">
      <alignment horizontal="center" vertical="center"/>
    </xf>
    <xf numFmtId="164" fontId="7" fillId="6" borderId="6" xfId="0" applyNumberFormat="1" applyFont="1" applyFill="1" applyBorder="1" applyAlignment="1">
      <alignment horizontal="center" vertical="center"/>
    </xf>
    <xf numFmtId="164" fontId="7" fillId="6" borderId="7" xfId="0" applyNumberFormat="1" applyFont="1" applyFill="1" applyBorder="1" applyAlignment="1">
      <alignment horizontal="center" vertical="center"/>
    </xf>
    <xf numFmtId="49" fontId="0" fillId="0" borderId="0" xfId="0" applyNumberFormat="1"/>
    <xf numFmtId="49" fontId="0" fillId="8" borderId="0" xfId="0" applyNumberFormat="1" applyFill="1"/>
    <xf numFmtId="164" fontId="5" fillId="3" borderId="5" xfId="0" applyNumberFormat="1" applyFont="1" applyFill="1" applyBorder="1" applyAlignment="1">
      <alignment horizontal="center" vertical="center"/>
    </xf>
    <xf numFmtId="164" fontId="5" fillId="3" borderId="31" xfId="0" applyNumberFormat="1" applyFont="1" applyFill="1" applyBorder="1" applyAlignment="1">
      <alignment horizontal="center" vertical="center"/>
    </xf>
    <xf numFmtId="164" fontId="0" fillId="2" borderId="38" xfId="0" applyNumberFormat="1" applyFill="1" applyBorder="1"/>
    <xf numFmtId="164" fontId="0" fillId="2" borderId="39" xfId="0" applyNumberFormat="1" applyFill="1" applyBorder="1"/>
    <xf numFmtId="164" fontId="0" fillId="2" borderId="2" xfId="0" applyNumberFormat="1" applyFill="1" applyBorder="1"/>
    <xf numFmtId="164" fontId="0" fillId="2" borderId="40" xfId="0" applyNumberFormat="1" applyFill="1" applyBorder="1"/>
    <xf numFmtId="164" fontId="0" fillId="2" borderId="42" xfId="0" applyNumberFormat="1" applyFill="1" applyBorder="1"/>
    <xf numFmtId="164" fontId="0" fillId="2" borderId="41" xfId="0" applyNumberFormat="1" applyFill="1" applyBorder="1"/>
    <xf numFmtId="164" fontId="5" fillId="3" borderId="39" xfId="0" applyNumberFormat="1" applyFont="1" applyFill="1" applyBorder="1" applyAlignment="1">
      <alignment horizontal="center" vertical="center"/>
    </xf>
    <xf numFmtId="164" fontId="5" fillId="3" borderId="40" xfId="0" applyNumberFormat="1" applyFont="1" applyFill="1" applyBorder="1" applyAlignment="1">
      <alignment horizontal="center" vertical="center"/>
    </xf>
    <xf numFmtId="164" fontId="0" fillId="2" borderId="11" xfId="0" applyNumberFormat="1" applyFill="1" applyBorder="1"/>
    <xf numFmtId="164" fontId="0" fillId="2" borderId="13" xfId="0" applyNumberFormat="1" applyFill="1" applyBorder="1"/>
    <xf numFmtId="164" fontId="5" fillId="3" borderId="1" xfId="0" applyNumberFormat="1" applyFont="1" applyFill="1" applyBorder="1" applyAlignment="1">
      <alignment horizontal="center" vertical="center"/>
    </xf>
    <xf numFmtId="164" fontId="5" fillId="3" borderId="3" xfId="0" applyNumberFormat="1" applyFont="1" applyFill="1" applyBorder="1" applyAlignment="1">
      <alignment horizontal="center" vertical="center"/>
    </xf>
    <xf numFmtId="164" fontId="0" fillId="2" borderId="12" xfId="0" applyNumberFormat="1" applyFill="1" applyBorder="1"/>
    <xf numFmtId="49" fontId="20" fillId="0" borderId="0" xfId="0" applyNumberFormat="1" applyFont="1"/>
    <xf numFmtId="0" fontId="5" fillId="0" borderId="0" xfId="0" applyFont="1"/>
    <xf numFmtId="0" fontId="0" fillId="0" borderId="0" xfId="0"/>
    <xf numFmtId="0" fontId="0" fillId="0" borderId="2" xfId="0" applyBorder="1"/>
    <xf numFmtId="0" fontId="0" fillId="0" borderId="3" xfId="0" applyBorder="1"/>
    <xf numFmtId="0" fontId="0" fillId="0" borderId="39" xfId="0" applyBorder="1"/>
    <xf numFmtId="0" fontId="0" fillId="0" borderId="44" xfId="0" applyBorder="1"/>
    <xf numFmtId="0" fontId="0" fillId="0" borderId="4" xfId="0" applyBorder="1"/>
    <xf numFmtId="0" fontId="0" fillId="0" borderId="38" xfId="0" applyBorder="1"/>
    <xf numFmtId="0" fontId="0" fillId="0" borderId="43" xfId="0" applyBorder="1"/>
    <xf numFmtId="0" fontId="0" fillId="0" borderId="1" xfId="0" applyBorder="1"/>
    <xf numFmtId="0" fontId="22" fillId="0" borderId="0" xfId="0" applyFont="1"/>
    <xf numFmtId="165" fontId="0" fillId="0" borderId="0" xfId="0" applyNumberFormat="1" applyBorder="1"/>
    <xf numFmtId="2" fontId="16" fillId="0" borderId="27" xfId="0" applyNumberFormat="1" applyFont="1" applyBorder="1"/>
    <xf numFmtId="2" fontId="15" fillId="0" borderId="27" xfId="0" applyNumberFormat="1" applyFont="1" applyBorder="1"/>
    <xf numFmtId="2" fontId="0" fillId="0" borderId="29" xfId="0" applyNumberFormat="1" applyBorder="1"/>
    <xf numFmtId="2" fontId="0" fillId="0" borderId="25" xfId="0" applyNumberFormat="1" applyFill="1" applyBorder="1"/>
    <xf numFmtId="2" fontId="16" fillId="0" borderId="27" xfId="0" applyNumberFormat="1" applyFont="1" applyFill="1" applyBorder="1"/>
    <xf numFmtId="2" fontId="15" fillId="0" borderId="29" xfId="0" applyNumberFormat="1" applyFont="1" applyFill="1" applyBorder="1"/>
    <xf numFmtId="0" fontId="23" fillId="0" borderId="21" xfId="0" applyFont="1" applyBorder="1"/>
    <xf numFmtId="164" fontId="0" fillId="0" borderId="21" xfId="0" applyNumberFormat="1" applyBorder="1"/>
    <xf numFmtId="164" fontId="0" fillId="0" borderId="23" xfId="0" applyNumberFormat="1" applyBorder="1" applyAlignment="1">
      <alignment horizontal="center"/>
    </xf>
    <xf numFmtId="2" fontId="0" fillId="0" borderId="48" xfId="0" applyNumberFormat="1" applyBorder="1"/>
    <xf numFmtId="165" fontId="0" fillId="0" borderId="50" xfId="0" applyNumberFormat="1" applyBorder="1"/>
    <xf numFmtId="165" fontId="0" fillId="0" borderId="51" xfId="0" applyNumberFormat="1" applyBorder="1"/>
    <xf numFmtId="165" fontId="0" fillId="0" borderId="52" xfId="0" applyNumberFormat="1" applyBorder="1"/>
    <xf numFmtId="165" fontId="0" fillId="0" borderId="53" xfId="0" applyNumberFormat="1" applyBorder="1"/>
    <xf numFmtId="165" fontId="0" fillId="0" borderId="54" xfId="0" applyNumberFormat="1" applyBorder="1"/>
    <xf numFmtId="165" fontId="0" fillId="0" borderId="55" xfId="0" applyNumberFormat="1" applyBorder="1"/>
    <xf numFmtId="0" fontId="0" fillId="0" borderId="30" xfId="0" applyBorder="1" applyAlignment="1">
      <alignment horizontal="right"/>
    </xf>
    <xf numFmtId="0" fontId="11" fillId="0" borderId="59" xfId="0" applyFont="1" applyBorder="1" applyAlignment="1">
      <alignment horizontal="right"/>
    </xf>
    <xf numFmtId="2" fontId="13" fillId="0" borderId="14" xfId="0" applyNumberFormat="1" applyFont="1" applyBorder="1"/>
    <xf numFmtId="2" fontId="14" fillId="0" borderId="61" xfId="0" applyNumberFormat="1" applyFont="1" applyBorder="1"/>
    <xf numFmtId="2" fontId="13" fillId="0" borderId="59" xfId="0" applyNumberFormat="1" applyFont="1" applyBorder="1"/>
    <xf numFmtId="2" fontId="11" fillId="0" borderId="7" xfId="0" applyNumberFormat="1" applyFont="1" applyBorder="1"/>
    <xf numFmtId="0" fontId="13" fillId="0" borderId="0" xfId="0" applyFont="1"/>
    <xf numFmtId="165" fontId="0" fillId="0" borderId="43" xfId="0" applyNumberFormat="1" applyBorder="1"/>
    <xf numFmtId="165" fontId="0" fillId="0" borderId="44" xfId="0" applyNumberFormat="1" applyBorder="1"/>
    <xf numFmtId="165" fontId="23" fillId="0" borderId="21" xfId="0" applyNumberFormat="1" applyFont="1" applyBorder="1"/>
    <xf numFmtId="0" fontId="11" fillId="0" borderId="0" xfId="0" applyFont="1"/>
    <xf numFmtId="0" fontId="20" fillId="0" borderId="0" xfId="0" applyFont="1"/>
    <xf numFmtId="2" fontId="4" fillId="0" borderId="65" xfId="0" applyNumberFormat="1" applyFont="1" applyBorder="1"/>
    <xf numFmtId="2" fontId="17" fillId="0" borderId="57" xfId="0" applyNumberFormat="1" applyFont="1" applyBorder="1"/>
    <xf numFmtId="2" fontId="18" fillId="0" borderId="57" xfId="0" applyNumberFormat="1" applyFont="1" applyBorder="1"/>
    <xf numFmtId="2" fontId="4" fillId="0" borderId="57" xfId="0" applyNumberFormat="1" applyFont="1" applyBorder="1"/>
    <xf numFmtId="2" fontId="4" fillId="0" borderId="66" xfId="0" applyNumberFormat="1" applyFont="1" applyBorder="1"/>
    <xf numFmtId="0" fontId="0" fillId="0" borderId="32" xfId="0" applyBorder="1"/>
    <xf numFmtId="0" fontId="16" fillId="0" borderId="33" xfId="0" applyFont="1" applyBorder="1"/>
    <xf numFmtId="0" fontId="15" fillId="0" borderId="33" xfId="0" applyFont="1" applyBorder="1"/>
    <xf numFmtId="0" fontId="0" fillId="0" borderId="33" xfId="0" applyBorder="1"/>
    <xf numFmtId="0" fontId="0" fillId="0" borderId="34" xfId="0" applyBorder="1"/>
    <xf numFmtId="2" fontId="0" fillId="0" borderId="24" xfId="0" applyNumberFormat="1" applyBorder="1"/>
    <xf numFmtId="2" fontId="0" fillId="0" borderId="67" xfId="0" applyNumberFormat="1" applyBorder="1"/>
    <xf numFmtId="2" fontId="0" fillId="0" borderId="26" xfId="0" applyNumberFormat="1" applyBorder="1"/>
    <xf numFmtId="2" fontId="0" fillId="0" borderId="28" xfId="0" applyNumberFormat="1" applyBorder="1"/>
    <xf numFmtId="2" fontId="0" fillId="0" borderId="58" xfId="0" applyNumberFormat="1" applyBorder="1"/>
    <xf numFmtId="2" fontId="2" fillId="0" borderId="21" xfId="0" applyNumberFormat="1" applyFont="1" applyBorder="1"/>
    <xf numFmtId="2" fontId="10" fillId="0" borderId="32" xfId="0" applyNumberFormat="1" applyFont="1" applyBorder="1"/>
    <xf numFmtId="0" fontId="24" fillId="0" borderId="0" xfId="0" applyFont="1"/>
    <xf numFmtId="2" fontId="24" fillId="0" borderId="33" xfId="0" applyNumberFormat="1" applyFont="1" applyBorder="1"/>
    <xf numFmtId="2" fontId="19" fillId="0" borderId="34" xfId="0" applyNumberFormat="1" applyFont="1" applyBorder="1"/>
    <xf numFmtId="164" fontId="5" fillId="0" borderId="21" xfId="0" applyNumberFormat="1" applyFont="1" applyBorder="1"/>
    <xf numFmtId="0" fontId="6" fillId="6" borderId="6" xfId="0" quotePrefix="1" applyNumberFormat="1" applyFont="1" applyFill="1" applyBorder="1" applyAlignment="1">
      <alignment horizontal="left" vertical="center"/>
    </xf>
    <xf numFmtId="164" fontId="7" fillId="6" borderId="6" xfId="0" applyNumberFormat="1" applyFont="1" applyFill="1" applyBorder="1" applyAlignment="1">
      <alignment vertical="center" wrapText="1"/>
    </xf>
    <xf numFmtId="164" fontId="7" fillId="6" borderId="7" xfId="0" applyNumberFormat="1" applyFont="1" applyFill="1" applyBorder="1" applyAlignment="1">
      <alignment vertical="center" wrapText="1"/>
    </xf>
    <xf numFmtId="0" fontId="6" fillId="6" borderId="6" xfId="0" quotePrefix="1" applyNumberFormat="1" applyFont="1" applyFill="1" applyBorder="1" applyAlignment="1">
      <alignment vertical="center"/>
    </xf>
    <xf numFmtId="164" fontId="7" fillId="6" borderId="6" xfId="0" applyNumberFormat="1" applyFont="1" applyFill="1" applyBorder="1" applyAlignment="1">
      <alignment horizontal="left" vertical="center"/>
    </xf>
    <xf numFmtId="164" fontId="7" fillId="6" borderId="7" xfId="0" applyNumberFormat="1" applyFont="1" applyFill="1" applyBorder="1" applyAlignment="1">
      <alignment horizontal="left" vertical="center"/>
    </xf>
    <xf numFmtId="0" fontId="25" fillId="0" borderId="0" xfId="0" applyFont="1"/>
    <xf numFmtId="0" fontId="21" fillId="0" borderId="0" xfId="0" applyFont="1"/>
    <xf numFmtId="0" fontId="0" fillId="0" borderId="0" xfId="0" applyAlignment="1">
      <alignment horizontal="left"/>
    </xf>
    <xf numFmtId="0" fontId="0" fillId="0" borderId="0" xfId="0" quotePrefix="1" applyAlignment="1">
      <alignment horizontal="right"/>
    </xf>
    <xf numFmtId="0" fontId="0" fillId="0" borderId="0" xfId="0" applyAlignment="1">
      <alignment horizontal="left" wrapText="1"/>
    </xf>
    <xf numFmtId="0" fontId="0" fillId="10" borderId="0" xfId="0" applyFill="1"/>
    <xf numFmtId="0" fontId="0" fillId="0" borderId="0" xfId="0" applyAlignment="1">
      <alignment horizontal="center" wrapText="1"/>
    </xf>
    <xf numFmtId="0" fontId="0" fillId="0" borderId="38" xfId="0" applyBorder="1" applyAlignment="1">
      <alignment horizontal="center" wrapText="1"/>
    </xf>
    <xf numFmtId="2" fontId="0" fillId="0" borderId="0" xfId="0" applyNumberFormat="1" applyAlignment="1">
      <alignment horizontal="left"/>
    </xf>
    <xf numFmtId="164" fontId="0" fillId="0" borderId="68" xfId="0" applyNumberFormat="1" applyBorder="1" applyAlignment="1">
      <alignment horizontal="right"/>
    </xf>
    <xf numFmtId="164" fontId="0" fillId="0" borderId="69" xfId="0" applyNumberFormat="1" applyBorder="1" applyAlignment="1">
      <alignment horizontal="left"/>
    </xf>
    <xf numFmtId="164" fontId="0" fillId="0" borderId="48" xfId="0" applyNumberFormat="1" applyBorder="1" applyAlignment="1">
      <alignment horizontal="right"/>
    </xf>
    <xf numFmtId="164" fontId="0" fillId="0" borderId="70" xfId="0" applyNumberFormat="1" applyBorder="1" applyAlignment="1">
      <alignment horizontal="left"/>
    </xf>
    <xf numFmtId="164" fontId="0" fillId="0" borderId="22" xfId="0" applyNumberFormat="1" applyBorder="1" applyAlignment="1">
      <alignment horizontal="right"/>
    </xf>
    <xf numFmtId="164" fontId="0" fillId="0" borderId="22" xfId="0" applyNumberFormat="1" applyBorder="1" applyAlignment="1">
      <alignment horizontal="left"/>
    </xf>
    <xf numFmtId="164" fontId="0" fillId="0" borderId="71" xfId="0" applyNumberFormat="1" applyBorder="1" applyAlignment="1">
      <alignment horizontal="right"/>
    </xf>
    <xf numFmtId="164" fontId="0" fillId="0" borderId="71" xfId="0" applyNumberFormat="1" applyBorder="1" applyAlignment="1">
      <alignment horizontal="left"/>
    </xf>
    <xf numFmtId="0" fontId="0" fillId="0" borderId="69" xfId="0" applyBorder="1" applyAlignment="1">
      <alignment horizontal="left"/>
    </xf>
    <xf numFmtId="0" fontId="0" fillId="0" borderId="70" xfId="0" applyBorder="1" applyAlignment="1">
      <alignment horizontal="left"/>
    </xf>
    <xf numFmtId="0" fontId="0" fillId="0" borderId="68" xfId="0" applyBorder="1" applyAlignment="1">
      <alignment horizontal="right"/>
    </xf>
    <xf numFmtId="0" fontId="0" fillId="0" borderId="48" xfId="0" applyBorder="1" applyAlignment="1">
      <alignment horizontal="right"/>
    </xf>
    <xf numFmtId="0" fontId="0" fillId="0" borderId="22" xfId="0" applyBorder="1" applyAlignment="1">
      <alignment horizontal="center"/>
    </xf>
    <xf numFmtId="0" fontId="0" fillId="0" borderId="21" xfId="0" applyBorder="1" applyAlignment="1">
      <alignment horizontal="center"/>
    </xf>
    <xf numFmtId="164" fontId="0" fillId="0" borderId="21" xfId="0" applyNumberFormat="1" applyBorder="1" applyAlignment="1">
      <alignment horizontal="center"/>
    </xf>
    <xf numFmtId="0" fontId="27" fillId="0" borderId="0" xfId="0" applyFont="1"/>
    <xf numFmtId="164" fontId="26" fillId="9" borderId="26" xfId="0" applyNumberFormat="1" applyFont="1" applyFill="1" applyBorder="1"/>
    <xf numFmtId="164" fontId="26" fillId="10" borderId="27" xfId="0" applyNumberFormat="1" applyFont="1" applyFill="1" applyBorder="1"/>
    <xf numFmtId="164" fontId="26" fillId="9" borderId="28" xfId="0" applyNumberFormat="1" applyFont="1" applyFill="1" applyBorder="1"/>
    <xf numFmtId="164" fontId="26" fillId="10" borderId="29" xfId="0" applyNumberFormat="1" applyFont="1" applyFill="1" applyBorder="1"/>
    <xf numFmtId="164" fontId="0" fillId="0" borderId="26" xfId="0" applyNumberFormat="1" applyBorder="1"/>
    <xf numFmtId="164" fontId="0" fillId="10" borderId="27" xfId="0" applyNumberFormat="1" applyFill="1" applyBorder="1"/>
    <xf numFmtId="164" fontId="0" fillId="0" borderId="28" xfId="0" applyNumberFormat="1" applyBorder="1"/>
    <xf numFmtId="164" fontId="0" fillId="10" borderId="29" xfId="0" applyNumberFormat="1" applyFill="1" applyBorder="1"/>
    <xf numFmtId="164" fontId="26" fillId="9" borderId="24" xfId="0" applyNumberFormat="1" applyFont="1" applyFill="1" applyBorder="1"/>
    <xf numFmtId="164" fontId="26" fillId="10" borderId="25" xfId="0" applyNumberFormat="1" applyFont="1" applyFill="1" applyBorder="1"/>
    <xf numFmtId="164" fontId="0" fillId="0" borderId="24" xfId="0" applyNumberFormat="1" applyBorder="1"/>
    <xf numFmtId="164" fontId="0" fillId="10" borderId="25" xfId="0" applyNumberFormat="1" applyFill="1" applyBorder="1"/>
    <xf numFmtId="0" fontId="0" fillId="0" borderId="1" xfId="0" applyBorder="1" applyAlignment="1">
      <alignment horizontal="center"/>
    </xf>
    <xf numFmtId="0" fontId="0" fillId="0" borderId="21" xfId="0" applyBorder="1" applyAlignment="1">
      <alignment horizontal="right"/>
    </xf>
    <xf numFmtId="164" fontId="26" fillId="10" borderId="21" xfId="0" applyNumberFormat="1" applyFont="1" applyFill="1" applyBorder="1"/>
    <xf numFmtId="165" fontId="0" fillId="10" borderId="21" xfId="0" applyNumberFormat="1" applyFill="1" applyBorder="1"/>
    <xf numFmtId="49" fontId="0" fillId="0" borderId="0" xfId="0" applyNumberFormat="1" applyAlignment="1">
      <alignment horizontal="center"/>
    </xf>
    <xf numFmtId="0" fontId="5" fillId="0" borderId="6" xfId="0" applyFont="1" applyBorder="1" applyAlignment="1">
      <alignment horizontal="center"/>
    </xf>
    <xf numFmtId="0" fontId="21" fillId="0" borderId="5" xfId="0" applyFont="1" applyBorder="1" applyAlignment="1">
      <alignment horizontal="center"/>
    </xf>
    <xf numFmtId="0" fontId="0" fillId="0" borderId="7" xfId="0" applyBorder="1" applyAlignment="1">
      <alignment horizontal="center"/>
    </xf>
    <xf numFmtId="0" fontId="0" fillId="0" borderId="0" xfId="0" applyAlignment="1">
      <alignment vertical="center"/>
    </xf>
    <xf numFmtId="0" fontId="0" fillId="0" borderId="0" xfId="0" applyAlignment="1">
      <alignment horizontal="right" vertical="center"/>
    </xf>
    <xf numFmtId="0" fontId="0" fillId="0" borderId="72" xfId="0" applyBorder="1" applyAlignment="1">
      <alignment vertical="center"/>
    </xf>
    <xf numFmtId="0" fontId="0" fillId="0" borderId="72" xfId="0" quotePrefix="1" applyBorder="1" applyAlignment="1">
      <alignment horizontal="right" vertical="center"/>
    </xf>
    <xf numFmtId="0" fontId="0" fillId="10" borderId="57" xfId="0" applyFill="1" applyBorder="1" applyAlignment="1">
      <alignment vertical="center"/>
    </xf>
    <xf numFmtId="0" fontId="10" fillId="0" borderId="0" xfId="0" applyFont="1" applyAlignment="1">
      <alignment vertical="center"/>
    </xf>
    <xf numFmtId="0" fontId="0" fillId="0" borderId="23" xfId="0" applyBorder="1" applyAlignment="1">
      <alignment horizontal="right" vertical="center"/>
    </xf>
    <xf numFmtId="2" fontId="0" fillId="0" borderId="72" xfId="0" applyNumberFormat="1" applyBorder="1" applyAlignment="1">
      <alignment horizontal="left" vertical="center"/>
    </xf>
    <xf numFmtId="0" fontId="0" fillId="0" borderId="68" xfId="0" applyBorder="1"/>
    <xf numFmtId="0" fontId="0" fillId="0" borderId="73" xfId="0" applyBorder="1"/>
    <xf numFmtId="0" fontId="0" fillId="0" borderId="69" xfId="0" applyBorder="1"/>
    <xf numFmtId="0" fontId="0" fillId="0" borderId="56" xfId="0" applyBorder="1"/>
    <xf numFmtId="0" fontId="0" fillId="0" borderId="12" xfId="0" applyBorder="1"/>
    <xf numFmtId="0" fontId="0" fillId="0" borderId="48" xfId="0" applyBorder="1"/>
    <xf numFmtId="0" fontId="0" fillId="0" borderId="74" xfId="0" applyBorder="1"/>
    <xf numFmtId="0" fontId="0" fillId="0" borderId="70" xfId="0" applyBorder="1"/>
    <xf numFmtId="0" fontId="0" fillId="0" borderId="0" xfId="0"/>
    <xf numFmtId="0" fontId="0" fillId="0" borderId="0" xfId="0"/>
    <xf numFmtId="0" fontId="29" fillId="12" borderId="76" xfId="64"/>
    <xf numFmtId="164" fontId="29" fillId="12" borderId="76" xfId="64" applyNumberFormat="1"/>
    <xf numFmtId="0" fontId="0" fillId="0" borderId="74" xfId="0" quotePrefix="1" applyBorder="1" applyAlignment="1">
      <alignment horizontal="right" vertical="center"/>
    </xf>
    <xf numFmtId="0" fontId="0" fillId="0" borderId="0" xfId="0" applyBorder="1" applyAlignment="1">
      <alignment horizontal="left"/>
    </xf>
    <xf numFmtId="0" fontId="0" fillId="10" borderId="70" xfId="0" applyFill="1" applyBorder="1" applyAlignment="1">
      <alignment vertical="center"/>
    </xf>
    <xf numFmtId="0" fontId="0" fillId="0" borderId="31" xfId="0" applyBorder="1"/>
    <xf numFmtId="0" fontId="28" fillId="11" borderId="31" xfId="63" applyBorder="1" applyAlignment="1">
      <alignment horizontal="center"/>
    </xf>
    <xf numFmtId="165" fontId="0" fillId="0" borderId="23" xfId="0" applyNumberFormat="1" applyBorder="1" applyAlignment="1">
      <alignment vertical="center"/>
    </xf>
    <xf numFmtId="0" fontId="0" fillId="0" borderId="0" xfId="0"/>
    <xf numFmtId="0" fontId="0" fillId="7" borderId="2" xfId="0" quotePrefix="1" applyNumberFormat="1" applyFill="1" applyBorder="1" applyAlignment="1">
      <alignment horizontal="center"/>
    </xf>
    <xf numFmtId="0" fontId="0" fillId="7" borderId="0" xfId="0" quotePrefix="1" applyNumberFormat="1" applyFill="1" applyBorder="1" applyAlignment="1">
      <alignment horizontal="center"/>
    </xf>
    <xf numFmtId="0" fontId="5" fillId="3" borderId="8"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10" xfId="0" applyFont="1" applyFill="1" applyBorder="1" applyAlignment="1">
      <alignment horizontal="center" vertical="center"/>
    </xf>
    <xf numFmtId="0" fontId="10" fillId="0" borderId="56" xfId="0" applyFont="1" applyBorder="1"/>
    <xf numFmtId="0" fontId="10" fillId="0" borderId="0" xfId="0" applyFont="1" applyBorder="1"/>
    <xf numFmtId="0" fontId="10" fillId="0" borderId="12" xfId="0" applyFont="1" applyBorder="1"/>
    <xf numFmtId="0" fontId="5" fillId="0" borderId="0" xfId="0" applyFont="1"/>
    <xf numFmtId="0" fontId="0" fillId="0" borderId="0" xfId="0"/>
    <xf numFmtId="164" fontId="0" fillId="0" borderId="49" xfId="0" applyNumberFormat="1" applyBorder="1"/>
    <xf numFmtId="164" fontId="0" fillId="0" borderId="33" xfId="0" applyNumberFormat="1" applyBorder="1"/>
    <xf numFmtId="164" fontId="0" fillId="0" borderId="64" xfId="0" applyNumberFormat="1" applyBorder="1"/>
    <xf numFmtId="164" fontId="11" fillId="9" borderId="60" xfId="0" applyNumberFormat="1" applyFont="1" applyFill="1" applyBorder="1"/>
    <xf numFmtId="164" fontId="0" fillId="0" borderId="45" xfId="0" applyNumberFormat="1" applyBorder="1"/>
    <xf numFmtId="164" fontId="16" fillId="0" borderId="46" xfId="0" applyNumberFormat="1" applyFont="1" applyBorder="1"/>
    <xf numFmtId="164" fontId="15" fillId="0" borderId="46" xfId="0" applyNumberFormat="1" applyFont="1" applyBorder="1"/>
    <xf numFmtId="164" fontId="0" fillId="0" borderId="62" xfId="0" applyNumberFormat="1" applyBorder="1"/>
    <xf numFmtId="164" fontId="13" fillId="0" borderId="60" xfId="0" applyNumberFormat="1" applyFont="1" applyBorder="1"/>
    <xf numFmtId="164" fontId="0" fillId="0" borderId="63" xfId="0" applyNumberFormat="1" applyBorder="1"/>
    <xf numFmtId="164" fontId="0" fillId="0" borderId="47" xfId="0" applyNumberFormat="1" applyBorder="1"/>
    <xf numFmtId="165" fontId="0" fillId="0" borderId="21" xfId="0" applyNumberFormat="1" applyBorder="1"/>
    <xf numFmtId="165" fontId="16" fillId="0" borderId="21" xfId="0" applyNumberFormat="1" applyFont="1" applyBorder="1"/>
    <xf numFmtId="165" fontId="15" fillId="0" borderId="21" xfId="0" applyNumberFormat="1" applyFont="1" applyBorder="1"/>
    <xf numFmtId="165" fontId="10" fillId="0" borderId="45" xfId="0" applyNumberFormat="1" applyFont="1" applyBorder="1"/>
    <xf numFmtId="165" fontId="24" fillId="0" borderId="46" xfId="0" applyNumberFormat="1" applyFont="1" applyBorder="1"/>
    <xf numFmtId="165" fontId="19" fillId="0" borderId="47" xfId="0" applyNumberFormat="1" applyFont="1" applyBorder="1"/>
  </cellXfs>
  <cellStyles count="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6" builtinId="9" hidden="1"/>
    <cellStyle name="Followed Hyperlink" xfId="68" builtinId="9" hidden="1"/>
    <cellStyle name="Followed Hyperlink" xfId="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5" builtinId="8" hidden="1"/>
    <cellStyle name="Hyperlink" xfId="67" builtinId="8" hidden="1"/>
    <cellStyle name="Hyperlink" xfId="69" builtinId="8" hidden="1"/>
    <cellStyle name="Input" xfId="63" builtinId="20"/>
    <cellStyle name="Normal" xfId="0" builtinId="0"/>
    <cellStyle name="Output" xfId="64" builtinId="21"/>
  </cellStyles>
  <dxfs count="5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connections" Target="connections.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4.xml.rels><?xml version="1.0" encoding="UTF-8" standalone="yes"?>
<Relationships xmlns="http://schemas.openxmlformats.org/package/2006/relationships"><Relationship Id="rId3" Type="http://schemas.openxmlformats.org/officeDocument/2006/relationships/image" Target="../media/image3.tiff"/><Relationship Id="rId4" Type="http://schemas.openxmlformats.org/officeDocument/2006/relationships/image" Target="../media/image4.tiff"/><Relationship Id="rId5" Type="http://schemas.openxmlformats.org/officeDocument/2006/relationships/image" Target="../media/image5.tiff"/><Relationship Id="rId6" Type="http://schemas.openxmlformats.org/officeDocument/2006/relationships/image" Target="../media/image6.tiff"/><Relationship Id="rId1" Type="http://schemas.openxmlformats.org/officeDocument/2006/relationships/image" Target="../media/image1.tiff"/><Relationship Id="rId2" Type="http://schemas.openxmlformats.org/officeDocument/2006/relationships/image" Target="../media/image2.tiff"/></Relationships>
</file>

<file path=xl/drawings/drawing1.xml><?xml version="1.0" encoding="utf-8"?>
<xdr:wsDr xmlns:xdr="http://schemas.openxmlformats.org/drawingml/2006/spreadsheetDrawing" xmlns:a="http://schemas.openxmlformats.org/drawingml/2006/main">
  <xdr:twoCellAnchor>
    <xdr:from>
      <xdr:col>11</xdr:col>
      <xdr:colOff>0</xdr:colOff>
      <xdr:row>4</xdr:row>
      <xdr:rowOff>0</xdr:rowOff>
    </xdr:from>
    <xdr:to>
      <xdr:col>18</xdr:col>
      <xdr:colOff>152400</xdr:colOff>
      <xdr:row>24</xdr:row>
      <xdr:rowOff>165100</xdr:rowOff>
    </xdr:to>
    <xdr:sp macro="" textlink="">
      <xdr:nvSpPr>
        <xdr:cNvPr id="2" name="TextBox 1"/>
        <xdr:cNvSpPr txBox="1"/>
      </xdr:nvSpPr>
      <xdr:spPr>
        <a:xfrm>
          <a:off x="9144000" y="762000"/>
          <a:ext cx="4864100" cy="372110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Import the AllHoles txt file</a:t>
          </a:r>
        </a:p>
        <a:p>
          <a:pPr algn="ctr"/>
          <a:endParaRPr lang="en-US" sz="1400" b="1"/>
        </a:p>
        <a:p>
          <a:r>
            <a:rPr lang="en-US" sz="1200" b="1"/>
            <a:t>For recent txt files without TAB seperators:</a:t>
          </a:r>
        </a:p>
        <a:p>
          <a:r>
            <a:rPr lang="en-US" sz="1100"/>
            <a:t>Select AllHoles Text file to Import.</a:t>
          </a:r>
        </a:p>
        <a:p>
          <a:r>
            <a:rPr lang="en-US" sz="1100"/>
            <a:t>   Import parameters are:</a:t>
          </a:r>
        </a:p>
        <a:p>
          <a:r>
            <a:rPr lang="en-US" sz="1100"/>
            <a:t>     Fixed width</a:t>
          </a:r>
        </a:p>
        <a:p>
          <a:r>
            <a:rPr lang="en-US" sz="1100" baseline="0"/>
            <a:t>     Start at row 1</a:t>
          </a:r>
        </a:p>
        <a:p>
          <a:endParaRPr lang="en-US" sz="1100" baseline="0"/>
        </a:p>
        <a:p>
          <a:r>
            <a:rPr lang="en-US" sz="1100" baseline="0"/>
            <a:t> In the “set field widths” window, scroll down so the numbers are visible, then set column breaks just before the ± signs. Then set the last columns break just after the last digit so the Exceeded column is captured correctly. The column breaks should be at the following positions:</a:t>
          </a:r>
        </a:p>
        <a:p>
          <a:r>
            <a:rPr lang="en-US" sz="1100" baseline="0"/>
            <a:t>      19, 30, 41, 51, 61, 71</a:t>
          </a:r>
        </a:p>
        <a:p>
          <a:endParaRPr lang="en-US" sz="1100" baseline="0"/>
        </a:p>
        <a:p>
          <a:r>
            <a:rPr lang="en-US" sz="1100" baseline="0"/>
            <a:t>Now on the Finish page, select "New Sheet" (not Existing sheet) to put the imported file onto a new sheet. Directly putting it into cell A1 here does not work. Then select and copy the data on the new Sheet and Paste it onto this sheet in the appropriate place. This preserves the cell references on the Report page.</a:t>
          </a:r>
        </a:p>
        <a:p>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762000</xdr:colOff>
      <xdr:row>1</xdr:row>
      <xdr:rowOff>88900</xdr:rowOff>
    </xdr:from>
    <xdr:to>
      <xdr:col>19</xdr:col>
      <xdr:colOff>76200</xdr:colOff>
      <xdr:row>13</xdr:row>
      <xdr:rowOff>0</xdr:rowOff>
    </xdr:to>
    <xdr:sp macro="" textlink="">
      <xdr:nvSpPr>
        <xdr:cNvPr id="7" name="TextBox 6"/>
        <xdr:cNvSpPr txBox="1"/>
      </xdr:nvSpPr>
      <xdr:spPr>
        <a:xfrm>
          <a:off x="7366000" y="317500"/>
          <a:ext cx="8483600" cy="2425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Results discussion</a:t>
          </a:r>
        </a:p>
        <a:p>
          <a:endParaRPr lang="en-US" sz="1200"/>
        </a:p>
        <a:p>
          <a:r>
            <a:rPr lang="en-US" sz="1200"/>
            <a:t>The average height deviation of the raft surface above the 3 ball locations is -4.65µm,</a:t>
          </a:r>
          <a:r>
            <a:rPr lang="en-US" sz="1200" baseline="0"/>
            <a:t> derived from the plane fit equations.</a:t>
          </a:r>
          <a:endParaRPr lang="en-US" sz="1200"/>
        </a:p>
        <a:p>
          <a:r>
            <a:rPr lang="en-US" sz="1200" baseline="0"/>
            <a:t>The median raft height of the full surface is -4.59µm, derived from the quantile distribution for the measured AbsZ point clouds.</a:t>
          </a:r>
        </a:p>
        <a:p>
          <a:endParaRPr lang="en-US" sz="1200" baseline="0"/>
        </a:p>
        <a:p>
          <a:r>
            <a:rPr lang="en-US" sz="1200" baseline="0"/>
            <a:t>The PV100 height range is 4.69µm. This includes surface flatness and tilt error. Computed from quantile distribution of AbsZ pts.</a:t>
          </a:r>
        </a:p>
        <a:p>
          <a:endParaRPr lang="en-US" sz="1200" baseline="0"/>
        </a:p>
        <a:p>
          <a:r>
            <a:rPr lang="en-US" sz="1200" baseline="0"/>
            <a:t>The ball center separation distances for the MF03 fixture numbers go into the calculation of the datum origin offset and rotation correction. </a:t>
          </a:r>
        </a:p>
        <a:p>
          <a:endParaRPr lang="en-US" sz="1200" baseline="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774700</xdr:colOff>
      <xdr:row>13</xdr:row>
      <xdr:rowOff>12700</xdr:rowOff>
    </xdr:from>
    <xdr:to>
      <xdr:col>8</xdr:col>
      <xdr:colOff>279400</xdr:colOff>
      <xdr:row>14</xdr:row>
      <xdr:rowOff>88900</xdr:rowOff>
    </xdr:to>
    <xdr:sp macro="" textlink="">
      <xdr:nvSpPr>
        <xdr:cNvPr id="2" name="TextBox 1"/>
        <xdr:cNvSpPr txBox="1"/>
      </xdr:nvSpPr>
      <xdr:spPr>
        <a:xfrm>
          <a:off x="6553200" y="28994100"/>
          <a:ext cx="3302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Y</a:t>
          </a:r>
        </a:p>
      </xdr:txBody>
    </xdr:sp>
    <xdr:clientData/>
  </xdr:twoCellAnchor>
  <xdr:twoCellAnchor>
    <xdr:from>
      <xdr:col>8</xdr:col>
      <xdr:colOff>584200</xdr:colOff>
      <xdr:row>16</xdr:row>
      <xdr:rowOff>114300</xdr:rowOff>
    </xdr:from>
    <xdr:to>
      <xdr:col>8</xdr:col>
      <xdr:colOff>800100</xdr:colOff>
      <xdr:row>18</xdr:row>
      <xdr:rowOff>88900</xdr:rowOff>
    </xdr:to>
    <xdr:sp macro="" textlink="">
      <xdr:nvSpPr>
        <xdr:cNvPr id="3" name="TextBox 2"/>
        <xdr:cNvSpPr txBox="1"/>
      </xdr:nvSpPr>
      <xdr:spPr>
        <a:xfrm>
          <a:off x="7188200" y="29629100"/>
          <a:ext cx="215900" cy="33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nchorCtr="0"/>
        <a:lstStyle/>
        <a:p>
          <a:r>
            <a:rPr lang="en-US" sz="1400"/>
            <a:t>X</a:t>
          </a:r>
        </a:p>
      </xdr:txBody>
    </xdr:sp>
    <xdr:clientData/>
  </xdr:twoCellAnchor>
  <xdr:twoCellAnchor>
    <xdr:from>
      <xdr:col>7</xdr:col>
      <xdr:colOff>393700</xdr:colOff>
      <xdr:row>11</xdr:row>
      <xdr:rowOff>165100</xdr:rowOff>
    </xdr:from>
    <xdr:to>
      <xdr:col>9</xdr:col>
      <xdr:colOff>558800</xdr:colOff>
      <xdr:row>21</xdr:row>
      <xdr:rowOff>25400</xdr:rowOff>
    </xdr:to>
    <xdr:sp macro="" textlink="">
      <xdr:nvSpPr>
        <xdr:cNvPr id="4" name="Rectangle 3"/>
        <xdr:cNvSpPr/>
      </xdr:nvSpPr>
      <xdr:spPr>
        <a:xfrm>
          <a:off x="6172200" y="28790900"/>
          <a:ext cx="1816100" cy="1638300"/>
        </a:xfrm>
        <a:prstGeom prst="rect">
          <a:avLst/>
        </a:prstGeom>
        <a:noFill/>
        <a:ln w="19050">
          <a:solidFill>
            <a:schemeClr val="tx1"/>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88900</xdr:colOff>
      <xdr:row>14</xdr:row>
      <xdr:rowOff>114300</xdr:rowOff>
    </xdr:from>
    <xdr:to>
      <xdr:col>8</xdr:col>
      <xdr:colOff>88900</xdr:colOff>
      <xdr:row>17</xdr:row>
      <xdr:rowOff>88900</xdr:rowOff>
    </xdr:to>
    <xdr:cxnSp macro="">
      <xdr:nvCxnSpPr>
        <xdr:cNvPr id="5" name="Straight Arrow Connector 4"/>
        <xdr:cNvCxnSpPr/>
      </xdr:nvCxnSpPr>
      <xdr:spPr>
        <a:xfrm flipV="1">
          <a:off x="6692900" y="29273500"/>
          <a:ext cx="0" cy="508000"/>
        </a:xfrm>
        <a:prstGeom prst="straightConnector1">
          <a:avLst/>
        </a:prstGeom>
        <a:ln>
          <a:solidFill>
            <a:schemeClr val="tx1"/>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76200</xdr:colOff>
      <xdr:row>17</xdr:row>
      <xdr:rowOff>101600</xdr:rowOff>
    </xdr:from>
    <xdr:to>
      <xdr:col>8</xdr:col>
      <xdr:colOff>584200</xdr:colOff>
      <xdr:row>17</xdr:row>
      <xdr:rowOff>101600</xdr:rowOff>
    </xdr:to>
    <xdr:cxnSp macro="">
      <xdr:nvCxnSpPr>
        <xdr:cNvPr id="6" name="Straight Arrow Connector 5"/>
        <xdr:cNvCxnSpPr>
          <a:endCxn id="3" idx="1"/>
        </xdr:cNvCxnSpPr>
      </xdr:nvCxnSpPr>
      <xdr:spPr>
        <a:xfrm>
          <a:off x="6680200" y="29794200"/>
          <a:ext cx="508000" cy="0"/>
        </a:xfrm>
        <a:prstGeom prst="straightConnector1">
          <a:avLst/>
        </a:prstGeom>
        <a:ln>
          <a:solidFill>
            <a:srgbClr val="000000"/>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558800</xdr:colOff>
      <xdr:row>19</xdr:row>
      <xdr:rowOff>50800</xdr:rowOff>
    </xdr:from>
    <xdr:to>
      <xdr:col>7</xdr:col>
      <xdr:colOff>762000</xdr:colOff>
      <xdr:row>20</xdr:row>
      <xdr:rowOff>76200</xdr:rowOff>
    </xdr:to>
    <xdr:sp macro="" textlink="">
      <xdr:nvSpPr>
        <xdr:cNvPr id="7" name="Oval 6"/>
        <xdr:cNvSpPr/>
      </xdr:nvSpPr>
      <xdr:spPr>
        <a:xfrm>
          <a:off x="6337300" y="30099000"/>
          <a:ext cx="203200" cy="203200"/>
        </a:xfrm>
        <a:prstGeom prst="ellipse">
          <a:avLst/>
        </a:prstGeom>
        <a:noFill/>
        <a:ln>
          <a:solidFill>
            <a:schemeClr val="tx1"/>
          </a:solidFill>
          <a:prstDash val="dot"/>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190500</xdr:colOff>
      <xdr:row>19</xdr:row>
      <xdr:rowOff>76200</xdr:rowOff>
    </xdr:from>
    <xdr:to>
      <xdr:col>9</xdr:col>
      <xdr:colOff>393700</xdr:colOff>
      <xdr:row>20</xdr:row>
      <xdr:rowOff>101600</xdr:rowOff>
    </xdr:to>
    <xdr:sp macro="" textlink="">
      <xdr:nvSpPr>
        <xdr:cNvPr id="8" name="Oval 7"/>
        <xdr:cNvSpPr/>
      </xdr:nvSpPr>
      <xdr:spPr>
        <a:xfrm>
          <a:off x="7620000" y="30124400"/>
          <a:ext cx="203200" cy="203200"/>
        </a:xfrm>
        <a:prstGeom prst="ellipse">
          <a:avLst/>
        </a:prstGeom>
        <a:noFill/>
        <a:ln>
          <a:solidFill>
            <a:schemeClr val="tx1"/>
          </a:solidFill>
          <a:prstDash val="dot"/>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381000</xdr:colOff>
      <xdr:row>12</xdr:row>
      <xdr:rowOff>50800</xdr:rowOff>
    </xdr:from>
    <xdr:to>
      <xdr:col>8</xdr:col>
      <xdr:colOff>584200</xdr:colOff>
      <xdr:row>13</xdr:row>
      <xdr:rowOff>76200</xdr:rowOff>
    </xdr:to>
    <xdr:sp macro="" textlink="">
      <xdr:nvSpPr>
        <xdr:cNvPr id="9" name="Oval 8"/>
        <xdr:cNvSpPr/>
      </xdr:nvSpPr>
      <xdr:spPr>
        <a:xfrm>
          <a:off x="6985000" y="28854400"/>
          <a:ext cx="203200" cy="203200"/>
        </a:xfrm>
        <a:prstGeom prst="ellipse">
          <a:avLst/>
        </a:prstGeom>
        <a:noFill/>
        <a:ln>
          <a:solidFill>
            <a:schemeClr val="tx1"/>
          </a:solidFill>
          <a:prstDash val="dot"/>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609600</xdr:colOff>
      <xdr:row>25</xdr:row>
      <xdr:rowOff>101600</xdr:rowOff>
    </xdr:from>
    <xdr:to>
      <xdr:col>11</xdr:col>
      <xdr:colOff>292100</xdr:colOff>
      <xdr:row>27</xdr:row>
      <xdr:rowOff>0</xdr:rowOff>
    </xdr:to>
    <xdr:sp macro="" textlink="">
      <xdr:nvSpPr>
        <xdr:cNvPr id="10" name="TextBox 9"/>
        <xdr:cNvSpPr txBox="1"/>
      </xdr:nvSpPr>
      <xdr:spPr>
        <a:xfrm>
          <a:off x="8788400" y="4546600"/>
          <a:ext cx="1333500" cy="2540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nchorCtr="0"/>
        <a:lstStyle/>
        <a:p>
          <a:pPr algn="ctr"/>
          <a:r>
            <a:rPr lang="en-US" sz="1400"/>
            <a:t>B-datum surface</a:t>
          </a:r>
        </a:p>
      </xdr:txBody>
    </xdr:sp>
    <xdr:clientData/>
  </xdr:twoCellAnchor>
  <xdr:twoCellAnchor>
    <xdr:from>
      <xdr:col>9</xdr:col>
      <xdr:colOff>279400</xdr:colOff>
      <xdr:row>21</xdr:row>
      <xdr:rowOff>50800</xdr:rowOff>
    </xdr:from>
    <xdr:to>
      <xdr:col>9</xdr:col>
      <xdr:colOff>609600</xdr:colOff>
      <xdr:row>26</xdr:row>
      <xdr:rowOff>50800</xdr:rowOff>
    </xdr:to>
    <xdr:cxnSp macro="">
      <xdr:nvCxnSpPr>
        <xdr:cNvPr id="11" name="Straight Arrow Connector 10"/>
        <xdr:cNvCxnSpPr>
          <a:stCxn id="10" idx="1"/>
        </xdr:cNvCxnSpPr>
      </xdr:nvCxnSpPr>
      <xdr:spPr>
        <a:xfrm flipH="1" flipV="1">
          <a:off x="8458200" y="3784600"/>
          <a:ext cx="330200" cy="889000"/>
        </a:xfrm>
        <a:prstGeom prst="straightConnector1">
          <a:avLst/>
        </a:prstGeom>
        <a:ln>
          <a:solidFill>
            <a:schemeClr val="tx1"/>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0</xdr:colOff>
      <xdr:row>9</xdr:row>
      <xdr:rowOff>0</xdr:rowOff>
    </xdr:from>
    <xdr:to>
      <xdr:col>3</xdr:col>
      <xdr:colOff>558800</xdr:colOff>
      <xdr:row>18</xdr:row>
      <xdr:rowOff>114300</xdr:rowOff>
    </xdr:to>
    <xdr:sp macro="" textlink="">
      <xdr:nvSpPr>
        <xdr:cNvPr id="12" name="TextBox 11"/>
        <xdr:cNvSpPr txBox="1"/>
      </xdr:nvSpPr>
      <xdr:spPr>
        <a:xfrm>
          <a:off x="825500" y="28270200"/>
          <a:ext cx="22098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Sketch of raft corner locations and edge length measuremenst.</a:t>
          </a:r>
        </a:p>
        <a:p>
          <a:endParaRPr lang="en-US" sz="1100" baseline="0"/>
        </a:p>
        <a:p>
          <a:r>
            <a:rPr lang="en-US" sz="1100" baseline="0"/>
            <a:t> Coordinates are corrected to be in the the absolute BC datum system.</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512064</xdr:colOff>
      <xdr:row>25</xdr:row>
      <xdr:rowOff>43815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90525"/>
          <a:ext cx="5084064" cy="4434840"/>
        </a:xfrm>
        <a:prstGeom prst="rect">
          <a:avLst/>
        </a:prstGeom>
      </xdr:spPr>
    </xdr:pic>
    <xdr:clientData/>
  </xdr:twoCellAnchor>
  <xdr:twoCellAnchor editAs="oneCell">
    <xdr:from>
      <xdr:col>8</xdr:col>
      <xdr:colOff>0</xdr:colOff>
      <xdr:row>2</xdr:row>
      <xdr:rowOff>0</xdr:rowOff>
    </xdr:from>
    <xdr:to>
      <xdr:col>17</xdr:col>
      <xdr:colOff>758952</xdr:colOff>
      <xdr:row>15</xdr:row>
      <xdr:rowOff>147828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0" y="390525"/>
          <a:ext cx="7616952" cy="2624328"/>
        </a:xfrm>
        <a:prstGeom prst="rect">
          <a:avLst/>
        </a:prstGeom>
      </xdr:spPr>
    </xdr:pic>
    <xdr:clientData/>
  </xdr:twoCellAnchor>
  <xdr:twoCellAnchor editAs="oneCell">
    <xdr:from>
      <xdr:col>1</xdr:col>
      <xdr:colOff>0</xdr:colOff>
      <xdr:row>31</xdr:row>
      <xdr:rowOff>0</xdr:rowOff>
    </xdr:from>
    <xdr:to>
      <xdr:col>8</xdr:col>
      <xdr:colOff>701040</xdr:colOff>
      <xdr:row>51</xdr:row>
      <xdr:rowOff>185928</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62000" y="5943600"/>
          <a:ext cx="6035040" cy="3995928"/>
        </a:xfrm>
        <a:prstGeom prst="rect">
          <a:avLst/>
        </a:prstGeom>
      </xdr:spPr>
    </xdr:pic>
    <xdr:clientData/>
  </xdr:twoCellAnchor>
  <xdr:twoCellAnchor editAs="oneCell">
    <xdr:from>
      <xdr:col>9</xdr:col>
      <xdr:colOff>0</xdr:colOff>
      <xdr:row>31</xdr:row>
      <xdr:rowOff>0</xdr:rowOff>
    </xdr:from>
    <xdr:to>
      <xdr:col>15</xdr:col>
      <xdr:colOff>0</xdr:colOff>
      <xdr:row>48</xdr:row>
      <xdr:rowOff>99060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858000" y="5943600"/>
          <a:ext cx="4572000" cy="3337560"/>
        </a:xfrm>
        <a:prstGeom prst="rect">
          <a:avLst/>
        </a:prstGeom>
      </xdr:spPr>
    </xdr:pic>
    <xdr:clientData/>
  </xdr:twoCellAnchor>
  <xdr:twoCellAnchor editAs="oneCell">
    <xdr:from>
      <xdr:col>1</xdr:col>
      <xdr:colOff>0</xdr:colOff>
      <xdr:row>60</xdr:row>
      <xdr:rowOff>0</xdr:rowOff>
    </xdr:from>
    <xdr:to>
      <xdr:col>8</xdr:col>
      <xdr:colOff>609600</xdr:colOff>
      <xdr:row>82</xdr:row>
      <xdr:rowOff>32766</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62000" y="11496675"/>
          <a:ext cx="5943600" cy="4242816"/>
        </a:xfrm>
        <a:prstGeom prst="rect">
          <a:avLst/>
        </a:prstGeom>
      </xdr:spPr>
    </xdr:pic>
    <xdr:clientData/>
  </xdr:twoCellAnchor>
  <xdr:twoCellAnchor editAs="oneCell">
    <xdr:from>
      <xdr:col>9</xdr:col>
      <xdr:colOff>0</xdr:colOff>
      <xdr:row>60</xdr:row>
      <xdr:rowOff>0</xdr:rowOff>
    </xdr:from>
    <xdr:to>
      <xdr:col>15</xdr:col>
      <xdr:colOff>512064</xdr:colOff>
      <xdr:row>78</xdr:row>
      <xdr:rowOff>173736</xdr:rowOff>
    </xdr:to>
    <xdr:pic>
      <xdr:nvPicPr>
        <xdr:cNvPr id="7" name="Picture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858000" y="11496675"/>
          <a:ext cx="5084064" cy="3602736"/>
        </a:xfrm>
        <a:prstGeom prst="rect">
          <a:avLst/>
        </a:prstGeom>
      </xdr:spPr>
    </xdr:pic>
    <xdr:clientData/>
  </xdr:twoCellAnchor>
</xdr:wsDr>
</file>

<file path=xl/queryTables/queryTable1.xml><?xml version="1.0" encoding="utf-8"?>
<queryTable xmlns="http://schemas.openxmlformats.org/spreadsheetml/2006/main" name="ECM-006_run3" connectionId="9"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ECM-006_run1" connectionId="7" autoFormatId="0" applyNumberFormats="0" applyBorderFormats="0" applyFontFormats="1" applyPatternFormats="1" applyAlignmentFormats="0" applyWidthHeightFormats="0"/>
</file>

<file path=xl/queryTables/queryTable3.xml><?xml version="1.0" encoding="utf-8"?>
<queryTable xmlns="http://schemas.openxmlformats.org/spreadsheetml/2006/main" name="ECM-006_run2" connectionId="8" autoFormatId="0" applyNumberFormats="0" applyBorderFormats="0" applyFontFormats="1" applyPatternFormats="1" applyAlignmentFormats="0" applyWidthHeightFormats="0"/>
</file>

<file path=xl/queryTables/queryTable4.xml><?xml version="1.0" encoding="utf-8"?>
<queryTable xmlns="http://schemas.openxmlformats.org/spreadsheetml/2006/main" name="ECM-006_ABholes_run2" connectionId="5" autoFormatId="0" applyNumberFormats="0" applyBorderFormats="0" applyFontFormats="1" applyPatternFormats="1" applyAlignmentFormats="0" applyWidthHeightFormats="0"/>
</file>

<file path=xl/queryTables/queryTable5.xml><?xml version="1.0" encoding="utf-8"?>
<queryTable xmlns="http://schemas.openxmlformats.org/spreadsheetml/2006/main" name="ECM-006_ABholes_run1_1" connectionId="4" autoFormatId="0" applyNumberFormats="0" applyBorderFormats="0" applyFontFormats="1" applyPatternFormats="1" applyAlignmentFormats="0" applyWidthHeightFormats="0"/>
</file>

<file path=xl/queryTables/queryTable6.xml><?xml version="1.0" encoding="utf-8"?>
<queryTable xmlns="http://schemas.openxmlformats.org/spreadsheetml/2006/main" name="ECM-018_AllHoles_170214_run1" connectionId="10" autoFormatId="16" applyNumberFormats="0" applyBorderFormats="0" applyFontFormats="0" applyPatternFormats="0" applyAlignmentFormats="0" applyWidthHeightFormats="0"/>
</file>

<file path=xl/queryTables/queryTable7.xml><?xml version="1.0" encoding="utf-8"?>
<queryTable xmlns="http://schemas.openxmlformats.org/spreadsheetml/2006/main" name="ECM-018_AllHoles_170214_run2" connectionId="11" autoFormatId="16" applyNumberFormats="0" applyBorderFormats="0" applyFontFormats="0" applyPatternFormats="0" applyAlignmentFormats="0" applyWidthHeightFormats="0"/>
</file>

<file path=xl/queryTables/queryTable8.xml><?xml version="1.0" encoding="utf-8"?>
<queryTable xmlns="http://schemas.openxmlformats.org/spreadsheetml/2006/main" name="ECM-018_AllHoles_170214_run3" connectionId="12"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lt1"/>
        </a:solidFill>
        <a:ln w="9525" cmpd="sng">
          <a:solidFill>
            <a:schemeClr val="tx1"/>
          </a:solidFill>
        </a:ln>
      </a:spPr>
      <a:bodyPr vertOverflow="clip" horzOverflow="clip" wrap="square" rtlCol="0" anchor="t"/>
      <a:lstStyle>
        <a:defPPr>
          <a:defRPr sz="1100"/>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4.xml"/><Relationship Id="rId2" Type="http://schemas.openxmlformats.org/officeDocument/2006/relationships/queryTable" Target="../queryTables/queryTable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tabSelected="1" workbookViewId="0">
      <selection activeCell="K13" sqref="K13"/>
    </sheetView>
  </sheetViews>
  <sheetFormatPr baseColWidth="10" defaultColWidth="11.5" defaultRowHeight="14" x14ac:dyDescent="0"/>
  <cols>
    <col min="1" max="1" width="17.6640625" customWidth="1"/>
    <col min="2" max="2" width="11.5" customWidth="1"/>
  </cols>
  <sheetData>
    <row r="1" spans="1:7">
      <c r="A1" t="s">
        <v>170</v>
      </c>
      <c r="B1" t="s">
        <v>612</v>
      </c>
    </row>
    <row r="2" spans="1:7" s="258" customFormat="1" ht="20">
      <c r="A2" s="197" t="s">
        <v>611</v>
      </c>
    </row>
    <row r="3" spans="1:7" s="258" customFormat="1" ht="15" thickBot="1"/>
    <row r="4" spans="1:7" ht="16" thickBot="1">
      <c r="A4" s="258" t="s">
        <v>171</v>
      </c>
      <c r="C4" s="266" t="s">
        <v>173</v>
      </c>
    </row>
    <row r="7" spans="1:7" ht="18">
      <c r="A7" s="66" t="s">
        <v>134</v>
      </c>
      <c r="B7" s="131" t="s">
        <v>135</v>
      </c>
    </row>
    <row r="8" spans="1:7" s="242" customFormat="1" ht="18">
      <c r="A8" s="247"/>
      <c r="B8" s="248" t="s">
        <v>154</v>
      </c>
      <c r="C8" s="249">
        <f>'Flat from AbsZ'!G20</f>
        <v>4.3967066666666668</v>
      </c>
      <c r="D8" s="244" t="s">
        <v>140</v>
      </c>
      <c r="E8" s="245" t="s">
        <v>132</v>
      </c>
      <c r="F8" s="246" t="str">
        <f>IF(C8&gt;2,"FAIL","PASS")</f>
        <v>FAIL</v>
      </c>
      <c r="G8" s="244" t="s">
        <v>142</v>
      </c>
    </row>
    <row r="9" spans="1:7" ht="18">
      <c r="A9" s="66"/>
      <c r="B9" s="29" t="s">
        <v>155</v>
      </c>
      <c r="C9" s="205">
        <f>'Flat from AbsZ'!G21</f>
        <v>3.9585566666666665</v>
      </c>
      <c r="D9" t="s">
        <v>139</v>
      </c>
    </row>
    <row r="10" spans="1:7">
      <c r="B10" s="29" t="s">
        <v>156</v>
      </c>
      <c r="C10" s="205">
        <f>'Flat from AbsZ'!G22</f>
        <v>3.3134866666666669</v>
      </c>
      <c r="D10" t="s">
        <v>140</v>
      </c>
    </row>
    <row r="11" spans="1:7" s="131" customFormat="1"/>
    <row r="12" spans="1:7" s="258" customFormat="1" ht="18">
      <c r="A12" s="169" t="s">
        <v>126</v>
      </c>
    </row>
    <row r="13" spans="1:7" s="258" customFormat="1"/>
    <row r="14" spans="1:7" s="258" customFormat="1" ht="15">
      <c r="B14" s="29" t="s">
        <v>175</v>
      </c>
      <c r="C14" s="260">
        <f>IF(C4="ITL",29.806,IF(C4="e2V",29.795,""))</f>
        <v>29.795000000000002</v>
      </c>
      <c r="D14" s="268" t="s">
        <v>178</v>
      </c>
    </row>
    <row r="15" spans="1:7" ht="16" thickBot="1">
      <c r="B15" s="29" t="s">
        <v>176</v>
      </c>
      <c r="C15" s="261">
        <f>AbsZ!G28</f>
        <v>29.793133333333333</v>
      </c>
      <c r="D15" t="s">
        <v>178</v>
      </c>
      <c r="E15" s="263"/>
    </row>
    <row r="16" spans="1:7" ht="16" thickBot="1">
      <c r="B16" t="s">
        <v>177</v>
      </c>
      <c r="C16" s="261">
        <f>C15-C14</f>
        <v>-1.8666666666682374E-3</v>
      </c>
      <c r="D16" s="268" t="s">
        <v>178</v>
      </c>
      <c r="E16" s="262" t="s">
        <v>132</v>
      </c>
      <c r="F16" s="265" t="str">
        <f>IF(ABS(C16)&gt;0.001,"FAIL","PASS")</f>
        <v>FAIL</v>
      </c>
      <c r="G16" s="244" t="s">
        <v>142</v>
      </c>
    </row>
    <row r="17" spans="1:8" s="242" customFormat="1" ht="19" customHeight="1">
      <c r="B17" s="243" t="s">
        <v>57</v>
      </c>
      <c r="C17" s="267">
        <f>AbsZ!G34</f>
        <v>6.9333333333361225E-3</v>
      </c>
      <c r="D17" s="244" t="s">
        <v>179</v>
      </c>
      <c r="E17" s="245" t="s">
        <v>132</v>
      </c>
      <c r="F17" s="264" t="str">
        <f>IF(C17&gt;0.002,"FAIL","PASS")</f>
        <v>FAIL</v>
      </c>
    </row>
    <row r="18" spans="1:8">
      <c r="B18" s="29" t="s">
        <v>141</v>
      </c>
      <c r="C18" s="74">
        <f>AbsZ!G35</f>
        <v>6.5999999999952763E-3</v>
      </c>
      <c r="D18" t="s">
        <v>178</v>
      </c>
      <c r="E18" s="131"/>
      <c r="F18" s="131"/>
    </row>
    <row r="19" spans="1:8">
      <c r="B19" s="29" t="s">
        <v>52</v>
      </c>
      <c r="C19" s="74">
        <f>AbsZ!G36</f>
        <v>5.5333333333322798E-3</v>
      </c>
      <c r="D19" t="s">
        <v>179</v>
      </c>
      <c r="E19" s="131"/>
      <c r="F19" s="131"/>
    </row>
    <row r="20" spans="1:8">
      <c r="C20" s="76"/>
    </row>
    <row r="23" spans="1:8" ht="18">
      <c r="A23" s="169" t="s">
        <v>121</v>
      </c>
      <c r="B23" t="s">
        <v>143</v>
      </c>
    </row>
    <row r="24" spans="1:8" ht="15">
      <c r="B24" s="198" t="s">
        <v>123</v>
      </c>
      <c r="C24" s="199" t="s">
        <v>124</v>
      </c>
      <c r="D24" s="28" t="s">
        <v>137</v>
      </c>
    </row>
    <row r="25" spans="1:8" ht="14" customHeight="1">
      <c r="B25" s="76"/>
    </row>
    <row r="26" spans="1:8" ht="15">
      <c r="B26" s="198" t="s">
        <v>127</v>
      </c>
      <c r="C26" s="199" t="s">
        <v>125</v>
      </c>
    </row>
    <row r="27" spans="1:8" ht="24" customHeight="1">
      <c r="B27" s="29" t="s">
        <v>145</v>
      </c>
      <c r="C27" s="203" t="s">
        <v>144</v>
      </c>
      <c r="D27" s="203" t="s">
        <v>21</v>
      </c>
      <c r="E27" s="201"/>
    </row>
    <row r="28" spans="1:8" s="131" customFormat="1">
      <c r="B28" s="235" t="s">
        <v>0</v>
      </c>
      <c r="C28" s="236">
        <f>'Hole Tables'!D44</f>
        <v>4.0321400000000001</v>
      </c>
      <c r="D28" s="237">
        <f>'Hole Tables'!F44</f>
        <v>1.1400000000003629E-3</v>
      </c>
      <c r="E28" s="238" t="s">
        <v>132</v>
      </c>
      <c r="F28" s="202" t="str">
        <f>IF(ABS(D28)&gt;0.00501,"FAIL","PASS")</f>
        <v>PASS</v>
      </c>
      <c r="H28"/>
    </row>
    <row r="29" spans="1:8" s="131" customFormat="1">
      <c r="B29" s="235" t="s">
        <v>15</v>
      </c>
      <c r="C29" s="236">
        <f>'Hole Tables'!O44</f>
        <v>4.0369000000000002</v>
      </c>
      <c r="D29" s="237">
        <f>'Hole Tables'!Q44</f>
        <v>5.9000000000004604E-3</v>
      </c>
      <c r="E29" s="238" t="s">
        <v>132</v>
      </c>
      <c r="F29" s="202" t="str">
        <f t="shared" ref="F29:F36" si="0">IF(ABS(D29)&gt;0.00501,"FAIL","PASS")</f>
        <v>FAIL</v>
      </c>
    </row>
    <row r="30" spans="1:8" s="131" customFormat="1">
      <c r="B30" s="235" t="s">
        <v>14</v>
      </c>
      <c r="C30" s="236">
        <f>'Hole Tables'!Z44</f>
        <v>4.0315599999999998</v>
      </c>
      <c r="D30" s="237">
        <f>'Hole Tables'!AB44</f>
        <v>5.6000000000011596E-4</v>
      </c>
      <c r="E30" s="238" t="s">
        <v>132</v>
      </c>
      <c r="F30" s="202" t="str">
        <f t="shared" si="0"/>
        <v>PASS</v>
      </c>
    </row>
    <row r="31" spans="1:8" s="131" customFormat="1">
      <c r="B31" s="235" t="s">
        <v>19</v>
      </c>
      <c r="C31" s="236">
        <f>'Hole Tables'!D25</f>
        <v>4.0312999999999999</v>
      </c>
      <c r="D31" s="237">
        <f>'Hole Tables'!F25</f>
        <v>3.00000000000189E-4</v>
      </c>
      <c r="E31" s="238" t="s">
        <v>132</v>
      </c>
      <c r="F31" s="202" t="str">
        <f t="shared" si="0"/>
        <v>PASS</v>
      </c>
    </row>
    <row r="32" spans="1:8" s="131" customFormat="1">
      <c r="B32" s="235" t="s">
        <v>16</v>
      </c>
      <c r="C32" s="236">
        <f>'Hole Tables'!O25</f>
        <v>4.0325800000000003</v>
      </c>
      <c r="D32" s="237">
        <f>'Hole Tables'!Q25</f>
        <v>1.5800000000005809E-3</v>
      </c>
      <c r="E32" s="238" t="s">
        <v>132</v>
      </c>
      <c r="F32" s="202" t="str">
        <f t="shared" si="0"/>
        <v>PASS</v>
      </c>
    </row>
    <row r="33" spans="1:6" s="131" customFormat="1">
      <c r="B33" s="235" t="s">
        <v>13</v>
      </c>
      <c r="C33" s="236">
        <f>'Hole Tables'!Z25</f>
        <v>4.0298600000000002</v>
      </c>
      <c r="D33" s="237">
        <f>'Hole Tables'!AB25</f>
        <v>-1.1399999999994748E-3</v>
      </c>
      <c r="E33" s="238" t="s">
        <v>132</v>
      </c>
      <c r="F33" s="202" t="str">
        <f t="shared" si="0"/>
        <v>PASS</v>
      </c>
    </row>
    <row r="34" spans="1:6" s="131" customFormat="1">
      <c r="B34" s="235" t="s">
        <v>18</v>
      </c>
      <c r="C34" s="236">
        <f>'Hole Tables'!D6</f>
        <v>4.0309600000000003</v>
      </c>
      <c r="D34" s="237">
        <f>'Hole Tables'!F6</f>
        <v>-3.999999999937387E-5</v>
      </c>
      <c r="E34" s="238" t="s">
        <v>132</v>
      </c>
      <c r="F34" s="202" t="str">
        <f t="shared" si="0"/>
        <v>PASS</v>
      </c>
    </row>
    <row r="35" spans="1:6" s="131" customFormat="1">
      <c r="B35" s="235" t="s">
        <v>17</v>
      </c>
      <c r="C35" s="236">
        <f>'Hole Tables'!O6</f>
        <v>4.03416</v>
      </c>
      <c r="D35" s="237">
        <f>'Hole Tables'!Q6</f>
        <v>3.1600000000002737E-3</v>
      </c>
      <c r="E35" s="238" t="s">
        <v>132</v>
      </c>
      <c r="F35" s="202" t="str">
        <f t="shared" si="0"/>
        <v>PASS</v>
      </c>
    </row>
    <row r="36" spans="1:6" s="131" customFormat="1">
      <c r="B36" s="235" t="s">
        <v>12</v>
      </c>
      <c r="C36" s="236">
        <f>'Hole Tables'!Z6</f>
        <v>4.0291800000000002</v>
      </c>
      <c r="D36" s="237">
        <f>'Hole Tables'!AB6</f>
        <v>-1.8199999999994887E-3</v>
      </c>
      <c r="E36" s="238" t="s">
        <v>132</v>
      </c>
      <c r="F36" s="202" t="str">
        <f t="shared" si="0"/>
        <v>PASS</v>
      </c>
    </row>
    <row r="37" spans="1:6" s="131" customFormat="1">
      <c r="B37" s="29"/>
    </row>
    <row r="38" spans="1:6" ht="19" thickBot="1">
      <c r="A38" s="169" t="s">
        <v>122</v>
      </c>
      <c r="B38" t="s">
        <v>136</v>
      </c>
    </row>
    <row r="39" spans="1:6" ht="16" thickBot="1">
      <c r="C39" s="240" t="s">
        <v>129</v>
      </c>
      <c r="D39" s="241" t="s">
        <v>128</v>
      </c>
      <c r="E39" s="239" t="s">
        <v>131</v>
      </c>
      <c r="F39" s="234" t="s">
        <v>130</v>
      </c>
    </row>
    <row r="40" spans="1:6" s="131" customFormat="1" ht="15" thickBot="1">
      <c r="B40" s="29" t="s">
        <v>145</v>
      </c>
      <c r="C40" s="204" t="s">
        <v>146</v>
      </c>
      <c r="D40" s="138" t="s">
        <v>21</v>
      </c>
      <c r="E40" s="204" t="s">
        <v>147</v>
      </c>
      <c r="F40" s="139" t="s">
        <v>21</v>
      </c>
    </row>
    <row r="41" spans="1:6" s="131" customFormat="1">
      <c r="B41" s="73" t="s">
        <v>0</v>
      </c>
      <c r="C41" s="230">
        <f>'Hole Tables'!D46</f>
        <v>-7.6499999999999997E-3</v>
      </c>
      <c r="D41" s="231">
        <f>'Hole Tables'!F46</f>
        <v>-7.6499999999999997E-3</v>
      </c>
      <c r="E41" s="232">
        <f>'Hole Tables'!D47</f>
        <v>4.02766</v>
      </c>
      <c r="F41" s="233">
        <f>'Hole Tables'!F47</f>
        <v>-3.3399999999996766E-3</v>
      </c>
    </row>
    <row r="42" spans="1:6" s="131" customFormat="1">
      <c r="B42" s="73" t="s">
        <v>15</v>
      </c>
      <c r="C42" s="222">
        <f>'Hole Tables'!O46</f>
        <v>-6.62E-3</v>
      </c>
      <c r="D42" s="223">
        <f>'Hole Tables'!Q46</f>
        <v>-6.62E-3</v>
      </c>
      <c r="E42" s="226">
        <f>'Hole Tables'!O47</f>
        <v>4.0262700000000002</v>
      </c>
      <c r="F42" s="227">
        <f>'Hole Tables'!Q47</f>
        <v>-4.7299999999994569E-3</v>
      </c>
    </row>
    <row r="43" spans="1:6" s="131" customFormat="1">
      <c r="B43" s="73" t="s">
        <v>14</v>
      </c>
      <c r="C43" s="222">
        <f>'Hole Tables'!Z46</f>
        <v>-3.46E-3</v>
      </c>
      <c r="D43" s="223">
        <f>'Hole Tables'!AB46</f>
        <v>-3.46E-3</v>
      </c>
      <c r="E43" s="226">
        <f>'Hole Tables'!Z47</f>
        <v>4.0228999999999999</v>
      </c>
      <c r="F43" s="227">
        <f>'Hole Tables'!AB47</f>
        <v>-8.099999999999774E-3</v>
      </c>
    </row>
    <row r="44" spans="1:6" s="131" customFormat="1">
      <c r="B44" s="73" t="s">
        <v>19</v>
      </c>
      <c r="C44" s="222">
        <f>'Hole Tables'!D27</f>
        <v>42.246949999999998</v>
      </c>
      <c r="D44" s="223">
        <f>'Hole Tables'!F27</f>
        <v>-3.0500000000017735E-3</v>
      </c>
      <c r="E44" s="226">
        <f>'Hole Tables'!D28</f>
        <v>4.02719</v>
      </c>
      <c r="F44" s="227">
        <f>'Hole Tables'!F28</f>
        <v>-3.809999999999647E-3</v>
      </c>
    </row>
    <row r="45" spans="1:6" s="131" customFormat="1">
      <c r="B45" s="73" t="s">
        <v>16</v>
      </c>
      <c r="C45" s="222">
        <f>'Hole Tables'!O27</f>
        <v>42.245379999999997</v>
      </c>
      <c r="D45" s="223">
        <f>'Hole Tables'!Q27</f>
        <v>-4.620000000002733E-3</v>
      </c>
      <c r="E45" s="226">
        <f>'Hole Tables'!O28</f>
        <v>4.0423400000000003</v>
      </c>
      <c r="F45" s="227">
        <f>'Hole Tables'!Q28</f>
        <v>1.1340000000000572E-2</v>
      </c>
    </row>
    <row r="46" spans="1:6" s="131" customFormat="1">
      <c r="B46" s="73" t="s">
        <v>13</v>
      </c>
      <c r="C46" s="222">
        <f>'Hole Tables'!Z27</f>
        <v>42.248989999999999</v>
      </c>
      <c r="D46" s="223">
        <f>'Hole Tables'!AB27</f>
        <v>-1.0100000000008436E-3</v>
      </c>
      <c r="E46" s="226">
        <f>'Hole Tables'!Z28</f>
        <v>4.0180300000000004</v>
      </c>
      <c r="F46" s="227">
        <f>'Hole Tables'!AB28</f>
        <v>-1.296999999999926E-2</v>
      </c>
    </row>
    <row r="47" spans="1:6" s="131" customFormat="1">
      <c r="B47" s="73" t="s">
        <v>18</v>
      </c>
      <c r="C47" s="222">
        <f>'Hole Tables'!D8</f>
        <v>84.497820000000004</v>
      </c>
      <c r="D47" s="223">
        <f>'Hole Tables'!F8</f>
        <v>-2.1799999999956299E-3</v>
      </c>
      <c r="E47" s="226">
        <f>'Hole Tables'!D9</f>
        <v>4.0162000000000004</v>
      </c>
      <c r="F47" s="227">
        <f>'Hole Tables'!F9</f>
        <v>-1.4799999999999258E-2</v>
      </c>
    </row>
    <row r="48" spans="1:6" s="131" customFormat="1">
      <c r="B48" s="73" t="s">
        <v>17</v>
      </c>
      <c r="C48" s="222">
        <f>'Hole Tables'!O8</f>
        <v>84.500460000000004</v>
      </c>
      <c r="D48" s="223">
        <f>'Hole Tables'!Q8</f>
        <v>4.6000000000390173E-4</v>
      </c>
      <c r="E48" s="226">
        <f>'Hole Tables'!O9</f>
        <v>4.03416</v>
      </c>
      <c r="F48" s="227">
        <f>'Hole Tables'!Q9</f>
        <v>3.1600000000002737E-3</v>
      </c>
    </row>
    <row r="49" spans="1:6" s="131" customFormat="1" ht="15" thickBot="1">
      <c r="B49" s="73" t="s">
        <v>12</v>
      </c>
      <c r="C49" s="224">
        <f>'Hole Tables'!Z8</f>
        <v>84.503500000000003</v>
      </c>
      <c r="D49" s="225">
        <f>'Hole Tables'!AB8</f>
        <v>3.5000000000025011E-3</v>
      </c>
      <c r="E49" s="228">
        <f>'Hole Tables'!Z9</f>
        <v>4.0195800000000004</v>
      </c>
      <c r="F49" s="229">
        <f>'Hole Tables'!AB9</f>
        <v>-1.141999999999932E-2</v>
      </c>
    </row>
    <row r="51" spans="1:6">
      <c r="F51" s="200"/>
    </row>
    <row r="52" spans="1:6" ht="18">
      <c r="A52" s="169" t="s">
        <v>133</v>
      </c>
      <c r="C52" t="s">
        <v>157</v>
      </c>
    </row>
    <row r="55" spans="1:6" s="131" customFormat="1"/>
    <row r="56" spans="1:6">
      <c r="A56" s="131" t="s">
        <v>158</v>
      </c>
    </row>
    <row r="57" spans="1:6">
      <c r="A57" s="131" t="s">
        <v>159</v>
      </c>
    </row>
    <row r="58" spans="1:6">
      <c r="A58" s="131" t="s">
        <v>161</v>
      </c>
    </row>
    <row r="59" spans="1:6" s="131" customFormat="1">
      <c r="A59" s="131" t="s">
        <v>160</v>
      </c>
    </row>
    <row r="60" spans="1:6">
      <c r="B60" s="131"/>
    </row>
    <row r="61" spans="1:6">
      <c r="B61" t="s">
        <v>174</v>
      </c>
    </row>
    <row r="62" spans="1:6">
      <c r="B62" s="76" t="s">
        <v>172</v>
      </c>
    </row>
    <row r="63" spans="1:6">
      <c r="B63" t="s">
        <v>173</v>
      </c>
    </row>
  </sheetData>
  <conditionalFormatting sqref="D28:D36">
    <cfRule type="cellIs" dxfId="54" priority="10" operator="notBetween">
      <formula>-0.00501</formula>
      <formula>0.00501</formula>
    </cfRule>
  </conditionalFormatting>
  <conditionalFormatting sqref="C28:C36">
    <cfRule type="cellIs" dxfId="53" priority="9" operator="notBetween">
      <formula>4.02599</formula>
      <formula>4.03601</formula>
    </cfRule>
  </conditionalFormatting>
  <conditionalFormatting sqref="F28:F36">
    <cfRule type="containsText" dxfId="52" priority="8" operator="containsText" text="FAIL">
      <formula>NOT(ISERROR(SEARCH("FAIL",F28)))</formula>
    </cfRule>
  </conditionalFormatting>
  <conditionalFormatting sqref="D41:D49">
    <cfRule type="cellIs" dxfId="51" priority="6" operator="notBetween">
      <formula>-0.00501</formula>
      <formula>0.00501</formula>
    </cfRule>
  </conditionalFormatting>
  <conditionalFormatting sqref="F41:F49">
    <cfRule type="cellIs" dxfId="50" priority="5" operator="notBetween">
      <formula>-0.00501</formula>
      <formula>0.00501</formula>
    </cfRule>
  </conditionalFormatting>
  <conditionalFormatting sqref="F17">
    <cfRule type="containsText" dxfId="49" priority="3" operator="containsText" text="FAIL">
      <formula>NOT(ISERROR(SEARCH("FAIL",F17)))</formula>
    </cfRule>
    <cfRule type="containsText" dxfId="48" priority="4" operator="containsText" text="&quot;FAIL&quot;">
      <formula>NOT(ISERROR(SEARCH("""FAIL""",F17)))</formula>
    </cfRule>
  </conditionalFormatting>
  <conditionalFormatting sqref="F8">
    <cfRule type="containsText" dxfId="47" priority="1" operator="containsText" text="FAIL">
      <formula>NOT(ISERROR(SEARCH("FAIL",F8)))</formula>
    </cfRule>
    <cfRule type="containsText" dxfId="46" priority="2" operator="containsText" text="&quot;FAIL&quot;">
      <formula>NOT(ISERROR(SEARCH("""FAIL""",F8)))</formula>
    </cfRule>
  </conditionalFormatting>
  <dataValidations count="1">
    <dataValidation type="list" allowBlank="1" showInputMessage="1" showErrorMessage="1" sqref="C4">
      <formula1>VENDORS</formula1>
    </dataValidation>
  </dataValidations>
  <pageMargins left="0.25" right="0.25" top="0.75" bottom="0.75" header="0.3" footer="0.3"/>
  <pageSetup scale="70"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1"/>
  <sheetViews>
    <sheetView workbookViewId="0">
      <selection sqref="A1:G491"/>
    </sheetView>
  </sheetViews>
  <sheetFormatPr baseColWidth="10" defaultColWidth="8.83203125" defaultRowHeight="14" x14ac:dyDescent="0"/>
  <cols>
    <col min="1" max="1" width="18.33203125" bestFit="1" customWidth="1"/>
    <col min="2" max="2" width="12.1640625" bestFit="1" customWidth="1"/>
    <col min="3" max="3" width="12" bestFit="1" customWidth="1"/>
    <col min="4" max="5" width="11" bestFit="1" customWidth="1"/>
    <col min="6" max="6" width="14.83203125" bestFit="1" customWidth="1"/>
    <col min="7" max="7" width="12" bestFit="1" customWidth="1"/>
  </cols>
  <sheetData>
    <row r="1" spans="1:7">
      <c r="A1" t="s">
        <v>180</v>
      </c>
      <c r="B1" t="s">
        <v>181</v>
      </c>
      <c r="C1">
        <v>1014</v>
      </c>
      <c r="G1" t="s">
        <v>182</v>
      </c>
    </row>
    <row r="2" spans="1:7">
      <c r="A2" t="s">
        <v>183</v>
      </c>
      <c r="B2" t="s">
        <v>184</v>
      </c>
      <c r="C2" t="s">
        <v>184</v>
      </c>
      <c r="D2" t="s">
        <v>185</v>
      </c>
      <c r="E2" t="s">
        <v>185</v>
      </c>
      <c r="F2" t="s">
        <v>185</v>
      </c>
      <c r="G2" t="s">
        <v>184</v>
      </c>
    </row>
    <row r="3" spans="1:7">
      <c r="A3" t="s">
        <v>186</v>
      </c>
      <c r="E3" t="s">
        <v>187</v>
      </c>
      <c r="F3" t="s">
        <v>188</v>
      </c>
      <c r="G3" t="s">
        <v>189</v>
      </c>
    </row>
    <row r="4" spans="1:7">
      <c r="A4" t="s">
        <v>183</v>
      </c>
      <c r="B4" t="s">
        <v>184</v>
      </c>
      <c r="C4" t="s">
        <v>184</v>
      </c>
      <c r="D4" t="s">
        <v>185</v>
      </c>
      <c r="E4" t="s">
        <v>185</v>
      </c>
      <c r="F4" t="s">
        <v>185</v>
      </c>
      <c r="G4" t="s">
        <v>184</v>
      </c>
    </row>
    <row r="5" spans="1:7">
      <c r="A5" t="s">
        <v>190</v>
      </c>
      <c r="B5" t="s">
        <v>191</v>
      </c>
      <c r="E5" t="s">
        <v>192</v>
      </c>
      <c r="F5" s="1">
        <v>42780.666666666664</v>
      </c>
      <c r="G5" t="s">
        <v>193</v>
      </c>
    </row>
    <row r="6" spans="1:7">
      <c r="A6" t="s">
        <v>183</v>
      </c>
      <c r="B6" t="s">
        <v>184</v>
      </c>
      <c r="C6" t="s">
        <v>184</v>
      </c>
      <c r="D6" t="s">
        <v>185</v>
      </c>
      <c r="E6" t="s">
        <v>185</v>
      </c>
      <c r="F6" t="s">
        <v>185</v>
      </c>
      <c r="G6" t="s">
        <v>184</v>
      </c>
    </row>
    <row r="7" spans="1:7">
      <c r="A7" t="s">
        <v>194</v>
      </c>
      <c r="B7" t="s">
        <v>195</v>
      </c>
      <c r="C7" t="s">
        <v>196</v>
      </c>
      <c r="D7" t="s">
        <v>197</v>
      </c>
    </row>
    <row r="8" spans="1:7">
      <c r="A8" t="s">
        <v>198</v>
      </c>
      <c r="B8" t="s">
        <v>199</v>
      </c>
      <c r="C8" t="s">
        <v>200</v>
      </c>
      <c r="D8" t="s">
        <v>201</v>
      </c>
    </row>
    <row r="9" spans="1:7">
      <c r="A9" t="s">
        <v>202</v>
      </c>
      <c r="B9" t="s">
        <v>203</v>
      </c>
      <c r="C9" t="s">
        <v>204</v>
      </c>
      <c r="D9" t="s">
        <v>205</v>
      </c>
      <c r="E9" t="s">
        <v>206</v>
      </c>
    </row>
    <row r="10" spans="1:7">
      <c r="A10" t="s">
        <v>207</v>
      </c>
      <c r="B10" t="s">
        <v>208</v>
      </c>
      <c r="C10" t="s">
        <v>209</v>
      </c>
      <c r="D10" t="s">
        <v>210</v>
      </c>
      <c r="E10" t="s">
        <v>211</v>
      </c>
      <c r="F10" t="s">
        <v>212</v>
      </c>
    </row>
    <row r="11" spans="1:7">
      <c r="A11" t="s">
        <v>213</v>
      </c>
      <c r="B11" t="s">
        <v>214</v>
      </c>
      <c r="C11" t="s">
        <v>215</v>
      </c>
      <c r="D11" t="s">
        <v>216</v>
      </c>
      <c r="E11" t="s">
        <v>217</v>
      </c>
    </row>
    <row r="12" spans="1:7">
      <c r="A12" t="s">
        <v>183</v>
      </c>
      <c r="B12" t="s">
        <v>184</v>
      </c>
      <c r="C12" t="s">
        <v>184</v>
      </c>
      <c r="D12" t="s">
        <v>185</v>
      </c>
      <c r="E12" t="s">
        <v>185</v>
      </c>
      <c r="F12" t="s">
        <v>185</v>
      </c>
      <c r="G12" t="s">
        <v>184</v>
      </c>
    </row>
    <row r="13" spans="1:7">
      <c r="A13" t="s">
        <v>218</v>
      </c>
      <c r="B13" t="s">
        <v>6</v>
      </c>
      <c r="C13" t="s">
        <v>219</v>
      </c>
      <c r="D13" t="s">
        <v>220</v>
      </c>
      <c r="E13" t="s">
        <v>221</v>
      </c>
      <c r="F13" t="s">
        <v>21</v>
      </c>
      <c r="G13" t="s">
        <v>222</v>
      </c>
    </row>
    <row r="14" spans="1:7">
      <c r="A14" t="s">
        <v>183</v>
      </c>
      <c r="B14" t="s">
        <v>184</v>
      </c>
      <c r="C14" t="s">
        <v>184</v>
      </c>
      <c r="D14" t="s">
        <v>185</v>
      </c>
      <c r="E14" t="s">
        <v>185</v>
      </c>
      <c r="F14" t="s">
        <v>185</v>
      </c>
      <c r="G14" t="s">
        <v>184</v>
      </c>
    </row>
    <row r="16" spans="1:7">
      <c r="A16" t="s">
        <v>223</v>
      </c>
    </row>
    <row r="17" spans="1:7">
      <c r="A17" t="s">
        <v>224</v>
      </c>
      <c r="B17">
        <v>8</v>
      </c>
      <c r="C17">
        <v>7.9926599999999999</v>
      </c>
      <c r="D17">
        <v>5.0000000000000001E-3</v>
      </c>
      <c r="E17">
        <v>-5.0000000000000001E-3</v>
      </c>
      <c r="F17">
        <v>-7.3400000000000002E-3</v>
      </c>
      <c r="G17">
        <v>-2.3400000000000001E-3</v>
      </c>
    </row>
    <row r="18" spans="1:7">
      <c r="A18" t="s">
        <v>225</v>
      </c>
      <c r="B18">
        <v>0</v>
      </c>
      <c r="C18">
        <v>7.3000000000000001E-3</v>
      </c>
      <c r="F18">
        <v>7.3000000000000001E-3</v>
      </c>
    </row>
    <row r="19" spans="1:7">
      <c r="A19" t="s">
        <v>226</v>
      </c>
      <c r="B19">
        <v>0</v>
      </c>
      <c r="C19">
        <v>-1.0800000000000001E-2</v>
      </c>
      <c r="F19">
        <v>-1.0800000000000001E-2</v>
      </c>
    </row>
    <row r="20" spans="1:7">
      <c r="A20" t="s">
        <v>227</v>
      </c>
      <c r="B20">
        <v>0</v>
      </c>
      <c r="C20">
        <v>-3.98291</v>
      </c>
      <c r="F20">
        <v>-3.98291</v>
      </c>
    </row>
    <row r="21" spans="1:7">
      <c r="A21" t="s">
        <v>228</v>
      </c>
      <c r="C21">
        <v>7.7200000000000005E-2</v>
      </c>
      <c r="F21">
        <v>7.7200000000000005E-2</v>
      </c>
    </row>
    <row r="23" spans="1:7">
      <c r="A23" t="s">
        <v>229</v>
      </c>
    </row>
    <row r="24" spans="1:7">
      <c r="A24" t="s">
        <v>224</v>
      </c>
      <c r="B24">
        <v>8</v>
      </c>
      <c r="C24">
        <v>7.9981600000000004</v>
      </c>
      <c r="D24">
        <v>5.0000000000000001E-3</v>
      </c>
      <c r="E24">
        <v>-5.0000000000000001E-3</v>
      </c>
      <c r="F24">
        <v>-1.8400000000000001E-3</v>
      </c>
      <c r="G24" t="s">
        <v>230</v>
      </c>
    </row>
    <row r="25" spans="1:7">
      <c r="A25" t="s">
        <v>225</v>
      </c>
      <c r="B25">
        <v>0</v>
      </c>
      <c r="C25">
        <v>86.489050000000006</v>
      </c>
      <c r="F25">
        <v>86.489050000000006</v>
      </c>
    </row>
    <row r="26" spans="1:7">
      <c r="A26" t="s">
        <v>226</v>
      </c>
      <c r="B26">
        <v>0</v>
      </c>
      <c r="C26">
        <v>1.6799999999999999E-2</v>
      </c>
      <c r="F26">
        <v>1.6799999999999999E-2</v>
      </c>
    </row>
    <row r="27" spans="1:7">
      <c r="A27" t="s">
        <v>227</v>
      </c>
      <c r="B27">
        <v>0</v>
      </c>
      <c r="C27">
        <v>-3.7067700000000001</v>
      </c>
      <c r="F27">
        <v>-3.7067700000000001</v>
      </c>
    </row>
    <row r="28" spans="1:7">
      <c r="A28" t="s">
        <v>228</v>
      </c>
      <c r="C28">
        <v>1.167E-2</v>
      </c>
      <c r="F28">
        <v>1.167E-2</v>
      </c>
    </row>
    <row r="30" spans="1:7">
      <c r="A30" t="s">
        <v>231</v>
      </c>
    </row>
    <row r="31" spans="1:7">
      <c r="A31" t="s">
        <v>224</v>
      </c>
      <c r="B31">
        <v>8</v>
      </c>
      <c r="C31">
        <v>7.9973900000000002</v>
      </c>
      <c r="D31">
        <v>5.0000000000000001E-3</v>
      </c>
      <c r="E31">
        <v>-5.0000000000000001E-3</v>
      </c>
      <c r="F31">
        <v>-2.6099999999999999E-3</v>
      </c>
      <c r="G31" t="s">
        <v>232</v>
      </c>
    </row>
    <row r="32" spans="1:7">
      <c r="A32" t="s">
        <v>225</v>
      </c>
      <c r="B32">
        <v>0</v>
      </c>
      <c r="C32">
        <v>43.327330000000003</v>
      </c>
      <c r="F32">
        <v>43.327330000000003</v>
      </c>
    </row>
    <row r="33" spans="1:7">
      <c r="A33" t="s">
        <v>226</v>
      </c>
      <c r="B33">
        <v>0</v>
      </c>
      <c r="C33">
        <v>113.48209</v>
      </c>
      <c r="F33">
        <v>113.48209</v>
      </c>
    </row>
    <row r="34" spans="1:7">
      <c r="A34" t="s">
        <v>227</v>
      </c>
      <c r="B34">
        <v>0</v>
      </c>
      <c r="C34">
        <v>-3.9659300000000002</v>
      </c>
      <c r="F34">
        <v>-3.9659300000000002</v>
      </c>
    </row>
    <row r="35" spans="1:7">
      <c r="A35" t="s">
        <v>228</v>
      </c>
      <c r="C35">
        <v>1.1809999999999999E-2</v>
      </c>
      <c r="F35">
        <v>1.1809999999999999E-2</v>
      </c>
    </row>
    <row r="37" spans="1:7">
      <c r="A37" t="s">
        <v>233</v>
      </c>
      <c r="B37" t="s">
        <v>234</v>
      </c>
    </row>
    <row r="38" spans="1:7">
      <c r="A38" t="s">
        <v>225</v>
      </c>
      <c r="B38">
        <v>0</v>
      </c>
      <c r="C38">
        <v>1.1509999999999999E-2</v>
      </c>
      <c r="D38">
        <v>2.5000000000000001E-2</v>
      </c>
      <c r="E38">
        <v>-2.5000000000000001E-2</v>
      </c>
      <c r="F38">
        <v>1.1509999999999999E-2</v>
      </c>
      <c r="G38" t="s">
        <v>235</v>
      </c>
    </row>
    <row r="39" spans="1:7">
      <c r="A39" t="s">
        <v>236</v>
      </c>
      <c r="C39">
        <v>1.4E-3</v>
      </c>
      <c r="F39">
        <v>1.4E-3</v>
      </c>
    </row>
    <row r="40" spans="1:7">
      <c r="A40" t="s">
        <v>237</v>
      </c>
      <c r="B40">
        <v>0</v>
      </c>
      <c r="C40">
        <v>89.994010000000003</v>
      </c>
      <c r="F40">
        <v>89.994010000000003</v>
      </c>
    </row>
    <row r="42" spans="1:7">
      <c r="A42" t="s">
        <v>238</v>
      </c>
      <c r="B42" t="s">
        <v>239</v>
      </c>
    </row>
    <row r="43" spans="1:7">
      <c r="A43" t="s">
        <v>226</v>
      </c>
      <c r="B43">
        <v>126</v>
      </c>
      <c r="C43">
        <v>126.01996</v>
      </c>
      <c r="D43">
        <v>2.5000000000000001E-2</v>
      </c>
      <c r="E43">
        <v>-2.5000000000000001E-2</v>
      </c>
      <c r="F43">
        <v>1.9959999999999999E-2</v>
      </c>
      <c r="G43" t="s">
        <v>240</v>
      </c>
    </row>
    <row r="44" spans="1:7">
      <c r="A44" t="s">
        <v>236</v>
      </c>
      <c r="C44">
        <v>1.5499999999999999E-3</v>
      </c>
      <c r="F44">
        <v>1.5499999999999999E-3</v>
      </c>
    </row>
    <row r="45" spans="1:7">
      <c r="A45" t="s">
        <v>237</v>
      </c>
      <c r="B45">
        <v>0</v>
      </c>
      <c r="C45">
        <v>-2.7399999999999998E-3</v>
      </c>
      <c r="F45">
        <v>-2.7399999999999998E-3</v>
      </c>
    </row>
    <row r="47" spans="1:7">
      <c r="A47" t="s">
        <v>241</v>
      </c>
      <c r="B47" t="s">
        <v>242</v>
      </c>
    </row>
    <row r="48" spans="1:7">
      <c r="A48" t="s">
        <v>225</v>
      </c>
      <c r="B48">
        <v>126</v>
      </c>
      <c r="C48">
        <v>126.03144</v>
      </c>
      <c r="D48">
        <v>2.5000000000000001E-2</v>
      </c>
      <c r="E48">
        <v>-2.5000000000000001E-2</v>
      </c>
      <c r="F48">
        <v>3.1440000000000003E-2</v>
      </c>
      <c r="G48">
        <v>6.4400000000000004E-3</v>
      </c>
    </row>
    <row r="49" spans="1:7">
      <c r="A49" t="s">
        <v>236</v>
      </c>
      <c r="C49">
        <v>1.5299999999999999E-3</v>
      </c>
      <c r="F49">
        <v>1.5299999999999999E-3</v>
      </c>
    </row>
    <row r="50" spans="1:7">
      <c r="A50" t="s">
        <v>237</v>
      </c>
      <c r="B50">
        <v>0</v>
      </c>
      <c r="C50">
        <v>89.99418</v>
      </c>
      <c r="F50">
        <v>89.99418</v>
      </c>
    </row>
    <row r="52" spans="1:7">
      <c r="A52" t="s">
        <v>243</v>
      </c>
      <c r="B52" t="s">
        <v>244</v>
      </c>
    </row>
    <row r="53" spans="1:7">
      <c r="A53" t="s">
        <v>226</v>
      </c>
      <c r="B53">
        <v>0</v>
      </c>
      <c r="C53">
        <v>-1.91E-3</v>
      </c>
      <c r="D53">
        <v>2.5000000000000001E-2</v>
      </c>
      <c r="E53">
        <v>-2.5000000000000001E-2</v>
      </c>
      <c r="F53">
        <v>-1.91E-3</v>
      </c>
      <c r="G53" t="s">
        <v>245</v>
      </c>
    </row>
    <row r="54" spans="1:7">
      <c r="A54" t="s">
        <v>236</v>
      </c>
      <c r="C54">
        <v>2.49E-3</v>
      </c>
      <c r="F54">
        <v>2.49E-3</v>
      </c>
    </row>
    <row r="55" spans="1:7">
      <c r="A55" t="s">
        <v>237</v>
      </c>
      <c r="B55">
        <v>0</v>
      </c>
      <c r="C55">
        <v>-1.6999999999999999E-3</v>
      </c>
      <c r="F55">
        <v>-1.6999999999999999E-3</v>
      </c>
    </row>
    <row r="57" spans="1:7">
      <c r="A57" t="s">
        <v>246</v>
      </c>
      <c r="B57" t="s">
        <v>247</v>
      </c>
    </row>
    <row r="58" spans="1:7">
      <c r="A58" t="s">
        <v>248</v>
      </c>
      <c r="B58">
        <v>0</v>
      </c>
      <c r="C58">
        <v>89.995710000000003</v>
      </c>
      <c r="F58">
        <v>89.995710000000003</v>
      </c>
    </row>
    <row r="59" spans="1:7">
      <c r="A59" t="s">
        <v>225</v>
      </c>
      <c r="B59">
        <v>0</v>
      </c>
      <c r="C59">
        <v>4.9399999999999999E-3</v>
      </c>
      <c r="D59">
        <v>2.5000000000000001E-2</v>
      </c>
      <c r="E59">
        <v>0</v>
      </c>
      <c r="F59">
        <v>4.9399999999999999E-3</v>
      </c>
      <c r="G59" t="s">
        <v>249</v>
      </c>
    </row>
    <row r="60" spans="1:7">
      <c r="A60" t="s">
        <v>226</v>
      </c>
      <c r="B60">
        <v>0</v>
      </c>
      <c r="C60">
        <v>-1.0000000000000001E-5</v>
      </c>
      <c r="D60">
        <v>2.5000000000000001E-2</v>
      </c>
      <c r="E60">
        <v>-2.5000000000000001E-2</v>
      </c>
      <c r="F60">
        <v>-1.0000000000000001E-5</v>
      </c>
    </row>
    <row r="66" spans="1:7">
      <c r="A66" t="s">
        <v>180</v>
      </c>
      <c r="B66" t="s">
        <v>181</v>
      </c>
      <c r="C66">
        <v>1014</v>
      </c>
      <c r="G66" t="s">
        <v>250</v>
      </c>
    </row>
    <row r="67" spans="1:7">
      <c r="A67" t="s">
        <v>183</v>
      </c>
      <c r="B67" t="s">
        <v>184</v>
      </c>
      <c r="C67" t="s">
        <v>184</v>
      </c>
      <c r="D67" t="s">
        <v>185</v>
      </c>
      <c r="E67" t="s">
        <v>185</v>
      </c>
      <c r="F67" t="s">
        <v>185</v>
      </c>
      <c r="G67" t="s">
        <v>184</v>
      </c>
    </row>
    <row r="68" spans="1:7">
      <c r="A68" t="s">
        <v>218</v>
      </c>
      <c r="B68" t="s">
        <v>6</v>
      </c>
      <c r="C68" t="s">
        <v>219</v>
      </c>
      <c r="D68" t="s">
        <v>220</v>
      </c>
      <c r="E68" t="s">
        <v>221</v>
      </c>
      <c r="F68" t="s">
        <v>21</v>
      </c>
      <c r="G68" t="s">
        <v>222</v>
      </c>
    </row>
    <row r="69" spans="1:7">
      <c r="A69" t="s">
        <v>183</v>
      </c>
      <c r="B69" t="s">
        <v>184</v>
      </c>
      <c r="C69" t="s">
        <v>184</v>
      </c>
      <c r="D69" t="s">
        <v>185</v>
      </c>
      <c r="E69" t="s">
        <v>185</v>
      </c>
      <c r="F69" t="s">
        <v>185</v>
      </c>
      <c r="G69" t="s">
        <v>184</v>
      </c>
    </row>
    <row r="71" spans="1:7">
      <c r="A71" t="s">
        <v>251</v>
      </c>
      <c r="B71" t="s">
        <v>247</v>
      </c>
    </row>
    <row r="72" spans="1:7">
      <c r="A72" t="s">
        <v>248</v>
      </c>
      <c r="B72">
        <v>0</v>
      </c>
      <c r="C72">
        <v>89.996750000000006</v>
      </c>
      <c r="F72">
        <v>89.996750000000006</v>
      </c>
    </row>
    <row r="73" spans="1:7">
      <c r="A73" t="s">
        <v>225</v>
      </c>
      <c r="B73">
        <v>0</v>
      </c>
      <c r="C73">
        <v>1.8110000000000001E-2</v>
      </c>
      <c r="D73">
        <v>2.5000000000000001E-2</v>
      </c>
      <c r="E73">
        <v>-2.5000000000000001E-2</v>
      </c>
      <c r="F73">
        <v>1.8110000000000001E-2</v>
      </c>
      <c r="G73" t="s">
        <v>252</v>
      </c>
    </row>
    <row r="74" spans="1:7">
      <c r="A74" t="s">
        <v>226</v>
      </c>
      <c r="B74">
        <v>126</v>
      </c>
      <c r="C74">
        <v>126.02288</v>
      </c>
      <c r="D74">
        <v>2.5000000000000001E-2</v>
      </c>
      <c r="E74">
        <v>-2.5000000000000001E-2</v>
      </c>
      <c r="F74">
        <v>2.2880000000000001E-2</v>
      </c>
      <c r="G74" t="s">
        <v>240</v>
      </c>
    </row>
    <row r="76" spans="1:7">
      <c r="A76" t="s">
        <v>253</v>
      </c>
      <c r="B76" t="s">
        <v>247</v>
      </c>
    </row>
    <row r="77" spans="1:7">
      <c r="A77" t="s">
        <v>248</v>
      </c>
      <c r="B77">
        <v>0</v>
      </c>
      <c r="C77">
        <v>89.996930000000006</v>
      </c>
      <c r="F77">
        <v>89.996930000000006</v>
      </c>
    </row>
    <row r="78" spans="1:7">
      <c r="A78" t="s">
        <v>225</v>
      </c>
      <c r="B78">
        <v>126</v>
      </c>
      <c r="C78">
        <v>126.03785999999999</v>
      </c>
      <c r="D78">
        <v>2.5000000000000001E-2</v>
      </c>
      <c r="E78">
        <v>-2.5000000000000001E-2</v>
      </c>
      <c r="F78">
        <v>3.7859999999999998E-2</v>
      </c>
      <c r="G78">
        <v>1.286E-2</v>
      </c>
    </row>
    <row r="79" spans="1:7">
      <c r="A79" t="s">
        <v>226</v>
      </c>
      <c r="B79">
        <v>126</v>
      </c>
      <c r="C79">
        <v>126.01685000000001</v>
      </c>
      <c r="D79">
        <v>2.5000000000000001E-2</v>
      </c>
      <c r="E79">
        <v>-2.5000000000000001E-2</v>
      </c>
      <c r="F79">
        <v>1.685E-2</v>
      </c>
      <c r="G79" t="s">
        <v>252</v>
      </c>
    </row>
    <row r="81" spans="1:7">
      <c r="A81" t="s">
        <v>254</v>
      </c>
      <c r="B81" t="s">
        <v>247</v>
      </c>
    </row>
    <row r="82" spans="1:7">
      <c r="A82" t="s">
        <v>248</v>
      </c>
      <c r="B82">
        <v>0</v>
      </c>
      <c r="C82">
        <v>89.99588</v>
      </c>
      <c r="F82">
        <v>89.99588</v>
      </c>
    </row>
    <row r="83" spans="1:7">
      <c r="A83" t="s">
        <v>225</v>
      </c>
      <c r="B83">
        <v>126</v>
      </c>
      <c r="C83">
        <v>126.02507</v>
      </c>
      <c r="D83">
        <v>2.5000000000000001E-2</v>
      </c>
      <c r="E83">
        <v>-2.5000000000000001E-2</v>
      </c>
      <c r="F83">
        <v>2.5069999999999999E-2</v>
      </c>
      <c r="G83">
        <v>6.9999999999999994E-5</v>
      </c>
    </row>
    <row r="84" spans="1:7">
      <c r="A84" t="s">
        <v>226</v>
      </c>
      <c r="B84">
        <v>0</v>
      </c>
      <c r="C84">
        <v>-3.7399999999999998E-3</v>
      </c>
      <c r="D84">
        <v>2.5000000000000001E-2</v>
      </c>
      <c r="E84">
        <v>-2.5000000000000001E-2</v>
      </c>
      <c r="F84">
        <v>-3.7399999999999998E-3</v>
      </c>
      <c r="G84" t="s">
        <v>245</v>
      </c>
    </row>
    <row r="86" spans="1:7">
      <c r="A86" t="s">
        <v>255</v>
      </c>
      <c r="B86" t="s">
        <v>256</v>
      </c>
      <c r="C86" t="s">
        <v>257</v>
      </c>
    </row>
    <row r="87" spans="1:7">
      <c r="A87" t="s">
        <v>258</v>
      </c>
      <c r="B87">
        <v>126</v>
      </c>
      <c r="C87">
        <v>126.02290000000001</v>
      </c>
      <c r="D87">
        <v>2.5000000000000001E-2</v>
      </c>
      <c r="E87">
        <v>-2.5000000000000001E-2</v>
      </c>
      <c r="F87">
        <v>2.29E-2</v>
      </c>
      <c r="G87" t="s">
        <v>240</v>
      </c>
    </row>
    <row r="88" spans="1:7">
      <c r="A88" t="s">
        <v>259</v>
      </c>
      <c r="B88">
        <v>0</v>
      </c>
      <c r="C88">
        <v>1.3169999999999999E-2</v>
      </c>
      <c r="F88">
        <v>1.3169999999999999E-2</v>
      </c>
    </row>
    <row r="89" spans="1:7">
      <c r="A89" t="s">
        <v>260</v>
      </c>
      <c r="B89">
        <v>0</v>
      </c>
      <c r="C89">
        <v>126.02289</v>
      </c>
      <c r="F89">
        <v>126.02289</v>
      </c>
    </row>
    <row r="91" spans="1:7">
      <c r="A91" t="s">
        <v>261</v>
      </c>
      <c r="B91" t="s">
        <v>262</v>
      </c>
      <c r="C91" t="s">
        <v>249</v>
      </c>
    </row>
    <row r="92" spans="1:7">
      <c r="A92" t="s">
        <v>258</v>
      </c>
      <c r="B92">
        <v>126</v>
      </c>
      <c r="C92">
        <v>126.01975</v>
      </c>
      <c r="D92">
        <v>2.5000000000000001E-2</v>
      </c>
      <c r="E92">
        <v>-2.5000000000000001E-2</v>
      </c>
      <c r="F92">
        <v>1.975E-2</v>
      </c>
      <c r="G92" t="s">
        <v>240</v>
      </c>
    </row>
    <row r="93" spans="1:7">
      <c r="A93" t="s">
        <v>259</v>
      </c>
      <c r="B93">
        <v>0</v>
      </c>
      <c r="C93">
        <v>126.01975</v>
      </c>
      <c r="F93">
        <v>126.01975</v>
      </c>
    </row>
    <row r="94" spans="1:7">
      <c r="A94" t="s">
        <v>260</v>
      </c>
      <c r="B94">
        <v>0</v>
      </c>
      <c r="C94">
        <v>6.0299999999999998E-3</v>
      </c>
      <c r="F94">
        <v>6.0299999999999998E-3</v>
      </c>
    </row>
    <row r="96" spans="1:7">
      <c r="A96" t="s">
        <v>263</v>
      </c>
      <c r="B96" t="s">
        <v>264</v>
      </c>
      <c r="C96" t="s">
        <v>265</v>
      </c>
    </row>
    <row r="97" spans="1:7">
      <c r="A97" t="s">
        <v>258</v>
      </c>
      <c r="B97">
        <v>126</v>
      </c>
      <c r="C97">
        <v>126.02059</v>
      </c>
      <c r="D97">
        <v>2.5000000000000001E-2</v>
      </c>
      <c r="E97">
        <v>-2.5000000000000001E-2</v>
      </c>
      <c r="F97">
        <v>2.0590000000000001E-2</v>
      </c>
      <c r="G97" t="s">
        <v>240</v>
      </c>
    </row>
    <row r="98" spans="1:7">
      <c r="A98" t="s">
        <v>259</v>
      </c>
      <c r="B98">
        <v>0</v>
      </c>
      <c r="C98">
        <v>1.2789999999999999E-2</v>
      </c>
      <c r="F98">
        <v>1.2789999999999999E-2</v>
      </c>
    </row>
    <row r="99" spans="1:7">
      <c r="A99" t="s">
        <v>260</v>
      </c>
      <c r="B99">
        <v>0</v>
      </c>
      <c r="C99">
        <v>126.02059</v>
      </c>
      <c r="F99">
        <v>126.02059</v>
      </c>
    </row>
    <row r="101" spans="1:7">
      <c r="A101" t="s">
        <v>266</v>
      </c>
      <c r="B101" t="s">
        <v>267</v>
      </c>
      <c r="C101" t="s">
        <v>268</v>
      </c>
    </row>
    <row r="102" spans="1:7">
      <c r="A102" t="s">
        <v>258</v>
      </c>
      <c r="B102">
        <v>126</v>
      </c>
      <c r="C102">
        <v>126.02012999999999</v>
      </c>
      <c r="D102">
        <v>2.5000000000000001E-2</v>
      </c>
      <c r="E102">
        <v>-2.5000000000000001E-2</v>
      </c>
      <c r="F102">
        <v>2.0129999999999999E-2</v>
      </c>
      <c r="G102" t="s">
        <v>240</v>
      </c>
    </row>
    <row r="103" spans="1:7">
      <c r="A103" t="s">
        <v>259</v>
      </c>
      <c r="B103">
        <v>0</v>
      </c>
      <c r="C103">
        <v>126.02012999999999</v>
      </c>
      <c r="F103">
        <v>126.02012999999999</v>
      </c>
    </row>
    <row r="104" spans="1:7">
      <c r="A104" t="s">
        <v>260</v>
      </c>
      <c r="B104">
        <v>0</v>
      </c>
      <c r="C104">
        <v>3.7299999999999998E-3</v>
      </c>
      <c r="F104">
        <v>3.7299999999999998E-3</v>
      </c>
    </row>
    <row r="106" spans="1:7">
      <c r="A106" t="s">
        <v>269</v>
      </c>
      <c r="B106" t="s">
        <v>270</v>
      </c>
    </row>
    <row r="107" spans="1:7">
      <c r="A107" t="s">
        <v>271</v>
      </c>
      <c r="B107">
        <v>4.0309999999999997</v>
      </c>
      <c r="C107">
        <v>4.0320299999999998</v>
      </c>
      <c r="D107">
        <v>5.0000000000000001E-3</v>
      </c>
      <c r="E107">
        <v>-5.0000000000000001E-3</v>
      </c>
      <c r="F107">
        <v>1.0300000000000001E-3</v>
      </c>
      <c r="G107" t="s">
        <v>249</v>
      </c>
    </row>
    <row r="108" spans="1:7">
      <c r="A108" t="s">
        <v>225</v>
      </c>
      <c r="B108">
        <v>4.25</v>
      </c>
      <c r="C108">
        <v>4.2683499999999999</v>
      </c>
      <c r="D108">
        <v>5.0000000000000001E-3</v>
      </c>
      <c r="E108">
        <v>-5.0000000000000001E-3</v>
      </c>
      <c r="F108">
        <v>1.8350000000000002E-2</v>
      </c>
      <c r="G108">
        <v>1.3350000000000001E-2</v>
      </c>
    </row>
    <row r="109" spans="1:7">
      <c r="A109" t="s">
        <v>226</v>
      </c>
      <c r="B109">
        <v>20.75</v>
      </c>
      <c r="C109">
        <v>20.758099999999999</v>
      </c>
      <c r="D109">
        <v>5.0000000000000001E-3</v>
      </c>
      <c r="E109">
        <v>-5.0000000000000001E-3</v>
      </c>
      <c r="F109">
        <v>8.0999999999999996E-3</v>
      </c>
      <c r="G109">
        <v>3.0999999999999999E-3</v>
      </c>
    </row>
    <row r="111" spans="1:7">
      <c r="A111" t="s">
        <v>272</v>
      </c>
      <c r="B111" t="s">
        <v>273</v>
      </c>
    </row>
    <row r="112" spans="1:7">
      <c r="A112" t="s">
        <v>226</v>
      </c>
      <c r="B112">
        <v>22.734110000000001</v>
      </c>
      <c r="C112">
        <v>22.761009999999999</v>
      </c>
      <c r="D112">
        <v>0.15</v>
      </c>
      <c r="E112">
        <v>-0.15</v>
      </c>
      <c r="F112">
        <v>2.69E-2</v>
      </c>
      <c r="G112" t="s">
        <v>249</v>
      </c>
    </row>
    <row r="114" spans="1:7">
      <c r="A114" t="s">
        <v>274</v>
      </c>
      <c r="B114" t="s">
        <v>275</v>
      </c>
      <c r="C114" t="s">
        <v>276</v>
      </c>
    </row>
    <row r="115" spans="1:7">
      <c r="A115" t="s">
        <v>226</v>
      </c>
      <c r="C115">
        <v>18.737169999999999</v>
      </c>
    </row>
    <row r="117" spans="1:7">
      <c r="A117" t="s">
        <v>277</v>
      </c>
      <c r="B117" t="s">
        <v>278</v>
      </c>
    </row>
    <row r="118" spans="1:7">
      <c r="A118" t="s">
        <v>279</v>
      </c>
      <c r="B118">
        <v>4.0309999999999997</v>
      </c>
      <c r="C118">
        <v>4.0267999999999997</v>
      </c>
      <c r="D118">
        <v>5.0000000000000001E-3</v>
      </c>
      <c r="E118">
        <v>-5.0000000000000001E-3</v>
      </c>
      <c r="F118">
        <v>-4.1999999999999997E-3</v>
      </c>
      <c r="G118" t="s">
        <v>280</v>
      </c>
    </row>
    <row r="119" spans="1:7">
      <c r="A119" t="s">
        <v>226</v>
      </c>
      <c r="B119">
        <v>20.75</v>
      </c>
      <c r="C119">
        <v>20.749089999999999</v>
      </c>
      <c r="D119">
        <v>5.0000000000000001E-3</v>
      </c>
      <c r="E119">
        <v>-5.0000000000000001E-3</v>
      </c>
      <c r="F119">
        <v>-9.1E-4</v>
      </c>
      <c r="G119" t="s">
        <v>245</v>
      </c>
    </row>
    <row r="121" spans="1:7">
      <c r="A121" t="s">
        <v>281</v>
      </c>
      <c r="B121" t="s">
        <v>282</v>
      </c>
    </row>
    <row r="122" spans="1:7">
      <c r="A122" t="s">
        <v>271</v>
      </c>
      <c r="B122">
        <v>5.5</v>
      </c>
      <c r="C122">
        <v>5.5310699999999997</v>
      </c>
      <c r="D122">
        <v>0.15</v>
      </c>
      <c r="E122">
        <v>-0.15</v>
      </c>
      <c r="F122">
        <v>3.107E-2</v>
      </c>
      <c r="G122" t="s">
        <v>249</v>
      </c>
    </row>
    <row r="123" spans="1:7">
      <c r="A123" t="s">
        <v>225</v>
      </c>
      <c r="B123">
        <v>6.25</v>
      </c>
      <c r="C123">
        <v>6.2633999999999999</v>
      </c>
      <c r="D123">
        <v>0.15</v>
      </c>
      <c r="E123">
        <v>-0.15</v>
      </c>
      <c r="F123">
        <v>1.34E-2</v>
      </c>
      <c r="G123" t="s">
        <v>249</v>
      </c>
    </row>
    <row r="124" spans="1:7">
      <c r="A124" t="s">
        <v>226</v>
      </c>
      <c r="B124">
        <v>30.25</v>
      </c>
      <c r="C124">
        <v>30.259139999999999</v>
      </c>
      <c r="D124">
        <v>0.15</v>
      </c>
      <c r="E124">
        <v>-0.15</v>
      </c>
      <c r="F124">
        <v>9.1400000000000006E-3</v>
      </c>
      <c r="G124" t="s">
        <v>249</v>
      </c>
    </row>
    <row r="131" spans="1:7">
      <c r="A131" t="s">
        <v>180</v>
      </c>
      <c r="B131" t="s">
        <v>181</v>
      </c>
      <c r="C131">
        <v>1014</v>
      </c>
      <c r="G131" t="s">
        <v>283</v>
      </c>
    </row>
    <row r="132" spans="1:7">
      <c r="A132" t="s">
        <v>183</v>
      </c>
      <c r="B132" t="s">
        <v>184</v>
      </c>
      <c r="C132" t="s">
        <v>184</v>
      </c>
      <c r="D132" t="s">
        <v>185</v>
      </c>
      <c r="E132" t="s">
        <v>185</v>
      </c>
      <c r="F132" t="s">
        <v>185</v>
      </c>
      <c r="G132" t="s">
        <v>184</v>
      </c>
    </row>
    <row r="133" spans="1:7">
      <c r="A133" t="s">
        <v>218</v>
      </c>
      <c r="B133" t="s">
        <v>6</v>
      </c>
      <c r="C133" t="s">
        <v>219</v>
      </c>
      <c r="D133" t="s">
        <v>220</v>
      </c>
      <c r="E133" t="s">
        <v>221</v>
      </c>
      <c r="F133" t="s">
        <v>21</v>
      </c>
      <c r="G133" t="s">
        <v>222</v>
      </c>
    </row>
    <row r="134" spans="1:7">
      <c r="A134" t="s">
        <v>183</v>
      </c>
      <c r="B134" t="s">
        <v>184</v>
      </c>
      <c r="C134" t="s">
        <v>184</v>
      </c>
      <c r="D134" t="s">
        <v>185</v>
      </c>
      <c r="E134" t="s">
        <v>185</v>
      </c>
      <c r="F134" t="s">
        <v>185</v>
      </c>
      <c r="G134" t="s">
        <v>184</v>
      </c>
    </row>
    <row r="136" spans="1:7">
      <c r="A136" t="s">
        <v>284</v>
      </c>
      <c r="B136" t="s">
        <v>285</v>
      </c>
    </row>
    <row r="137" spans="1:7">
      <c r="A137" t="s">
        <v>271</v>
      </c>
      <c r="B137">
        <v>5.5</v>
      </c>
      <c r="C137">
        <v>5.52989</v>
      </c>
      <c r="D137">
        <v>0.15</v>
      </c>
      <c r="E137">
        <v>-0.15</v>
      </c>
      <c r="F137">
        <v>2.989E-2</v>
      </c>
      <c r="G137" t="s">
        <v>249</v>
      </c>
    </row>
    <row r="138" spans="1:7">
      <c r="A138" t="s">
        <v>225</v>
      </c>
      <c r="B138">
        <v>35.25</v>
      </c>
      <c r="C138">
        <v>35.267130000000002</v>
      </c>
      <c r="D138">
        <v>0.15</v>
      </c>
      <c r="E138">
        <v>-0.15</v>
      </c>
      <c r="F138">
        <v>1.7129999999999999E-2</v>
      </c>
      <c r="G138" t="s">
        <v>249</v>
      </c>
    </row>
    <row r="139" spans="1:7">
      <c r="A139" t="s">
        <v>226</v>
      </c>
      <c r="B139">
        <v>30.25</v>
      </c>
      <c r="C139">
        <v>30.259840000000001</v>
      </c>
      <c r="D139">
        <v>0.15</v>
      </c>
      <c r="E139">
        <v>-0.15</v>
      </c>
      <c r="F139">
        <v>9.8399999999999998E-3</v>
      </c>
      <c r="G139" t="s">
        <v>249</v>
      </c>
    </row>
    <row r="141" spans="1:7">
      <c r="A141" t="s">
        <v>286</v>
      </c>
      <c r="B141" t="s">
        <v>287</v>
      </c>
    </row>
    <row r="142" spans="1:7">
      <c r="A142" t="s">
        <v>271</v>
      </c>
      <c r="B142">
        <v>5.5</v>
      </c>
      <c r="C142">
        <v>5.5316900000000002</v>
      </c>
      <c r="D142">
        <v>0.15</v>
      </c>
      <c r="E142">
        <v>-0.15</v>
      </c>
      <c r="F142">
        <v>3.1690000000000003E-2</v>
      </c>
      <c r="G142" t="s">
        <v>249</v>
      </c>
    </row>
    <row r="143" spans="1:7">
      <c r="A143" t="s">
        <v>225</v>
      </c>
      <c r="B143">
        <v>35.25</v>
      </c>
      <c r="C143">
        <v>35.266370000000002</v>
      </c>
      <c r="D143">
        <v>0.15</v>
      </c>
      <c r="E143">
        <v>-0.15</v>
      </c>
      <c r="F143">
        <v>1.6369999999999999E-2</v>
      </c>
      <c r="G143" t="s">
        <v>249</v>
      </c>
    </row>
    <row r="144" spans="1:7">
      <c r="A144" t="s">
        <v>226</v>
      </c>
      <c r="B144">
        <v>11.25</v>
      </c>
      <c r="C144">
        <v>11.260450000000001</v>
      </c>
      <c r="D144">
        <v>0.15</v>
      </c>
      <c r="E144">
        <v>-0.15</v>
      </c>
      <c r="F144">
        <v>1.0449999999999999E-2</v>
      </c>
      <c r="G144" t="s">
        <v>249</v>
      </c>
    </row>
    <row r="146" spans="1:7">
      <c r="A146" t="s">
        <v>288</v>
      </c>
      <c r="B146" t="s">
        <v>270</v>
      </c>
    </row>
    <row r="147" spans="1:7">
      <c r="A147" t="s">
        <v>271</v>
      </c>
      <c r="B147">
        <v>4.0309999999999997</v>
      </c>
      <c r="C147">
        <v>4.0316200000000002</v>
      </c>
      <c r="D147">
        <v>5.0000000000000001E-3</v>
      </c>
      <c r="E147">
        <v>-5.0000000000000001E-3</v>
      </c>
      <c r="F147">
        <v>6.2E-4</v>
      </c>
      <c r="G147" t="s">
        <v>249</v>
      </c>
    </row>
    <row r="148" spans="1:7">
      <c r="A148" t="s">
        <v>225</v>
      </c>
      <c r="B148">
        <v>4.25</v>
      </c>
      <c r="C148">
        <v>4.26654</v>
      </c>
      <c r="D148">
        <v>5.0000000000000001E-3</v>
      </c>
      <c r="E148">
        <v>-5.0000000000000001E-3</v>
      </c>
      <c r="F148">
        <v>1.6539999999999999E-2</v>
      </c>
      <c r="G148">
        <v>1.154E-2</v>
      </c>
    </row>
    <row r="149" spans="1:7">
      <c r="A149" t="s">
        <v>226</v>
      </c>
      <c r="B149">
        <v>63</v>
      </c>
      <c r="C149">
        <v>63.010640000000002</v>
      </c>
      <c r="D149">
        <v>5.0000000000000001E-3</v>
      </c>
      <c r="E149">
        <v>-5.0000000000000001E-3</v>
      </c>
      <c r="F149">
        <v>1.064E-2</v>
      </c>
      <c r="G149">
        <v>5.64E-3</v>
      </c>
    </row>
    <row r="151" spans="1:7">
      <c r="A151" t="s">
        <v>289</v>
      </c>
      <c r="B151" t="s">
        <v>273</v>
      </c>
    </row>
    <row r="152" spans="1:7">
      <c r="A152" t="s">
        <v>226</v>
      </c>
      <c r="B152">
        <v>64.984110000000001</v>
      </c>
      <c r="C152">
        <v>65.014060000000001</v>
      </c>
      <c r="D152">
        <v>0.15</v>
      </c>
      <c r="E152">
        <v>-0.15</v>
      </c>
      <c r="F152">
        <v>2.9950000000000001E-2</v>
      </c>
      <c r="G152" t="s">
        <v>249</v>
      </c>
    </row>
    <row r="154" spans="1:7">
      <c r="A154" t="s">
        <v>290</v>
      </c>
      <c r="B154" t="s">
        <v>275</v>
      </c>
      <c r="C154" t="s">
        <v>276</v>
      </c>
    </row>
    <row r="155" spans="1:7">
      <c r="A155" t="s">
        <v>226</v>
      </c>
      <c r="C155">
        <v>60.991259999999997</v>
      </c>
    </row>
    <row r="157" spans="1:7">
      <c r="A157" t="s">
        <v>291</v>
      </c>
      <c r="B157" t="s">
        <v>278</v>
      </c>
    </row>
    <row r="158" spans="1:7">
      <c r="A158" t="s">
        <v>279</v>
      </c>
      <c r="B158">
        <v>4.0309999999999997</v>
      </c>
      <c r="C158">
        <v>4.0261699999999996</v>
      </c>
      <c r="D158">
        <v>5.0000000000000001E-3</v>
      </c>
      <c r="E158">
        <v>-5.0000000000000001E-3</v>
      </c>
      <c r="F158">
        <v>-4.8300000000000001E-3</v>
      </c>
      <c r="G158" t="s">
        <v>280</v>
      </c>
    </row>
    <row r="159" spans="1:7">
      <c r="A159" t="s">
        <v>226</v>
      </c>
      <c r="B159">
        <v>63</v>
      </c>
      <c r="C159">
        <v>63.002659999999999</v>
      </c>
      <c r="D159">
        <v>5.0000000000000001E-3</v>
      </c>
      <c r="E159">
        <v>-5.0000000000000001E-3</v>
      </c>
      <c r="F159">
        <v>2.66E-3</v>
      </c>
      <c r="G159" t="s">
        <v>252</v>
      </c>
    </row>
    <row r="161" spans="1:7">
      <c r="A161" t="s">
        <v>292</v>
      </c>
      <c r="B161" t="s">
        <v>282</v>
      </c>
    </row>
    <row r="162" spans="1:7">
      <c r="A162" t="s">
        <v>271</v>
      </c>
      <c r="B162">
        <v>5.5</v>
      </c>
      <c r="C162">
        <v>5.5288599999999999</v>
      </c>
      <c r="D162">
        <v>0.15</v>
      </c>
      <c r="E162">
        <v>-0.15</v>
      </c>
      <c r="F162">
        <v>2.886E-2</v>
      </c>
      <c r="G162" t="s">
        <v>249</v>
      </c>
    </row>
    <row r="163" spans="1:7">
      <c r="A163" t="s">
        <v>225</v>
      </c>
      <c r="B163">
        <v>6.25</v>
      </c>
      <c r="C163">
        <v>6.2696199999999997</v>
      </c>
      <c r="D163">
        <v>0.15</v>
      </c>
      <c r="E163">
        <v>-0.15</v>
      </c>
      <c r="F163">
        <v>1.9619999999999999E-2</v>
      </c>
      <c r="G163" t="s">
        <v>249</v>
      </c>
    </row>
    <row r="164" spans="1:7">
      <c r="A164" t="s">
        <v>226</v>
      </c>
      <c r="B164">
        <v>72.5</v>
      </c>
      <c r="C164">
        <v>72.509820000000005</v>
      </c>
      <c r="D164">
        <v>0.15</v>
      </c>
      <c r="E164">
        <v>-0.15</v>
      </c>
      <c r="F164">
        <v>9.8200000000000006E-3</v>
      </c>
      <c r="G164" t="s">
        <v>249</v>
      </c>
    </row>
    <row r="166" spans="1:7">
      <c r="A166" t="s">
        <v>293</v>
      </c>
      <c r="B166" t="s">
        <v>285</v>
      </c>
    </row>
    <row r="167" spans="1:7">
      <c r="A167" t="s">
        <v>271</v>
      </c>
      <c r="B167">
        <v>5.5</v>
      </c>
      <c r="C167">
        <v>5.5295199999999998</v>
      </c>
      <c r="D167">
        <v>0.15</v>
      </c>
      <c r="E167">
        <v>-0.15</v>
      </c>
      <c r="F167">
        <v>2.9520000000000001E-2</v>
      </c>
      <c r="G167" t="s">
        <v>249</v>
      </c>
    </row>
    <row r="168" spans="1:7">
      <c r="A168" t="s">
        <v>225</v>
      </c>
      <c r="B168">
        <v>35.25</v>
      </c>
      <c r="C168">
        <v>35.271990000000002</v>
      </c>
      <c r="D168">
        <v>0.15</v>
      </c>
      <c r="E168">
        <v>-0.15</v>
      </c>
      <c r="F168">
        <v>2.1989999999999999E-2</v>
      </c>
      <c r="G168" t="s">
        <v>249</v>
      </c>
    </row>
    <row r="169" spans="1:7">
      <c r="A169" t="s">
        <v>226</v>
      </c>
      <c r="B169">
        <v>72.5</v>
      </c>
      <c r="C169">
        <v>72.510159999999999</v>
      </c>
      <c r="D169">
        <v>0.15</v>
      </c>
      <c r="E169">
        <v>-0.15</v>
      </c>
      <c r="F169">
        <v>1.0160000000000001E-2</v>
      </c>
      <c r="G169" t="s">
        <v>249</v>
      </c>
    </row>
    <row r="171" spans="1:7">
      <c r="A171" t="s">
        <v>294</v>
      </c>
      <c r="B171" t="s">
        <v>287</v>
      </c>
    </row>
    <row r="172" spans="1:7">
      <c r="A172" t="s">
        <v>271</v>
      </c>
      <c r="B172">
        <v>5.5</v>
      </c>
      <c r="C172">
        <v>5.5338099999999999</v>
      </c>
      <c r="D172">
        <v>0.15</v>
      </c>
      <c r="E172">
        <v>-0.15</v>
      </c>
      <c r="F172">
        <v>3.381E-2</v>
      </c>
      <c r="G172" t="s">
        <v>249</v>
      </c>
    </row>
    <row r="173" spans="1:7">
      <c r="A173" t="s">
        <v>225</v>
      </c>
      <c r="B173">
        <v>35.25</v>
      </c>
      <c r="C173">
        <v>35.262360000000001</v>
      </c>
      <c r="D173">
        <v>0.15</v>
      </c>
      <c r="E173">
        <v>-0.15</v>
      </c>
      <c r="F173">
        <v>1.2359999999999999E-2</v>
      </c>
      <c r="G173" t="s">
        <v>249</v>
      </c>
    </row>
    <row r="174" spans="1:7">
      <c r="A174" t="s">
        <v>226</v>
      </c>
      <c r="B174">
        <v>53.5</v>
      </c>
      <c r="C174">
        <v>53.505360000000003</v>
      </c>
      <c r="D174">
        <v>0.15</v>
      </c>
      <c r="E174">
        <v>-0.15</v>
      </c>
      <c r="F174">
        <v>5.3600000000000002E-3</v>
      </c>
      <c r="G174" t="s">
        <v>249</v>
      </c>
    </row>
    <row r="176" spans="1:7">
      <c r="A176" t="s">
        <v>295</v>
      </c>
      <c r="B176" t="s">
        <v>270</v>
      </c>
    </row>
    <row r="177" spans="1:7">
      <c r="A177" t="s">
        <v>271</v>
      </c>
      <c r="B177">
        <v>4.0309999999999997</v>
      </c>
      <c r="C177">
        <v>4.0312999999999999</v>
      </c>
      <c r="D177">
        <v>5.0000000000000001E-3</v>
      </c>
      <c r="E177">
        <v>-5.0000000000000001E-3</v>
      </c>
      <c r="F177">
        <v>2.9999999999999997E-4</v>
      </c>
      <c r="G177" t="s">
        <v>249</v>
      </c>
    </row>
    <row r="178" spans="1:7">
      <c r="A178" t="s">
        <v>225</v>
      </c>
      <c r="B178">
        <v>4.25</v>
      </c>
      <c r="C178">
        <v>4.2735799999999999</v>
      </c>
      <c r="D178">
        <v>5.0000000000000001E-3</v>
      </c>
      <c r="E178">
        <v>-5.0000000000000001E-3</v>
      </c>
      <c r="F178">
        <v>2.358E-2</v>
      </c>
      <c r="G178">
        <v>1.8579999999999999E-2</v>
      </c>
    </row>
    <row r="179" spans="1:7">
      <c r="A179" t="s">
        <v>226</v>
      </c>
      <c r="B179">
        <v>105.25</v>
      </c>
      <c r="C179">
        <v>105.26118</v>
      </c>
      <c r="D179">
        <v>5.0000000000000001E-3</v>
      </c>
      <c r="E179">
        <v>-5.0000000000000001E-3</v>
      </c>
      <c r="F179">
        <v>1.1180000000000001E-2</v>
      </c>
      <c r="G179">
        <v>6.1799999999999997E-3</v>
      </c>
    </row>
    <row r="181" spans="1:7">
      <c r="A181" t="s">
        <v>296</v>
      </c>
      <c r="B181" t="s">
        <v>273</v>
      </c>
    </row>
    <row r="182" spans="1:7">
      <c r="A182" t="s">
        <v>226</v>
      </c>
      <c r="C182">
        <v>107.26260000000001</v>
      </c>
    </row>
    <row r="184" spans="1:7">
      <c r="A184" t="s">
        <v>297</v>
      </c>
      <c r="B184" t="s">
        <v>275</v>
      </c>
      <c r="C184" t="s">
        <v>276</v>
      </c>
    </row>
    <row r="185" spans="1:7">
      <c r="A185" t="s">
        <v>226</v>
      </c>
      <c r="C185">
        <v>103.24833</v>
      </c>
    </row>
    <row r="187" spans="1:7">
      <c r="A187" t="s">
        <v>298</v>
      </c>
      <c r="B187" t="s">
        <v>278</v>
      </c>
    </row>
    <row r="188" spans="1:7">
      <c r="A188" t="s">
        <v>279</v>
      </c>
      <c r="B188">
        <v>4.0309999999999997</v>
      </c>
      <c r="C188">
        <v>4.0142699999999998</v>
      </c>
      <c r="D188">
        <v>5.0000000000000001E-3</v>
      </c>
      <c r="E188">
        <v>-5.0000000000000001E-3</v>
      </c>
      <c r="F188">
        <v>-1.6729999999999998E-2</v>
      </c>
      <c r="G188">
        <v>-1.1730000000000001E-2</v>
      </c>
    </row>
    <row r="189" spans="1:7">
      <c r="A189" t="s">
        <v>226</v>
      </c>
      <c r="B189">
        <v>105.25</v>
      </c>
      <c r="C189">
        <v>105.25546</v>
      </c>
      <c r="D189">
        <v>5.0000000000000001E-3</v>
      </c>
      <c r="E189">
        <v>-5.0000000000000001E-3</v>
      </c>
      <c r="F189">
        <v>5.4599999999999996E-3</v>
      </c>
      <c r="G189">
        <v>4.6000000000000001E-4</v>
      </c>
    </row>
    <row r="196" spans="1:7">
      <c r="A196" t="s">
        <v>180</v>
      </c>
      <c r="B196" t="s">
        <v>181</v>
      </c>
      <c r="C196">
        <v>1014</v>
      </c>
      <c r="G196" t="s">
        <v>299</v>
      </c>
    </row>
    <row r="197" spans="1:7">
      <c r="A197" t="s">
        <v>183</v>
      </c>
      <c r="B197" t="s">
        <v>184</v>
      </c>
      <c r="C197" t="s">
        <v>184</v>
      </c>
      <c r="D197" t="s">
        <v>185</v>
      </c>
      <c r="E197" t="s">
        <v>185</v>
      </c>
      <c r="F197" t="s">
        <v>185</v>
      </c>
      <c r="G197" t="s">
        <v>184</v>
      </c>
    </row>
    <row r="198" spans="1:7">
      <c r="A198" t="s">
        <v>218</v>
      </c>
      <c r="B198" t="s">
        <v>6</v>
      </c>
      <c r="C198" t="s">
        <v>219</v>
      </c>
      <c r="D198" t="s">
        <v>220</v>
      </c>
      <c r="E198" t="s">
        <v>221</v>
      </c>
      <c r="F198" t="s">
        <v>21</v>
      </c>
      <c r="G198" t="s">
        <v>222</v>
      </c>
    </row>
    <row r="199" spans="1:7">
      <c r="A199" t="s">
        <v>183</v>
      </c>
      <c r="B199" t="s">
        <v>184</v>
      </c>
      <c r="C199" t="s">
        <v>184</v>
      </c>
      <c r="D199" t="s">
        <v>185</v>
      </c>
      <c r="E199" t="s">
        <v>185</v>
      </c>
      <c r="F199" t="s">
        <v>185</v>
      </c>
      <c r="G199" t="s">
        <v>184</v>
      </c>
    </row>
    <row r="201" spans="1:7">
      <c r="A201" t="s">
        <v>300</v>
      </c>
      <c r="B201" t="s">
        <v>282</v>
      </c>
    </row>
    <row r="202" spans="1:7">
      <c r="A202" t="s">
        <v>271</v>
      </c>
      <c r="B202">
        <v>5.5</v>
      </c>
      <c r="C202">
        <v>5.5353899999999996</v>
      </c>
      <c r="D202">
        <v>0.15</v>
      </c>
      <c r="E202">
        <v>-0.15</v>
      </c>
      <c r="F202">
        <v>3.5389999999999998E-2</v>
      </c>
      <c r="G202" t="s">
        <v>249</v>
      </c>
    </row>
    <row r="203" spans="1:7">
      <c r="A203" t="s">
        <v>225</v>
      </c>
      <c r="B203">
        <v>6.25</v>
      </c>
      <c r="C203">
        <v>6.27074</v>
      </c>
      <c r="D203">
        <v>0.15</v>
      </c>
      <c r="E203">
        <v>-0.15</v>
      </c>
      <c r="F203">
        <v>2.0740000000000001E-2</v>
      </c>
      <c r="G203" t="s">
        <v>249</v>
      </c>
    </row>
    <row r="204" spans="1:7">
      <c r="A204" t="s">
        <v>226</v>
      </c>
      <c r="B204">
        <v>114.75</v>
      </c>
      <c r="C204">
        <v>114.76188999999999</v>
      </c>
      <c r="D204">
        <v>0.15</v>
      </c>
      <c r="E204">
        <v>-0.15</v>
      </c>
      <c r="F204">
        <v>1.189E-2</v>
      </c>
      <c r="G204" t="s">
        <v>249</v>
      </c>
    </row>
    <row r="206" spans="1:7">
      <c r="A206" t="s">
        <v>301</v>
      </c>
      <c r="B206" t="s">
        <v>285</v>
      </c>
    </row>
    <row r="207" spans="1:7">
      <c r="A207" t="s">
        <v>271</v>
      </c>
      <c r="B207">
        <v>5.5</v>
      </c>
      <c r="C207">
        <v>5.5299199999999997</v>
      </c>
      <c r="D207">
        <v>0.15</v>
      </c>
      <c r="E207">
        <v>-0.15</v>
      </c>
      <c r="F207">
        <v>2.9919999999999999E-2</v>
      </c>
      <c r="G207" t="s">
        <v>249</v>
      </c>
    </row>
    <row r="208" spans="1:7">
      <c r="A208" t="s">
        <v>225</v>
      </c>
      <c r="B208">
        <v>35.25</v>
      </c>
      <c r="C208">
        <v>35.273420000000002</v>
      </c>
      <c r="D208">
        <v>0.15</v>
      </c>
      <c r="E208">
        <v>-0.15</v>
      </c>
      <c r="F208">
        <v>2.342E-2</v>
      </c>
      <c r="G208" t="s">
        <v>249</v>
      </c>
    </row>
    <row r="209" spans="1:7">
      <c r="A209" t="s">
        <v>226</v>
      </c>
      <c r="B209">
        <v>114.75</v>
      </c>
      <c r="C209">
        <v>114.76108000000001</v>
      </c>
      <c r="D209">
        <v>0.15</v>
      </c>
      <c r="E209">
        <v>-0.15</v>
      </c>
      <c r="F209">
        <v>1.108E-2</v>
      </c>
      <c r="G209" t="s">
        <v>249</v>
      </c>
    </row>
    <row r="211" spans="1:7">
      <c r="A211" t="s">
        <v>302</v>
      </c>
      <c r="B211" t="s">
        <v>287</v>
      </c>
    </row>
    <row r="212" spans="1:7">
      <c r="A212" t="s">
        <v>271</v>
      </c>
      <c r="B212">
        <v>5.5</v>
      </c>
      <c r="C212">
        <v>5.5352499999999996</v>
      </c>
      <c r="D212">
        <v>0.15</v>
      </c>
      <c r="E212">
        <v>-0.15</v>
      </c>
      <c r="F212">
        <v>3.5249999999999997E-2</v>
      </c>
      <c r="G212" t="s">
        <v>249</v>
      </c>
    </row>
    <row r="213" spans="1:7">
      <c r="A213" t="s">
        <v>225</v>
      </c>
      <c r="B213">
        <v>35.25</v>
      </c>
      <c r="C213">
        <v>35.2639</v>
      </c>
      <c r="D213">
        <v>0.15</v>
      </c>
      <c r="E213">
        <v>-0.15</v>
      </c>
      <c r="F213">
        <v>1.3899999999999999E-2</v>
      </c>
      <c r="G213" t="s">
        <v>249</v>
      </c>
    </row>
    <row r="214" spans="1:7">
      <c r="A214" t="s">
        <v>226</v>
      </c>
      <c r="B214">
        <v>95.75</v>
      </c>
      <c r="C214">
        <v>95.754429999999999</v>
      </c>
      <c r="D214">
        <v>0.15</v>
      </c>
      <c r="E214">
        <v>-0.15</v>
      </c>
      <c r="F214">
        <v>4.4299999999999999E-3</v>
      </c>
      <c r="G214" t="s">
        <v>249</v>
      </c>
    </row>
    <row r="216" spans="1:7">
      <c r="A216" t="s">
        <v>303</v>
      </c>
      <c r="B216" t="s">
        <v>270</v>
      </c>
    </row>
    <row r="217" spans="1:7">
      <c r="A217" t="s">
        <v>271</v>
      </c>
      <c r="B217">
        <v>4.0309999999999997</v>
      </c>
      <c r="C217">
        <v>4.0373799999999997</v>
      </c>
      <c r="D217">
        <v>5.0000000000000001E-3</v>
      </c>
      <c r="E217">
        <v>-5.0000000000000001E-3</v>
      </c>
      <c r="F217">
        <v>6.3800000000000003E-3</v>
      </c>
      <c r="G217">
        <v>1.3799999999999999E-3</v>
      </c>
    </row>
    <row r="218" spans="1:7">
      <c r="A218" t="s">
        <v>225</v>
      </c>
      <c r="B218">
        <v>46.5</v>
      </c>
      <c r="C218">
        <v>46.513100000000001</v>
      </c>
      <c r="D218">
        <v>5.0000000000000001E-3</v>
      </c>
      <c r="E218">
        <v>-5.0000000000000001E-3</v>
      </c>
      <c r="F218">
        <v>1.3100000000000001E-2</v>
      </c>
      <c r="G218">
        <v>8.0999999999999996E-3</v>
      </c>
    </row>
    <row r="219" spans="1:7">
      <c r="A219" t="s">
        <v>226</v>
      </c>
      <c r="B219">
        <v>20.75</v>
      </c>
      <c r="C219">
        <v>20.755559999999999</v>
      </c>
      <c r="D219">
        <v>5.0000000000000001E-3</v>
      </c>
      <c r="E219">
        <v>-5.0000000000000001E-3</v>
      </c>
      <c r="F219">
        <v>5.5599999999999998E-3</v>
      </c>
      <c r="G219">
        <v>5.5999999999999995E-4</v>
      </c>
    </row>
    <row r="221" spans="1:7">
      <c r="A221" t="s">
        <v>304</v>
      </c>
      <c r="B221" t="s">
        <v>273</v>
      </c>
    </row>
    <row r="222" spans="1:7">
      <c r="A222" t="s">
        <v>226</v>
      </c>
      <c r="B222">
        <v>22.734110000000001</v>
      </c>
      <c r="C222">
        <v>22.75883</v>
      </c>
      <c r="D222">
        <v>0.15</v>
      </c>
      <c r="E222">
        <v>-0.15</v>
      </c>
      <c r="F222">
        <v>2.4719999999999999E-2</v>
      </c>
      <c r="G222" t="s">
        <v>249</v>
      </c>
    </row>
    <row r="224" spans="1:7">
      <c r="A224" t="s">
        <v>305</v>
      </c>
      <c r="B224" t="s">
        <v>275</v>
      </c>
      <c r="C224" t="s">
        <v>276</v>
      </c>
    </row>
    <row r="225" spans="1:7">
      <c r="A225" t="s">
        <v>226</v>
      </c>
      <c r="C225">
        <v>18.73235</v>
      </c>
    </row>
    <row r="227" spans="1:7">
      <c r="A227" t="s">
        <v>306</v>
      </c>
      <c r="B227" t="s">
        <v>278</v>
      </c>
    </row>
    <row r="228" spans="1:7">
      <c r="A228" t="s">
        <v>279</v>
      </c>
      <c r="B228">
        <v>4.0309999999999997</v>
      </c>
      <c r="C228">
        <v>4.0276300000000003</v>
      </c>
      <c r="D228">
        <v>5.0000000000000001E-3</v>
      </c>
      <c r="E228">
        <v>-5.0000000000000001E-3</v>
      </c>
      <c r="F228">
        <v>-3.3700000000000002E-3</v>
      </c>
      <c r="G228" t="s">
        <v>232</v>
      </c>
    </row>
    <row r="229" spans="1:7">
      <c r="A229" t="s">
        <v>226</v>
      </c>
      <c r="B229">
        <v>20.75</v>
      </c>
      <c r="C229">
        <v>20.74559</v>
      </c>
      <c r="D229">
        <v>5.0000000000000001E-3</v>
      </c>
      <c r="E229">
        <v>-5.0000000000000001E-3</v>
      </c>
      <c r="F229">
        <v>-4.4099999999999999E-3</v>
      </c>
      <c r="G229" t="s">
        <v>280</v>
      </c>
    </row>
    <row r="231" spans="1:7">
      <c r="A231" t="s">
        <v>307</v>
      </c>
      <c r="B231" t="s">
        <v>282</v>
      </c>
    </row>
    <row r="232" spans="1:7">
      <c r="A232" t="s">
        <v>271</v>
      </c>
      <c r="B232">
        <v>5.5</v>
      </c>
      <c r="C232">
        <v>5.5298400000000001</v>
      </c>
      <c r="D232">
        <v>0.15</v>
      </c>
      <c r="E232">
        <v>-0.15</v>
      </c>
      <c r="F232">
        <v>2.9839999999999998E-2</v>
      </c>
      <c r="G232" t="s">
        <v>249</v>
      </c>
    </row>
    <row r="233" spans="1:7">
      <c r="A233" t="s">
        <v>225</v>
      </c>
      <c r="B233">
        <v>48.5</v>
      </c>
      <c r="C233">
        <v>48.513019999999997</v>
      </c>
      <c r="D233">
        <v>0.15</v>
      </c>
      <c r="E233">
        <v>-0.15</v>
      </c>
      <c r="F233">
        <v>1.302E-2</v>
      </c>
      <c r="G233" t="s">
        <v>249</v>
      </c>
    </row>
    <row r="234" spans="1:7">
      <c r="A234" t="s">
        <v>226</v>
      </c>
      <c r="B234">
        <v>30.25</v>
      </c>
      <c r="C234">
        <v>30.258759999999999</v>
      </c>
      <c r="D234">
        <v>0.15</v>
      </c>
      <c r="E234">
        <v>-0.15</v>
      </c>
      <c r="F234">
        <v>8.7600000000000004E-3</v>
      </c>
      <c r="G234" t="s">
        <v>249</v>
      </c>
    </row>
    <row r="236" spans="1:7">
      <c r="A236" t="s">
        <v>308</v>
      </c>
      <c r="B236" t="s">
        <v>285</v>
      </c>
    </row>
    <row r="237" spans="1:7">
      <c r="A237" t="s">
        <v>271</v>
      </c>
      <c r="B237">
        <v>5.5</v>
      </c>
      <c r="C237">
        <v>5.5279600000000002</v>
      </c>
      <c r="D237">
        <v>0.15</v>
      </c>
      <c r="E237">
        <v>-0.15</v>
      </c>
      <c r="F237">
        <v>2.7959999999999999E-2</v>
      </c>
      <c r="G237" t="s">
        <v>249</v>
      </c>
    </row>
    <row r="238" spans="1:7">
      <c r="A238" t="s">
        <v>225</v>
      </c>
      <c r="B238">
        <v>77.5</v>
      </c>
      <c r="C238">
        <v>77.512379999999993</v>
      </c>
      <c r="D238">
        <v>0.15</v>
      </c>
      <c r="E238">
        <v>-0.15</v>
      </c>
      <c r="F238">
        <v>1.238E-2</v>
      </c>
      <c r="G238" t="s">
        <v>249</v>
      </c>
    </row>
    <row r="239" spans="1:7">
      <c r="A239" t="s">
        <v>226</v>
      </c>
      <c r="B239">
        <v>30.25</v>
      </c>
      <c r="C239">
        <v>30.2592</v>
      </c>
      <c r="D239">
        <v>0.15</v>
      </c>
      <c r="E239">
        <v>-0.15</v>
      </c>
      <c r="F239">
        <v>9.1999999999999998E-3</v>
      </c>
      <c r="G239" t="s">
        <v>249</v>
      </c>
    </row>
    <row r="241" spans="1:7">
      <c r="A241" t="s">
        <v>309</v>
      </c>
      <c r="B241" t="s">
        <v>287</v>
      </c>
    </row>
    <row r="242" spans="1:7">
      <c r="A242" t="s">
        <v>271</v>
      </c>
      <c r="B242">
        <v>5.5</v>
      </c>
      <c r="C242">
        <v>5.5325600000000001</v>
      </c>
      <c r="D242">
        <v>0.15</v>
      </c>
      <c r="E242">
        <v>-0.15</v>
      </c>
      <c r="F242">
        <v>3.2559999999999999E-2</v>
      </c>
      <c r="G242" t="s">
        <v>249</v>
      </c>
    </row>
    <row r="243" spans="1:7">
      <c r="A243" t="s">
        <v>225</v>
      </c>
      <c r="B243">
        <v>77.5</v>
      </c>
      <c r="C243">
        <v>77.510230000000007</v>
      </c>
      <c r="D243">
        <v>0.15</v>
      </c>
      <c r="E243">
        <v>-0.15</v>
      </c>
      <c r="F243">
        <v>1.023E-2</v>
      </c>
      <c r="G243" t="s">
        <v>249</v>
      </c>
    </row>
    <row r="244" spans="1:7">
      <c r="A244" t="s">
        <v>226</v>
      </c>
      <c r="B244">
        <v>11.25</v>
      </c>
      <c r="C244">
        <v>11.258749999999999</v>
      </c>
      <c r="D244">
        <v>0.15</v>
      </c>
      <c r="E244">
        <v>-0.15</v>
      </c>
      <c r="F244">
        <v>8.7500000000000008E-3</v>
      </c>
      <c r="G244" t="s">
        <v>249</v>
      </c>
    </row>
    <row r="246" spans="1:7">
      <c r="A246" t="s">
        <v>310</v>
      </c>
      <c r="B246" t="s">
        <v>270</v>
      </c>
    </row>
    <row r="247" spans="1:7">
      <c r="A247" t="s">
        <v>271</v>
      </c>
      <c r="B247">
        <v>4.0309999999999997</v>
      </c>
      <c r="C247">
        <v>4.0330399999999997</v>
      </c>
      <c r="D247">
        <v>5.0000000000000001E-3</v>
      </c>
      <c r="E247">
        <v>-5.0000000000000001E-3</v>
      </c>
      <c r="F247">
        <v>2.0400000000000001E-3</v>
      </c>
      <c r="G247" t="s">
        <v>235</v>
      </c>
    </row>
    <row r="248" spans="1:7">
      <c r="A248" t="s">
        <v>225</v>
      </c>
      <c r="B248">
        <v>46.5</v>
      </c>
      <c r="C248">
        <v>46.516539999999999</v>
      </c>
      <c r="D248">
        <v>5.0000000000000001E-3</v>
      </c>
      <c r="E248">
        <v>-5.0000000000000001E-3</v>
      </c>
      <c r="F248">
        <v>1.6539999999999999E-2</v>
      </c>
      <c r="G248">
        <v>1.154E-2</v>
      </c>
    </row>
    <row r="249" spans="1:7">
      <c r="A249" t="s">
        <v>226</v>
      </c>
      <c r="B249">
        <v>63</v>
      </c>
      <c r="C249">
        <v>63.009430000000002</v>
      </c>
      <c r="D249">
        <v>5.0000000000000001E-3</v>
      </c>
      <c r="E249">
        <v>-5.0000000000000001E-3</v>
      </c>
      <c r="F249">
        <v>9.4299999999999991E-3</v>
      </c>
      <c r="G249">
        <v>4.4299999999999999E-3</v>
      </c>
    </row>
    <row r="251" spans="1:7">
      <c r="A251" t="s">
        <v>311</v>
      </c>
      <c r="B251" t="s">
        <v>273</v>
      </c>
    </row>
    <row r="252" spans="1:7">
      <c r="A252" t="s">
        <v>226</v>
      </c>
      <c r="B252">
        <v>64.984110000000001</v>
      </c>
      <c r="C252">
        <v>65.006559999999993</v>
      </c>
      <c r="D252">
        <v>0.15</v>
      </c>
      <c r="E252">
        <v>-0.15</v>
      </c>
      <c r="F252">
        <v>2.2450000000000001E-2</v>
      </c>
      <c r="G252" t="s">
        <v>249</v>
      </c>
    </row>
    <row r="254" spans="1:7">
      <c r="A254" t="s">
        <v>312</v>
      </c>
      <c r="B254" t="s">
        <v>275</v>
      </c>
      <c r="C254" t="s">
        <v>276</v>
      </c>
    </row>
    <row r="255" spans="1:7">
      <c r="A255" t="s">
        <v>226</v>
      </c>
      <c r="C255">
        <v>60.991039999999998</v>
      </c>
    </row>
    <row r="261" spans="1:7">
      <c r="A261" t="s">
        <v>180</v>
      </c>
      <c r="B261" t="s">
        <v>181</v>
      </c>
      <c r="C261">
        <v>1014</v>
      </c>
      <c r="G261" t="s">
        <v>313</v>
      </c>
    </row>
    <row r="262" spans="1:7">
      <c r="A262" t="s">
        <v>183</v>
      </c>
      <c r="B262" t="s">
        <v>184</v>
      </c>
      <c r="C262" t="s">
        <v>184</v>
      </c>
      <c r="D262" t="s">
        <v>185</v>
      </c>
      <c r="E262" t="s">
        <v>185</v>
      </c>
      <c r="F262" t="s">
        <v>185</v>
      </c>
      <c r="G262" t="s">
        <v>184</v>
      </c>
    </row>
    <row r="263" spans="1:7">
      <c r="A263" t="s">
        <v>218</v>
      </c>
      <c r="B263" t="s">
        <v>6</v>
      </c>
      <c r="C263" t="s">
        <v>219</v>
      </c>
      <c r="D263" t="s">
        <v>220</v>
      </c>
      <c r="E263" t="s">
        <v>221</v>
      </c>
      <c r="F263" t="s">
        <v>21</v>
      </c>
      <c r="G263" t="s">
        <v>222</v>
      </c>
    </row>
    <row r="264" spans="1:7">
      <c r="A264" t="s">
        <v>183</v>
      </c>
      <c r="B264" t="s">
        <v>184</v>
      </c>
      <c r="C264" t="s">
        <v>184</v>
      </c>
      <c r="D264" t="s">
        <v>185</v>
      </c>
      <c r="E264" t="s">
        <v>185</v>
      </c>
      <c r="F264" t="s">
        <v>185</v>
      </c>
      <c r="G264" t="s">
        <v>184</v>
      </c>
    </row>
    <row r="266" spans="1:7">
      <c r="A266" t="s">
        <v>314</v>
      </c>
      <c r="B266" t="s">
        <v>278</v>
      </c>
    </row>
    <row r="267" spans="1:7">
      <c r="A267" t="s">
        <v>279</v>
      </c>
      <c r="B267">
        <v>4.0309999999999997</v>
      </c>
      <c r="C267">
        <v>4.0427299999999997</v>
      </c>
      <c r="D267">
        <v>5.0000000000000001E-3</v>
      </c>
      <c r="E267">
        <v>-5.0000000000000001E-3</v>
      </c>
      <c r="F267">
        <v>1.1730000000000001E-2</v>
      </c>
      <c r="G267">
        <v>6.7299999999999999E-3</v>
      </c>
    </row>
    <row r="268" spans="1:7">
      <c r="A268" t="s">
        <v>226</v>
      </c>
      <c r="B268">
        <v>63</v>
      </c>
      <c r="C268">
        <v>62.998800000000003</v>
      </c>
      <c r="D268">
        <v>5.0000000000000001E-3</v>
      </c>
      <c r="E268">
        <v>-5.0000000000000001E-3</v>
      </c>
      <c r="F268">
        <v>-1.1999999999999999E-3</v>
      </c>
      <c r="G268" t="s">
        <v>245</v>
      </c>
    </row>
    <row r="270" spans="1:7">
      <c r="A270" t="s">
        <v>315</v>
      </c>
      <c r="B270" t="s">
        <v>282</v>
      </c>
    </row>
    <row r="271" spans="1:7">
      <c r="A271" t="s">
        <v>271</v>
      </c>
      <c r="B271">
        <v>5.5</v>
      </c>
      <c r="C271">
        <v>5.5288700000000004</v>
      </c>
      <c r="D271">
        <v>0.15</v>
      </c>
      <c r="E271">
        <v>-0.15</v>
      </c>
      <c r="F271">
        <v>2.887E-2</v>
      </c>
      <c r="G271" t="s">
        <v>249</v>
      </c>
    </row>
    <row r="272" spans="1:7">
      <c r="A272" t="s">
        <v>225</v>
      </c>
      <c r="B272">
        <v>48.5</v>
      </c>
      <c r="C272">
        <v>48.514009999999999</v>
      </c>
      <c r="D272">
        <v>0.15</v>
      </c>
      <c r="E272">
        <v>-0.15</v>
      </c>
      <c r="F272">
        <v>1.401E-2</v>
      </c>
      <c r="G272" t="s">
        <v>249</v>
      </c>
    </row>
    <row r="273" spans="1:7">
      <c r="A273" t="s">
        <v>226</v>
      </c>
      <c r="B273">
        <v>72.5</v>
      </c>
      <c r="C273">
        <v>72.509180000000001</v>
      </c>
      <c r="D273">
        <v>0.15</v>
      </c>
      <c r="E273">
        <v>-0.15</v>
      </c>
      <c r="F273">
        <v>9.1800000000000007E-3</v>
      </c>
      <c r="G273" t="s">
        <v>249</v>
      </c>
    </row>
    <row r="275" spans="1:7">
      <c r="A275" t="s">
        <v>316</v>
      </c>
      <c r="B275" t="s">
        <v>285</v>
      </c>
    </row>
    <row r="276" spans="1:7">
      <c r="A276" t="s">
        <v>271</v>
      </c>
      <c r="B276">
        <v>5.5</v>
      </c>
      <c r="C276">
        <v>5.5284500000000003</v>
      </c>
      <c r="D276">
        <v>0.15</v>
      </c>
      <c r="E276">
        <v>-0.15</v>
      </c>
      <c r="F276">
        <v>2.845E-2</v>
      </c>
      <c r="G276" t="s">
        <v>249</v>
      </c>
    </row>
    <row r="277" spans="1:7">
      <c r="A277" t="s">
        <v>225</v>
      </c>
      <c r="B277">
        <v>77.5</v>
      </c>
      <c r="C277">
        <v>77.516670000000005</v>
      </c>
      <c r="D277">
        <v>0.15</v>
      </c>
      <c r="E277">
        <v>-0.15</v>
      </c>
      <c r="F277">
        <v>1.6670000000000001E-2</v>
      </c>
      <c r="G277" t="s">
        <v>249</v>
      </c>
    </row>
    <row r="278" spans="1:7">
      <c r="A278" t="s">
        <v>226</v>
      </c>
      <c r="B278">
        <v>72.5</v>
      </c>
      <c r="C278">
        <v>72.510230000000007</v>
      </c>
      <c r="D278">
        <v>0.15</v>
      </c>
      <c r="E278">
        <v>-0.15</v>
      </c>
      <c r="F278">
        <v>1.023E-2</v>
      </c>
      <c r="G278" t="s">
        <v>249</v>
      </c>
    </row>
    <row r="280" spans="1:7">
      <c r="A280" t="s">
        <v>317</v>
      </c>
      <c r="B280" t="s">
        <v>287</v>
      </c>
    </row>
    <row r="281" spans="1:7">
      <c r="A281" t="s">
        <v>271</v>
      </c>
      <c r="B281">
        <v>5.5</v>
      </c>
      <c r="C281">
        <v>5.5272800000000002</v>
      </c>
      <c r="D281">
        <v>0.15</v>
      </c>
      <c r="E281">
        <v>-0.15</v>
      </c>
      <c r="F281">
        <v>2.7279999999999999E-2</v>
      </c>
      <c r="G281" t="s">
        <v>249</v>
      </c>
    </row>
    <row r="282" spans="1:7">
      <c r="A282" t="s">
        <v>225</v>
      </c>
      <c r="B282">
        <v>77.5</v>
      </c>
      <c r="C282">
        <v>77.515389999999996</v>
      </c>
      <c r="D282">
        <v>0.15</v>
      </c>
      <c r="E282">
        <v>-0.15</v>
      </c>
      <c r="F282">
        <v>1.5389999999999999E-2</v>
      </c>
      <c r="G282" t="s">
        <v>249</v>
      </c>
    </row>
    <row r="283" spans="1:7">
      <c r="A283" t="s">
        <v>226</v>
      </c>
      <c r="B283">
        <v>53.5</v>
      </c>
      <c r="C283">
        <v>53.507719999999999</v>
      </c>
      <c r="D283">
        <v>0.15</v>
      </c>
      <c r="E283">
        <v>-0.15</v>
      </c>
      <c r="F283">
        <v>7.7200000000000003E-3</v>
      </c>
      <c r="G283" t="s">
        <v>249</v>
      </c>
    </row>
    <row r="285" spans="1:7">
      <c r="A285" t="s">
        <v>318</v>
      </c>
      <c r="B285" t="s">
        <v>270</v>
      </c>
    </row>
    <row r="286" spans="1:7">
      <c r="A286" t="s">
        <v>271</v>
      </c>
      <c r="B286">
        <v>4.0309999999999997</v>
      </c>
      <c r="C286">
        <v>4.0346799999999998</v>
      </c>
      <c r="D286">
        <v>5.0000000000000001E-3</v>
      </c>
      <c r="E286">
        <v>-5.0000000000000001E-3</v>
      </c>
      <c r="F286">
        <v>3.6800000000000001E-3</v>
      </c>
      <c r="G286" t="s">
        <v>252</v>
      </c>
    </row>
    <row r="287" spans="1:7">
      <c r="A287" t="s">
        <v>225</v>
      </c>
      <c r="B287">
        <v>46.5</v>
      </c>
      <c r="C287">
        <v>46.518790000000003</v>
      </c>
      <c r="D287">
        <v>5.0000000000000001E-3</v>
      </c>
      <c r="E287">
        <v>-5.0000000000000001E-3</v>
      </c>
      <c r="F287">
        <v>1.8790000000000001E-2</v>
      </c>
      <c r="G287">
        <v>1.379E-2</v>
      </c>
    </row>
    <row r="288" spans="1:7">
      <c r="A288" t="s">
        <v>226</v>
      </c>
      <c r="B288">
        <v>105.25</v>
      </c>
      <c r="C288">
        <v>105.26138</v>
      </c>
      <c r="D288">
        <v>5.0000000000000001E-3</v>
      </c>
      <c r="E288">
        <v>-5.0000000000000001E-3</v>
      </c>
      <c r="F288">
        <v>1.1379999999999999E-2</v>
      </c>
      <c r="G288">
        <v>6.3800000000000003E-3</v>
      </c>
    </row>
    <row r="290" spans="1:7">
      <c r="A290" t="s">
        <v>319</v>
      </c>
      <c r="B290" t="s">
        <v>273</v>
      </c>
    </row>
    <row r="291" spans="1:7">
      <c r="A291" t="s">
        <v>226</v>
      </c>
      <c r="C291">
        <v>107.26309000000001</v>
      </c>
    </row>
    <row r="293" spans="1:7">
      <c r="A293" t="s">
        <v>320</v>
      </c>
      <c r="B293" t="s">
        <v>275</v>
      </c>
      <c r="C293" t="s">
        <v>276</v>
      </c>
    </row>
    <row r="294" spans="1:7">
      <c r="A294" t="s">
        <v>226</v>
      </c>
      <c r="C294">
        <v>103.24509</v>
      </c>
    </row>
    <row r="296" spans="1:7">
      <c r="A296" t="s">
        <v>321</v>
      </c>
      <c r="B296" t="s">
        <v>278</v>
      </c>
    </row>
    <row r="297" spans="1:7">
      <c r="A297" t="s">
        <v>279</v>
      </c>
      <c r="B297">
        <v>4.0309999999999997</v>
      </c>
      <c r="C297">
        <v>4.0180100000000003</v>
      </c>
      <c r="D297">
        <v>5.0000000000000001E-3</v>
      </c>
      <c r="E297">
        <v>-5.0000000000000001E-3</v>
      </c>
      <c r="F297">
        <v>-1.299E-2</v>
      </c>
      <c r="G297">
        <v>-7.9900000000000006E-3</v>
      </c>
    </row>
    <row r="298" spans="1:7">
      <c r="A298" t="s">
        <v>226</v>
      </c>
      <c r="B298">
        <v>105.25</v>
      </c>
      <c r="C298">
        <v>105.25409000000001</v>
      </c>
      <c r="D298">
        <v>5.0000000000000001E-3</v>
      </c>
      <c r="E298">
        <v>-5.0000000000000001E-3</v>
      </c>
      <c r="F298">
        <v>4.0899999999999999E-3</v>
      </c>
      <c r="G298" t="s">
        <v>240</v>
      </c>
    </row>
    <row r="300" spans="1:7">
      <c r="A300" t="s">
        <v>322</v>
      </c>
      <c r="B300" t="s">
        <v>282</v>
      </c>
    </row>
    <row r="301" spans="1:7">
      <c r="A301" t="s">
        <v>271</v>
      </c>
      <c r="B301">
        <v>5.5</v>
      </c>
      <c r="C301">
        <v>5.52935</v>
      </c>
      <c r="D301">
        <v>0.15</v>
      </c>
      <c r="E301">
        <v>-0.15</v>
      </c>
      <c r="F301">
        <v>2.9350000000000001E-2</v>
      </c>
      <c r="G301" t="s">
        <v>249</v>
      </c>
    </row>
    <row r="302" spans="1:7">
      <c r="A302" t="s">
        <v>225</v>
      </c>
      <c r="B302">
        <v>48.5</v>
      </c>
      <c r="C302">
        <v>48.519669999999998</v>
      </c>
      <c r="D302">
        <v>0.15</v>
      </c>
      <c r="E302">
        <v>-0.15</v>
      </c>
      <c r="F302">
        <v>1.967E-2</v>
      </c>
      <c r="G302" t="s">
        <v>249</v>
      </c>
    </row>
    <row r="303" spans="1:7">
      <c r="A303" t="s">
        <v>226</v>
      </c>
      <c r="B303">
        <v>114.75</v>
      </c>
      <c r="C303">
        <v>114.76016</v>
      </c>
      <c r="D303">
        <v>0.15</v>
      </c>
      <c r="E303">
        <v>-0.15</v>
      </c>
      <c r="F303">
        <v>1.0160000000000001E-2</v>
      </c>
      <c r="G303" t="s">
        <v>249</v>
      </c>
    </row>
    <row r="305" spans="1:7">
      <c r="A305" t="s">
        <v>323</v>
      </c>
      <c r="B305" t="s">
        <v>285</v>
      </c>
    </row>
    <row r="306" spans="1:7">
      <c r="A306" t="s">
        <v>271</v>
      </c>
      <c r="B306">
        <v>5.5</v>
      </c>
      <c r="C306">
        <v>5.5293900000000002</v>
      </c>
      <c r="D306">
        <v>0.15</v>
      </c>
      <c r="E306">
        <v>-0.15</v>
      </c>
      <c r="F306">
        <v>2.9389999999999999E-2</v>
      </c>
      <c r="G306" t="s">
        <v>249</v>
      </c>
    </row>
    <row r="307" spans="1:7">
      <c r="A307" t="s">
        <v>225</v>
      </c>
      <c r="B307">
        <v>77.5</v>
      </c>
      <c r="C307">
        <v>77.522229999999993</v>
      </c>
      <c r="D307">
        <v>0.15</v>
      </c>
      <c r="E307">
        <v>-0.15</v>
      </c>
      <c r="F307">
        <v>2.223E-2</v>
      </c>
      <c r="G307" t="s">
        <v>249</v>
      </c>
    </row>
    <row r="308" spans="1:7">
      <c r="A308" t="s">
        <v>226</v>
      </c>
      <c r="B308">
        <v>114.75</v>
      </c>
      <c r="C308">
        <v>114.76016</v>
      </c>
      <c r="D308">
        <v>0.15</v>
      </c>
      <c r="E308">
        <v>-0.15</v>
      </c>
      <c r="F308">
        <v>1.0160000000000001E-2</v>
      </c>
      <c r="G308" t="s">
        <v>249</v>
      </c>
    </row>
    <row r="310" spans="1:7">
      <c r="A310" t="s">
        <v>324</v>
      </c>
      <c r="B310" t="s">
        <v>287</v>
      </c>
    </row>
    <row r="311" spans="1:7">
      <c r="A311" t="s">
        <v>271</v>
      </c>
      <c r="B311">
        <v>5.5</v>
      </c>
      <c r="C311">
        <v>5.5282999999999998</v>
      </c>
      <c r="D311">
        <v>0.15</v>
      </c>
      <c r="E311">
        <v>-0.15</v>
      </c>
      <c r="F311">
        <v>2.8299999999999999E-2</v>
      </c>
      <c r="G311" t="s">
        <v>249</v>
      </c>
    </row>
    <row r="312" spans="1:7">
      <c r="A312" t="s">
        <v>225</v>
      </c>
      <c r="B312">
        <v>77.5</v>
      </c>
      <c r="C312">
        <v>77.516050000000007</v>
      </c>
      <c r="D312">
        <v>0.15</v>
      </c>
      <c r="E312">
        <v>-0.15</v>
      </c>
      <c r="F312">
        <v>1.6049999999999998E-2</v>
      </c>
      <c r="G312" t="s">
        <v>249</v>
      </c>
    </row>
    <row r="313" spans="1:7">
      <c r="A313" t="s">
        <v>226</v>
      </c>
      <c r="B313">
        <v>95.75</v>
      </c>
      <c r="C313">
        <v>95.758750000000006</v>
      </c>
      <c r="D313">
        <v>0.15</v>
      </c>
      <c r="E313">
        <v>-0.15</v>
      </c>
      <c r="F313">
        <v>8.7500000000000008E-3</v>
      </c>
      <c r="G313" t="s">
        <v>249</v>
      </c>
    </row>
    <row r="315" spans="1:7">
      <c r="A315" t="s">
        <v>325</v>
      </c>
      <c r="B315" t="s">
        <v>270</v>
      </c>
    </row>
    <row r="316" spans="1:7">
      <c r="A316" t="s">
        <v>271</v>
      </c>
      <c r="B316">
        <v>4.0309999999999997</v>
      </c>
      <c r="C316">
        <v>4.0322100000000001</v>
      </c>
      <c r="D316">
        <v>5.0000000000000001E-3</v>
      </c>
      <c r="E316">
        <v>-5.0000000000000001E-3</v>
      </c>
      <c r="F316">
        <v>1.2099999999999999E-3</v>
      </c>
      <c r="G316" t="s">
        <v>249</v>
      </c>
    </row>
    <row r="317" spans="1:7">
      <c r="A317" t="s">
        <v>225</v>
      </c>
      <c r="B317">
        <v>88.75</v>
      </c>
      <c r="C317">
        <v>88.75864</v>
      </c>
      <c r="D317">
        <v>5.0000000000000001E-3</v>
      </c>
      <c r="E317">
        <v>-5.0000000000000001E-3</v>
      </c>
      <c r="F317">
        <v>8.6400000000000001E-3</v>
      </c>
      <c r="G317">
        <v>3.64E-3</v>
      </c>
    </row>
    <row r="318" spans="1:7">
      <c r="A318" t="s">
        <v>226</v>
      </c>
      <c r="B318">
        <v>20.75</v>
      </c>
      <c r="C318">
        <v>20.752849999999999</v>
      </c>
      <c r="D318">
        <v>5.0000000000000001E-3</v>
      </c>
      <c r="E318">
        <v>-5.0000000000000001E-3</v>
      </c>
      <c r="F318">
        <v>2.8500000000000001E-3</v>
      </c>
      <c r="G318" t="s">
        <v>252</v>
      </c>
    </row>
    <row r="320" spans="1:7">
      <c r="A320" t="s">
        <v>326</v>
      </c>
      <c r="B320" t="s">
        <v>278</v>
      </c>
    </row>
    <row r="321" spans="1:7">
      <c r="A321" t="s">
        <v>279</v>
      </c>
      <c r="B321">
        <v>4.0309999999999997</v>
      </c>
      <c r="C321">
        <v>4.0250300000000001</v>
      </c>
      <c r="D321">
        <v>5.0000000000000001E-3</v>
      </c>
      <c r="E321">
        <v>-5.0000000000000001E-3</v>
      </c>
      <c r="F321">
        <v>-5.9699999999999996E-3</v>
      </c>
      <c r="G321">
        <v>-9.7000000000000005E-4</v>
      </c>
    </row>
    <row r="322" spans="1:7">
      <c r="A322" t="s">
        <v>226</v>
      </c>
      <c r="B322">
        <v>20.75</v>
      </c>
      <c r="C322">
        <v>20.74729</v>
      </c>
      <c r="D322">
        <v>5.0000000000000001E-3</v>
      </c>
      <c r="E322">
        <v>-5.0000000000000001E-3</v>
      </c>
      <c r="F322">
        <v>-2.7100000000000002E-3</v>
      </c>
      <c r="G322" t="s">
        <v>232</v>
      </c>
    </row>
    <row r="326" spans="1:7">
      <c r="A326" t="s">
        <v>180</v>
      </c>
      <c r="B326" t="s">
        <v>181</v>
      </c>
      <c r="C326">
        <v>1014</v>
      </c>
      <c r="G326" t="s">
        <v>327</v>
      </c>
    </row>
    <row r="327" spans="1:7">
      <c r="A327" t="s">
        <v>183</v>
      </c>
      <c r="B327" t="s">
        <v>184</v>
      </c>
      <c r="C327" t="s">
        <v>184</v>
      </c>
      <c r="D327" t="s">
        <v>185</v>
      </c>
      <c r="E327" t="s">
        <v>185</v>
      </c>
      <c r="F327" t="s">
        <v>185</v>
      </c>
      <c r="G327" t="s">
        <v>184</v>
      </c>
    </row>
    <row r="328" spans="1:7">
      <c r="A328" t="s">
        <v>218</v>
      </c>
      <c r="B328" t="s">
        <v>6</v>
      </c>
      <c r="C328" t="s">
        <v>219</v>
      </c>
      <c r="D328" t="s">
        <v>220</v>
      </c>
      <c r="E328" t="s">
        <v>221</v>
      </c>
      <c r="F328" t="s">
        <v>21</v>
      </c>
      <c r="G328" t="s">
        <v>222</v>
      </c>
    </row>
    <row r="329" spans="1:7">
      <c r="A329" t="s">
        <v>183</v>
      </c>
      <c r="B329" t="s">
        <v>184</v>
      </c>
      <c r="C329" t="s">
        <v>184</v>
      </c>
      <c r="D329" t="s">
        <v>185</v>
      </c>
      <c r="E329" t="s">
        <v>185</v>
      </c>
      <c r="F329" t="s">
        <v>185</v>
      </c>
      <c r="G329" t="s">
        <v>184</v>
      </c>
    </row>
    <row r="331" spans="1:7">
      <c r="A331" t="s">
        <v>328</v>
      </c>
      <c r="B331" t="s">
        <v>282</v>
      </c>
    </row>
    <row r="332" spans="1:7">
      <c r="A332" t="s">
        <v>271</v>
      </c>
      <c r="B332">
        <v>5.5</v>
      </c>
      <c r="C332">
        <v>5.5293099999999997</v>
      </c>
      <c r="D332">
        <v>0.15</v>
      </c>
      <c r="E332">
        <v>-0.15</v>
      </c>
      <c r="F332">
        <v>2.9309999999999999E-2</v>
      </c>
      <c r="G332" t="s">
        <v>249</v>
      </c>
    </row>
    <row r="333" spans="1:7">
      <c r="A333" t="s">
        <v>225</v>
      </c>
      <c r="B333">
        <v>90.75</v>
      </c>
      <c r="C333">
        <v>90.759889999999999</v>
      </c>
      <c r="D333">
        <v>0.15</v>
      </c>
      <c r="E333">
        <v>-0.15</v>
      </c>
      <c r="F333">
        <v>9.8899999999999995E-3</v>
      </c>
      <c r="G333" t="s">
        <v>249</v>
      </c>
    </row>
    <row r="334" spans="1:7">
      <c r="A334" t="s">
        <v>226</v>
      </c>
      <c r="B334">
        <v>30.25</v>
      </c>
      <c r="C334">
        <v>30.257639999999999</v>
      </c>
      <c r="D334">
        <v>0.15</v>
      </c>
      <c r="E334">
        <v>-0.15</v>
      </c>
      <c r="F334">
        <v>7.6400000000000001E-3</v>
      </c>
      <c r="G334" t="s">
        <v>249</v>
      </c>
    </row>
    <row r="336" spans="1:7">
      <c r="A336" t="s">
        <v>329</v>
      </c>
      <c r="B336" t="s">
        <v>285</v>
      </c>
    </row>
    <row r="337" spans="1:7">
      <c r="A337" t="s">
        <v>271</v>
      </c>
      <c r="B337">
        <v>5.5</v>
      </c>
      <c r="C337">
        <v>5.52522</v>
      </c>
      <c r="D337">
        <v>0.15</v>
      </c>
      <c r="E337">
        <v>-0.15</v>
      </c>
      <c r="F337">
        <v>2.5219999999999999E-2</v>
      </c>
      <c r="G337" t="s">
        <v>249</v>
      </c>
    </row>
    <row r="338" spans="1:7">
      <c r="A338" t="s">
        <v>225</v>
      </c>
      <c r="B338">
        <v>119.75</v>
      </c>
      <c r="C338">
        <v>119.76293</v>
      </c>
      <c r="D338">
        <v>0.15</v>
      </c>
      <c r="E338">
        <v>-0.15</v>
      </c>
      <c r="F338">
        <v>1.2930000000000001E-2</v>
      </c>
      <c r="G338" t="s">
        <v>249</v>
      </c>
    </row>
    <row r="339" spans="1:7">
      <c r="A339" t="s">
        <v>226</v>
      </c>
      <c r="B339">
        <v>30.25</v>
      </c>
      <c r="C339">
        <v>30.25526</v>
      </c>
      <c r="D339">
        <v>0.15</v>
      </c>
      <c r="E339">
        <v>-0.15</v>
      </c>
      <c r="F339">
        <v>5.2599999999999999E-3</v>
      </c>
      <c r="G339" t="s">
        <v>249</v>
      </c>
    </row>
    <row r="341" spans="1:7">
      <c r="A341" t="s">
        <v>330</v>
      </c>
      <c r="B341" t="s">
        <v>287</v>
      </c>
    </row>
    <row r="342" spans="1:7">
      <c r="A342" t="s">
        <v>271</v>
      </c>
      <c r="B342">
        <v>5.5</v>
      </c>
      <c r="C342">
        <v>5.5298400000000001</v>
      </c>
      <c r="D342">
        <v>0.15</v>
      </c>
      <c r="E342">
        <v>-0.15</v>
      </c>
      <c r="F342">
        <v>2.9839999999999998E-2</v>
      </c>
      <c r="G342" t="s">
        <v>249</v>
      </c>
    </row>
    <row r="343" spans="1:7">
      <c r="A343" t="s">
        <v>225</v>
      </c>
      <c r="B343">
        <v>119.75</v>
      </c>
      <c r="C343">
        <v>119.75997</v>
      </c>
      <c r="D343">
        <v>0.15</v>
      </c>
      <c r="E343">
        <v>-0.15</v>
      </c>
      <c r="F343">
        <v>9.9699999999999997E-3</v>
      </c>
      <c r="G343" t="s">
        <v>249</v>
      </c>
    </row>
    <row r="344" spans="1:7">
      <c r="A344" t="s">
        <v>226</v>
      </c>
      <c r="B344">
        <v>11.25</v>
      </c>
      <c r="C344">
        <v>11.25671</v>
      </c>
      <c r="D344">
        <v>0.15</v>
      </c>
      <c r="E344">
        <v>-0.15</v>
      </c>
      <c r="F344">
        <v>6.7099999999999998E-3</v>
      </c>
      <c r="G344" t="s">
        <v>249</v>
      </c>
    </row>
    <row r="346" spans="1:7">
      <c r="A346" t="s">
        <v>331</v>
      </c>
      <c r="B346" t="s">
        <v>270</v>
      </c>
    </row>
    <row r="347" spans="1:7">
      <c r="A347" t="s">
        <v>271</v>
      </c>
      <c r="B347">
        <v>4.0309999999999997</v>
      </c>
      <c r="C347">
        <v>4.0302100000000003</v>
      </c>
      <c r="D347">
        <v>5.0000000000000001E-3</v>
      </c>
      <c r="E347">
        <v>-5.0000000000000001E-3</v>
      </c>
      <c r="F347">
        <v>-7.9000000000000001E-4</v>
      </c>
      <c r="G347" t="s">
        <v>245</v>
      </c>
    </row>
    <row r="348" spans="1:7">
      <c r="A348" t="s">
        <v>225</v>
      </c>
      <c r="B348">
        <v>88.75</v>
      </c>
      <c r="C348">
        <v>88.763009999999994</v>
      </c>
      <c r="D348">
        <v>5.0000000000000001E-3</v>
      </c>
      <c r="E348">
        <v>-5.0000000000000001E-3</v>
      </c>
      <c r="F348">
        <v>1.3010000000000001E-2</v>
      </c>
      <c r="G348">
        <v>8.0099999999999998E-3</v>
      </c>
    </row>
    <row r="349" spans="1:7">
      <c r="A349" t="s">
        <v>226</v>
      </c>
      <c r="B349">
        <v>63</v>
      </c>
      <c r="C349">
        <v>63.006830000000001</v>
      </c>
      <c r="D349">
        <v>5.0000000000000001E-3</v>
      </c>
      <c r="E349">
        <v>-5.0000000000000001E-3</v>
      </c>
      <c r="F349">
        <v>6.8300000000000001E-3</v>
      </c>
      <c r="G349">
        <v>1.83E-3</v>
      </c>
    </row>
    <row r="351" spans="1:7">
      <c r="A351" t="s">
        <v>332</v>
      </c>
      <c r="B351" t="s">
        <v>273</v>
      </c>
    </row>
    <row r="352" spans="1:7">
      <c r="A352" t="s">
        <v>226</v>
      </c>
      <c r="B352">
        <v>64.984110000000001</v>
      </c>
      <c r="C352">
        <v>65.008529999999993</v>
      </c>
      <c r="D352">
        <v>0.15</v>
      </c>
      <c r="E352">
        <v>-0.15</v>
      </c>
      <c r="F352">
        <v>2.4420000000000001E-2</v>
      </c>
      <c r="G352" t="s">
        <v>249</v>
      </c>
    </row>
    <row r="354" spans="1:7">
      <c r="A354" t="s">
        <v>333</v>
      </c>
      <c r="B354" t="s">
        <v>275</v>
      </c>
      <c r="C354" t="s">
        <v>276</v>
      </c>
    </row>
    <row r="355" spans="1:7">
      <c r="A355" t="s">
        <v>226</v>
      </c>
      <c r="C355">
        <v>60.991410000000002</v>
      </c>
    </row>
    <row r="357" spans="1:7">
      <c r="A357" t="s">
        <v>334</v>
      </c>
      <c r="B357" t="s">
        <v>278</v>
      </c>
    </row>
    <row r="358" spans="1:7">
      <c r="A358" t="s">
        <v>279</v>
      </c>
      <c r="B358">
        <v>4.0309999999999997</v>
      </c>
      <c r="C358">
        <v>4.0171599999999996</v>
      </c>
      <c r="D358">
        <v>5.0000000000000001E-3</v>
      </c>
      <c r="E358">
        <v>-5.0000000000000001E-3</v>
      </c>
      <c r="F358">
        <v>-1.384E-2</v>
      </c>
      <c r="G358">
        <v>-8.8400000000000006E-3</v>
      </c>
    </row>
    <row r="359" spans="1:7">
      <c r="A359" t="s">
        <v>226</v>
      </c>
      <c r="B359">
        <v>63</v>
      </c>
      <c r="C359">
        <v>62.999969999999998</v>
      </c>
      <c r="D359">
        <v>5.0000000000000001E-3</v>
      </c>
      <c r="E359">
        <v>-5.0000000000000001E-3</v>
      </c>
      <c r="F359">
        <v>-3.0000000000000001E-5</v>
      </c>
    </row>
    <row r="361" spans="1:7">
      <c r="A361" t="s">
        <v>335</v>
      </c>
      <c r="B361" t="s">
        <v>282</v>
      </c>
    </row>
    <row r="362" spans="1:7">
      <c r="A362" t="s">
        <v>271</v>
      </c>
      <c r="B362">
        <v>5.5</v>
      </c>
      <c r="C362">
        <v>5.5258900000000004</v>
      </c>
      <c r="D362">
        <v>0.15</v>
      </c>
      <c r="E362">
        <v>-0.15</v>
      </c>
      <c r="F362">
        <v>2.589E-2</v>
      </c>
      <c r="G362" t="s">
        <v>249</v>
      </c>
    </row>
    <row r="363" spans="1:7">
      <c r="A363" t="s">
        <v>225</v>
      </c>
      <c r="B363">
        <v>90.75</v>
      </c>
      <c r="C363">
        <v>90.764930000000007</v>
      </c>
      <c r="D363">
        <v>0.15</v>
      </c>
      <c r="E363">
        <v>-0.15</v>
      </c>
      <c r="F363">
        <v>1.4930000000000001E-2</v>
      </c>
      <c r="G363" t="s">
        <v>249</v>
      </c>
    </row>
    <row r="364" spans="1:7">
      <c r="A364" t="s">
        <v>226</v>
      </c>
      <c r="B364">
        <v>72.5</v>
      </c>
      <c r="C364">
        <v>72.507959999999997</v>
      </c>
      <c r="D364">
        <v>0.15</v>
      </c>
      <c r="E364">
        <v>-0.15</v>
      </c>
      <c r="F364">
        <v>7.9600000000000001E-3</v>
      </c>
      <c r="G364" t="s">
        <v>249</v>
      </c>
    </row>
    <row r="366" spans="1:7">
      <c r="A366" t="s">
        <v>336</v>
      </c>
      <c r="B366" t="s">
        <v>285</v>
      </c>
    </row>
    <row r="367" spans="1:7">
      <c r="A367" t="s">
        <v>271</v>
      </c>
      <c r="B367">
        <v>5.5</v>
      </c>
      <c r="C367">
        <v>5.5256999999999996</v>
      </c>
      <c r="D367">
        <v>0.15</v>
      </c>
      <c r="E367">
        <v>-0.15</v>
      </c>
      <c r="F367">
        <v>2.5700000000000001E-2</v>
      </c>
      <c r="G367" t="s">
        <v>249</v>
      </c>
    </row>
    <row r="368" spans="1:7">
      <c r="A368" t="s">
        <v>225</v>
      </c>
      <c r="B368">
        <v>119.75</v>
      </c>
      <c r="C368">
        <v>119.76743999999999</v>
      </c>
      <c r="D368">
        <v>0.15</v>
      </c>
      <c r="E368">
        <v>-0.15</v>
      </c>
      <c r="F368">
        <v>1.7440000000000001E-2</v>
      </c>
      <c r="G368" t="s">
        <v>249</v>
      </c>
    </row>
    <row r="369" spans="1:7">
      <c r="A369" t="s">
        <v>226</v>
      </c>
      <c r="B369">
        <v>72.5</v>
      </c>
      <c r="C369">
        <v>72.508039999999994</v>
      </c>
      <c r="D369">
        <v>0.15</v>
      </c>
      <c r="E369">
        <v>-0.15</v>
      </c>
      <c r="F369">
        <v>8.0400000000000003E-3</v>
      </c>
      <c r="G369" t="s">
        <v>249</v>
      </c>
    </row>
    <row r="371" spans="1:7">
      <c r="A371" t="s">
        <v>337</v>
      </c>
      <c r="B371" t="s">
        <v>287</v>
      </c>
    </row>
    <row r="372" spans="1:7">
      <c r="A372" t="s">
        <v>271</v>
      </c>
      <c r="B372">
        <v>5.5</v>
      </c>
      <c r="C372">
        <v>5.52881</v>
      </c>
      <c r="D372">
        <v>0.15</v>
      </c>
      <c r="E372">
        <v>-0.15</v>
      </c>
      <c r="F372">
        <v>2.8809999999999999E-2</v>
      </c>
      <c r="G372" t="s">
        <v>249</v>
      </c>
    </row>
    <row r="373" spans="1:7">
      <c r="A373" t="s">
        <v>225</v>
      </c>
      <c r="B373">
        <v>119.75</v>
      </c>
      <c r="C373">
        <v>119.76215000000001</v>
      </c>
      <c r="D373">
        <v>0.15</v>
      </c>
      <c r="E373">
        <v>-0.15</v>
      </c>
      <c r="F373">
        <v>1.2149999999999999E-2</v>
      </c>
      <c r="G373" t="s">
        <v>249</v>
      </c>
    </row>
    <row r="374" spans="1:7">
      <c r="A374" t="s">
        <v>226</v>
      </c>
      <c r="B374">
        <v>53.5</v>
      </c>
      <c r="C374">
        <v>53.504469999999998</v>
      </c>
      <c r="D374">
        <v>0.15</v>
      </c>
      <c r="E374">
        <v>-0.15</v>
      </c>
      <c r="F374">
        <v>4.47E-3</v>
      </c>
      <c r="G374" t="s">
        <v>249</v>
      </c>
    </row>
    <row r="376" spans="1:7">
      <c r="A376" t="s">
        <v>338</v>
      </c>
      <c r="B376" t="s">
        <v>270</v>
      </c>
    </row>
    <row r="377" spans="1:7">
      <c r="A377" t="s">
        <v>271</v>
      </c>
      <c r="B377">
        <v>4.0309999999999997</v>
      </c>
      <c r="C377">
        <v>4.0289099999999998</v>
      </c>
      <c r="D377">
        <v>5.0000000000000001E-3</v>
      </c>
      <c r="E377">
        <v>-5.0000000000000001E-3</v>
      </c>
      <c r="F377">
        <v>-2.0899999999999998E-3</v>
      </c>
      <c r="G377" t="s">
        <v>230</v>
      </c>
    </row>
    <row r="378" spans="1:7">
      <c r="A378" t="s">
        <v>225</v>
      </c>
      <c r="B378">
        <v>88.75</v>
      </c>
      <c r="C378">
        <v>88.766350000000003</v>
      </c>
      <c r="D378">
        <v>5.0000000000000001E-3</v>
      </c>
      <c r="E378">
        <v>-5.0000000000000001E-3</v>
      </c>
      <c r="F378">
        <v>1.635E-2</v>
      </c>
      <c r="G378">
        <v>1.1350000000000001E-2</v>
      </c>
    </row>
    <row r="379" spans="1:7">
      <c r="A379" t="s">
        <v>226</v>
      </c>
      <c r="B379">
        <v>105.25</v>
      </c>
      <c r="C379">
        <v>105.25673999999999</v>
      </c>
      <c r="D379">
        <v>5.0000000000000001E-3</v>
      </c>
      <c r="E379">
        <v>-5.0000000000000001E-3</v>
      </c>
      <c r="F379">
        <v>6.7400000000000003E-3</v>
      </c>
      <c r="G379">
        <v>1.74E-3</v>
      </c>
    </row>
    <row r="381" spans="1:7">
      <c r="A381" t="s">
        <v>339</v>
      </c>
      <c r="B381" t="s">
        <v>273</v>
      </c>
    </row>
    <row r="382" spans="1:7">
      <c r="A382" t="s">
        <v>226</v>
      </c>
      <c r="C382">
        <v>107.26425999999999</v>
      </c>
    </row>
    <row r="384" spans="1:7">
      <c r="A384" t="s">
        <v>340</v>
      </c>
      <c r="B384" t="s">
        <v>275</v>
      </c>
      <c r="C384" t="s">
        <v>276</v>
      </c>
    </row>
    <row r="385" spans="1:7">
      <c r="A385" t="s">
        <v>226</v>
      </c>
      <c r="C385">
        <v>103.24419</v>
      </c>
    </row>
    <row r="391" spans="1:7">
      <c r="A391" t="s">
        <v>180</v>
      </c>
      <c r="B391" t="s">
        <v>181</v>
      </c>
      <c r="C391">
        <v>1014</v>
      </c>
      <c r="G391" t="s">
        <v>341</v>
      </c>
    </row>
    <row r="392" spans="1:7">
      <c r="A392" t="s">
        <v>183</v>
      </c>
      <c r="B392" t="s">
        <v>184</v>
      </c>
      <c r="C392" t="s">
        <v>184</v>
      </c>
      <c r="D392" t="s">
        <v>185</v>
      </c>
      <c r="E392" t="s">
        <v>185</v>
      </c>
      <c r="F392" t="s">
        <v>185</v>
      </c>
      <c r="G392" t="s">
        <v>184</v>
      </c>
    </row>
    <row r="393" spans="1:7">
      <c r="A393" t="s">
        <v>218</v>
      </c>
      <c r="B393" t="s">
        <v>6</v>
      </c>
      <c r="C393" t="s">
        <v>219</v>
      </c>
      <c r="D393" t="s">
        <v>220</v>
      </c>
      <c r="E393" t="s">
        <v>221</v>
      </c>
      <c r="F393" t="s">
        <v>21</v>
      </c>
      <c r="G393" t="s">
        <v>222</v>
      </c>
    </row>
    <row r="394" spans="1:7">
      <c r="A394" t="s">
        <v>183</v>
      </c>
      <c r="B394" t="s">
        <v>184</v>
      </c>
      <c r="C394" t="s">
        <v>184</v>
      </c>
      <c r="D394" t="s">
        <v>185</v>
      </c>
      <c r="E394" t="s">
        <v>185</v>
      </c>
      <c r="F394" t="s">
        <v>185</v>
      </c>
      <c r="G394" t="s">
        <v>184</v>
      </c>
    </row>
    <row r="396" spans="1:7">
      <c r="A396" t="s">
        <v>342</v>
      </c>
      <c r="B396" t="s">
        <v>278</v>
      </c>
    </row>
    <row r="397" spans="1:7">
      <c r="A397" t="s">
        <v>279</v>
      </c>
      <c r="B397">
        <v>4.0309999999999997</v>
      </c>
      <c r="C397">
        <v>4.0200699999999996</v>
      </c>
      <c r="D397">
        <v>5.0000000000000001E-3</v>
      </c>
      <c r="E397">
        <v>-5.0000000000000001E-3</v>
      </c>
      <c r="F397">
        <v>-1.093E-2</v>
      </c>
      <c r="G397">
        <v>-5.9300000000000004E-3</v>
      </c>
    </row>
    <row r="398" spans="1:7">
      <c r="A398" t="s">
        <v>226</v>
      </c>
      <c r="B398">
        <v>105.25</v>
      </c>
      <c r="C398">
        <v>105.25422</v>
      </c>
      <c r="D398">
        <v>5.0000000000000001E-3</v>
      </c>
      <c r="E398">
        <v>-5.0000000000000001E-3</v>
      </c>
      <c r="F398">
        <v>4.2199999999999998E-3</v>
      </c>
      <c r="G398" t="s">
        <v>240</v>
      </c>
    </row>
    <row r="400" spans="1:7">
      <c r="A400" t="s">
        <v>343</v>
      </c>
      <c r="B400" t="s">
        <v>282</v>
      </c>
    </row>
    <row r="401" spans="1:7">
      <c r="A401" t="s">
        <v>271</v>
      </c>
      <c r="B401">
        <v>5.5</v>
      </c>
      <c r="C401">
        <v>5.5281599999999997</v>
      </c>
      <c r="D401">
        <v>0.15</v>
      </c>
      <c r="E401">
        <v>-0.15</v>
      </c>
      <c r="F401">
        <v>2.8160000000000001E-2</v>
      </c>
      <c r="G401" t="s">
        <v>249</v>
      </c>
    </row>
    <row r="402" spans="1:7">
      <c r="A402" t="s">
        <v>225</v>
      </c>
      <c r="B402">
        <v>90.75</v>
      </c>
      <c r="C402">
        <v>90.765900000000002</v>
      </c>
      <c r="D402">
        <v>0.15</v>
      </c>
      <c r="E402">
        <v>-0.15</v>
      </c>
      <c r="F402">
        <v>1.5900000000000001E-2</v>
      </c>
      <c r="G402" t="s">
        <v>249</v>
      </c>
    </row>
    <row r="403" spans="1:7">
      <c r="A403" t="s">
        <v>226</v>
      </c>
      <c r="B403">
        <v>114.75</v>
      </c>
      <c r="C403">
        <v>114.7594</v>
      </c>
      <c r="D403">
        <v>0.15</v>
      </c>
      <c r="E403">
        <v>-0.15</v>
      </c>
      <c r="F403">
        <v>9.4000000000000004E-3</v>
      </c>
      <c r="G403" t="s">
        <v>249</v>
      </c>
    </row>
    <row r="405" spans="1:7">
      <c r="A405" t="s">
        <v>344</v>
      </c>
      <c r="B405" t="s">
        <v>285</v>
      </c>
    </row>
    <row r="406" spans="1:7">
      <c r="A406" t="s">
        <v>271</v>
      </c>
      <c r="B406">
        <v>5.5</v>
      </c>
      <c r="C406">
        <v>5.5308299999999999</v>
      </c>
      <c r="D406">
        <v>0.15</v>
      </c>
      <c r="E406">
        <v>-0.15</v>
      </c>
      <c r="F406">
        <v>3.083E-2</v>
      </c>
      <c r="G406" t="s">
        <v>249</v>
      </c>
    </row>
    <row r="407" spans="1:7">
      <c r="A407" t="s">
        <v>225</v>
      </c>
      <c r="B407">
        <v>119.75</v>
      </c>
      <c r="C407">
        <v>119.76833999999999</v>
      </c>
      <c r="D407">
        <v>0.15</v>
      </c>
      <c r="E407">
        <v>-0.15</v>
      </c>
      <c r="F407">
        <v>1.8339999999999999E-2</v>
      </c>
      <c r="G407" t="s">
        <v>249</v>
      </c>
    </row>
    <row r="408" spans="1:7">
      <c r="A408" t="s">
        <v>226</v>
      </c>
      <c r="B408">
        <v>114.75</v>
      </c>
      <c r="C408">
        <v>114.75854</v>
      </c>
      <c r="D408">
        <v>0.15</v>
      </c>
      <c r="E408">
        <v>-0.15</v>
      </c>
      <c r="F408">
        <v>8.5400000000000007E-3</v>
      </c>
      <c r="G408" t="s">
        <v>249</v>
      </c>
    </row>
    <row r="410" spans="1:7">
      <c r="A410" t="s">
        <v>345</v>
      </c>
      <c r="B410" t="s">
        <v>287</v>
      </c>
    </row>
    <row r="411" spans="1:7">
      <c r="A411" t="s">
        <v>271</v>
      </c>
      <c r="B411">
        <v>5.5</v>
      </c>
      <c r="C411">
        <v>5.5278099999999997</v>
      </c>
      <c r="D411">
        <v>0.15</v>
      </c>
      <c r="E411">
        <v>-0.15</v>
      </c>
      <c r="F411">
        <v>2.7810000000000001E-2</v>
      </c>
      <c r="G411" t="s">
        <v>249</v>
      </c>
    </row>
    <row r="412" spans="1:7">
      <c r="A412" t="s">
        <v>225</v>
      </c>
      <c r="B412">
        <v>119.75</v>
      </c>
      <c r="C412">
        <v>119.76511000000001</v>
      </c>
      <c r="D412">
        <v>0.15</v>
      </c>
      <c r="E412">
        <v>-0.15</v>
      </c>
      <c r="F412">
        <v>1.511E-2</v>
      </c>
      <c r="G412" t="s">
        <v>249</v>
      </c>
    </row>
    <row r="413" spans="1:7">
      <c r="A413" t="s">
        <v>226</v>
      </c>
      <c r="B413">
        <v>95.75</v>
      </c>
      <c r="C413">
        <v>95.75667</v>
      </c>
      <c r="D413">
        <v>0.15</v>
      </c>
      <c r="E413">
        <v>-0.15</v>
      </c>
      <c r="F413">
        <v>6.6699999999999997E-3</v>
      </c>
      <c r="G413" t="s">
        <v>249</v>
      </c>
    </row>
    <row r="415" spans="1:7">
      <c r="A415" t="s">
        <v>346</v>
      </c>
      <c r="B415" t="s">
        <v>270</v>
      </c>
    </row>
    <row r="416" spans="1:7">
      <c r="A416" t="s">
        <v>271</v>
      </c>
      <c r="B416">
        <v>4.0309999999999997</v>
      </c>
      <c r="C416">
        <v>4.0320299999999998</v>
      </c>
      <c r="D416">
        <v>5.0000000000000001E-3</v>
      </c>
      <c r="E416">
        <v>-5.0000000000000001E-3</v>
      </c>
      <c r="F416">
        <v>1.0300000000000001E-3</v>
      </c>
      <c r="G416" t="s">
        <v>249</v>
      </c>
    </row>
    <row r="417" spans="1:7">
      <c r="A417" t="s">
        <v>225</v>
      </c>
      <c r="B417">
        <v>0</v>
      </c>
      <c r="C417">
        <v>0</v>
      </c>
      <c r="D417">
        <v>5.0000000000000001E-3</v>
      </c>
      <c r="E417">
        <v>-5.0000000000000001E-3</v>
      </c>
      <c r="F417">
        <v>0</v>
      </c>
    </row>
    <row r="418" spans="1:7">
      <c r="A418" t="s">
        <v>226</v>
      </c>
      <c r="B418">
        <v>0</v>
      </c>
      <c r="C418">
        <v>0</v>
      </c>
      <c r="D418">
        <v>5.0000000000000001E-3</v>
      </c>
      <c r="E418">
        <v>-5.0000000000000001E-3</v>
      </c>
      <c r="F418">
        <v>0</v>
      </c>
    </row>
    <row r="420" spans="1:7">
      <c r="A420" t="s">
        <v>347</v>
      </c>
      <c r="B420" t="s">
        <v>270</v>
      </c>
    </row>
    <row r="421" spans="1:7">
      <c r="A421" t="s">
        <v>271</v>
      </c>
      <c r="B421">
        <v>4.0309999999999997</v>
      </c>
      <c r="C421">
        <v>4.0316200000000002</v>
      </c>
      <c r="D421">
        <v>5.0000000000000001E-3</v>
      </c>
      <c r="E421">
        <v>-5.0000000000000001E-3</v>
      </c>
      <c r="F421">
        <v>6.2E-4</v>
      </c>
      <c r="G421" t="s">
        <v>249</v>
      </c>
    </row>
    <row r="422" spans="1:7">
      <c r="A422" t="s">
        <v>225</v>
      </c>
      <c r="B422">
        <v>0</v>
      </c>
      <c r="C422">
        <v>-4.4400000000000004E-3</v>
      </c>
      <c r="D422">
        <v>5.0000000000000001E-3</v>
      </c>
      <c r="E422">
        <v>-5.0000000000000001E-3</v>
      </c>
      <c r="F422">
        <v>-4.4400000000000004E-3</v>
      </c>
      <c r="G422" t="s">
        <v>280</v>
      </c>
    </row>
    <row r="423" spans="1:7">
      <c r="A423" t="s">
        <v>226</v>
      </c>
      <c r="B423">
        <v>42.25</v>
      </c>
      <c r="C423">
        <v>42.252540000000003</v>
      </c>
      <c r="D423">
        <v>5.0000000000000001E-3</v>
      </c>
      <c r="E423">
        <v>-5.0000000000000001E-3</v>
      </c>
      <c r="F423">
        <v>2.5400000000000002E-3</v>
      </c>
      <c r="G423" t="s">
        <v>252</v>
      </c>
    </row>
    <row r="425" spans="1:7">
      <c r="A425" t="s">
        <v>348</v>
      </c>
      <c r="B425" t="s">
        <v>270</v>
      </c>
    </row>
    <row r="426" spans="1:7">
      <c r="A426" t="s">
        <v>271</v>
      </c>
      <c r="B426">
        <v>4.0309999999999997</v>
      </c>
      <c r="C426">
        <v>4.0312999999999999</v>
      </c>
      <c r="D426">
        <v>5.0000000000000001E-3</v>
      </c>
      <c r="E426">
        <v>-5.0000000000000001E-3</v>
      </c>
      <c r="F426">
        <v>2.9999999999999997E-4</v>
      </c>
      <c r="G426" t="s">
        <v>249</v>
      </c>
    </row>
    <row r="427" spans="1:7">
      <c r="A427" t="s">
        <v>225</v>
      </c>
      <c r="B427">
        <v>0</v>
      </c>
      <c r="C427">
        <v>-2.0000000000000002E-5</v>
      </c>
      <c r="D427">
        <v>5.0000000000000001E-3</v>
      </c>
      <c r="E427">
        <v>-5.0000000000000001E-3</v>
      </c>
      <c r="F427">
        <v>-2.0000000000000002E-5</v>
      </c>
    </row>
    <row r="428" spans="1:7">
      <c r="A428" t="s">
        <v>226</v>
      </c>
      <c r="B428">
        <v>84.5</v>
      </c>
      <c r="C428">
        <v>84.503079999999997</v>
      </c>
      <c r="D428">
        <v>5.0000000000000001E-3</v>
      </c>
      <c r="E428">
        <v>-5.0000000000000001E-3</v>
      </c>
      <c r="F428">
        <v>3.0799999999999998E-3</v>
      </c>
      <c r="G428" t="s">
        <v>252</v>
      </c>
    </row>
    <row r="430" spans="1:7">
      <c r="A430" t="s">
        <v>349</v>
      </c>
      <c r="B430" t="s">
        <v>270</v>
      </c>
    </row>
    <row r="431" spans="1:7">
      <c r="A431" t="s">
        <v>271</v>
      </c>
      <c r="B431">
        <v>4.0309999999999997</v>
      </c>
      <c r="C431">
        <v>4.0373799999999997</v>
      </c>
      <c r="D431">
        <v>5.0000000000000001E-3</v>
      </c>
      <c r="E431">
        <v>-5.0000000000000001E-3</v>
      </c>
      <c r="F431">
        <v>6.3800000000000003E-3</v>
      </c>
      <c r="G431">
        <v>1.3799999999999999E-3</v>
      </c>
    </row>
    <row r="432" spans="1:7">
      <c r="A432" t="s">
        <v>225</v>
      </c>
      <c r="B432">
        <v>42.25</v>
      </c>
      <c r="C432">
        <v>42.244750000000003</v>
      </c>
      <c r="D432">
        <v>5.0000000000000001E-3</v>
      </c>
      <c r="E432">
        <v>-5.0000000000000001E-3</v>
      </c>
      <c r="F432">
        <v>-5.2500000000000003E-3</v>
      </c>
      <c r="G432">
        <v>-2.5000000000000001E-4</v>
      </c>
    </row>
    <row r="433" spans="1:7">
      <c r="A433" t="s">
        <v>226</v>
      </c>
      <c r="B433">
        <v>0</v>
      </c>
      <c r="C433">
        <v>9.0000000000000006E-5</v>
      </c>
      <c r="D433">
        <v>5.0000000000000001E-3</v>
      </c>
      <c r="E433">
        <v>-5.0000000000000001E-3</v>
      </c>
      <c r="F433">
        <v>9.0000000000000006E-5</v>
      </c>
      <c r="G433" t="s">
        <v>249</v>
      </c>
    </row>
    <row r="435" spans="1:7">
      <c r="A435" t="s">
        <v>350</v>
      </c>
      <c r="B435" t="s">
        <v>270</v>
      </c>
    </row>
    <row r="436" spans="1:7">
      <c r="A436" t="s">
        <v>271</v>
      </c>
      <c r="B436">
        <v>4.0309999999999997</v>
      </c>
      <c r="C436">
        <v>4.0330399999999997</v>
      </c>
      <c r="D436">
        <v>5.0000000000000001E-3</v>
      </c>
      <c r="E436">
        <v>-5.0000000000000001E-3</v>
      </c>
      <c r="F436">
        <v>2.0400000000000001E-3</v>
      </c>
      <c r="G436" t="s">
        <v>235</v>
      </c>
    </row>
    <row r="437" spans="1:7">
      <c r="A437" t="s">
        <v>225</v>
      </c>
      <c r="B437">
        <v>42.25</v>
      </c>
      <c r="C437">
        <v>42.245559999999998</v>
      </c>
      <c r="D437">
        <v>5.0000000000000001E-3</v>
      </c>
      <c r="E437">
        <v>-5.0000000000000001E-3</v>
      </c>
      <c r="F437">
        <v>-4.4400000000000004E-3</v>
      </c>
      <c r="G437" t="s">
        <v>280</v>
      </c>
    </row>
    <row r="438" spans="1:7">
      <c r="A438" t="s">
        <v>226</v>
      </c>
      <c r="B438">
        <v>42.25</v>
      </c>
      <c r="C438">
        <v>42.253959999999999</v>
      </c>
      <c r="D438">
        <v>5.0000000000000001E-3</v>
      </c>
      <c r="E438">
        <v>-5.0000000000000001E-3</v>
      </c>
      <c r="F438">
        <v>3.96E-3</v>
      </c>
      <c r="G438" t="s">
        <v>240</v>
      </c>
    </row>
    <row r="440" spans="1:7">
      <c r="A440" t="s">
        <v>351</v>
      </c>
      <c r="B440" t="s">
        <v>270</v>
      </c>
    </row>
    <row r="441" spans="1:7">
      <c r="A441" t="s">
        <v>271</v>
      </c>
      <c r="B441">
        <v>4.0309999999999997</v>
      </c>
      <c r="C441">
        <v>4.0346799999999998</v>
      </c>
      <c r="D441">
        <v>5.0000000000000001E-3</v>
      </c>
      <c r="E441">
        <v>-5.0000000000000001E-3</v>
      </c>
      <c r="F441">
        <v>3.6800000000000001E-3</v>
      </c>
      <c r="G441" t="s">
        <v>252</v>
      </c>
    </row>
    <row r="442" spans="1:7">
      <c r="A442" t="s">
        <v>225</v>
      </c>
      <c r="B442">
        <v>42.25</v>
      </c>
      <c r="C442">
        <v>42.245190000000001</v>
      </c>
      <c r="D442">
        <v>5.0000000000000001E-3</v>
      </c>
      <c r="E442">
        <v>-5.0000000000000001E-3</v>
      </c>
      <c r="F442">
        <v>-4.81E-3</v>
      </c>
      <c r="G442" t="s">
        <v>280</v>
      </c>
    </row>
    <row r="443" spans="1:7">
      <c r="A443" t="s">
        <v>226</v>
      </c>
      <c r="B443">
        <v>84.5</v>
      </c>
      <c r="C443">
        <v>84.50591</v>
      </c>
      <c r="D443">
        <v>5.0000000000000001E-3</v>
      </c>
      <c r="E443">
        <v>-5.0000000000000001E-3</v>
      </c>
      <c r="F443">
        <v>5.9100000000000003E-3</v>
      </c>
      <c r="G443">
        <v>9.1E-4</v>
      </c>
    </row>
    <row r="445" spans="1:7">
      <c r="A445" t="s">
        <v>352</v>
      </c>
      <c r="B445" t="s">
        <v>270</v>
      </c>
    </row>
    <row r="446" spans="1:7">
      <c r="A446" t="s">
        <v>271</v>
      </c>
      <c r="B446">
        <v>4.0309999999999997</v>
      </c>
      <c r="C446">
        <v>4.0322100000000001</v>
      </c>
      <c r="D446">
        <v>5.0000000000000001E-3</v>
      </c>
      <c r="E446">
        <v>-5.0000000000000001E-3</v>
      </c>
      <c r="F446">
        <v>1.2099999999999999E-3</v>
      </c>
      <c r="G446" t="s">
        <v>249</v>
      </c>
    </row>
    <row r="447" spans="1:7">
      <c r="A447" t="s">
        <v>225</v>
      </c>
      <c r="B447">
        <v>84.5</v>
      </c>
      <c r="C447">
        <v>84.490300000000005</v>
      </c>
      <c r="D447">
        <v>5.0000000000000001E-3</v>
      </c>
      <c r="E447">
        <v>-5.0000000000000001E-3</v>
      </c>
      <c r="F447">
        <v>-9.7000000000000003E-3</v>
      </c>
      <c r="G447">
        <v>-4.7000000000000002E-3</v>
      </c>
    </row>
    <row r="448" spans="1:7">
      <c r="A448" t="s">
        <v>226</v>
      </c>
      <c r="B448">
        <v>0</v>
      </c>
      <c r="C448">
        <v>0</v>
      </c>
      <c r="D448">
        <v>5.0000000000000001E-3</v>
      </c>
      <c r="E448">
        <v>-5.0000000000000001E-3</v>
      </c>
      <c r="F448">
        <v>0</v>
      </c>
    </row>
    <row r="450" spans="1:7">
      <c r="A450" t="s">
        <v>353</v>
      </c>
      <c r="B450" t="s">
        <v>270</v>
      </c>
    </row>
    <row r="451" spans="1:7">
      <c r="A451" t="s">
        <v>271</v>
      </c>
      <c r="B451">
        <v>4.0309999999999997</v>
      </c>
      <c r="C451">
        <v>4.0302100000000003</v>
      </c>
      <c r="D451">
        <v>5.0000000000000001E-3</v>
      </c>
      <c r="E451">
        <v>-5.0000000000000001E-3</v>
      </c>
      <c r="F451">
        <v>-7.9000000000000001E-4</v>
      </c>
      <c r="G451" t="s">
        <v>245</v>
      </c>
    </row>
    <row r="452" spans="1:7">
      <c r="A452" t="s">
        <v>225</v>
      </c>
      <c r="B452">
        <v>84.5</v>
      </c>
      <c r="C452">
        <v>84.492040000000003</v>
      </c>
      <c r="D452">
        <v>5.0000000000000001E-3</v>
      </c>
      <c r="E452">
        <v>-5.0000000000000001E-3</v>
      </c>
      <c r="F452">
        <v>-7.9600000000000001E-3</v>
      </c>
      <c r="G452">
        <v>-2.96E-3</v>
      </c>
    </row>
    <row r="453" spans="1:7">
      <c r="A453" t="s">
        <v>226</v>
      </c>
      <c r="B453">
        <v>42.25</v>
      </c>
      <c r="C453">
        <v>42.253979999999999</v>
      </c>
      <c r="D453">
        <v>5.0000000000000001E-3</v>
      </c>
      <c r="E453">
        <v>-5.0000000000000001E-3</v>
      </c>
      <c r="F453">
        <v>3.98E-3</v>
      </c>
      <c r="G453" t="s">
        <v>240</v>
      </c>
    </row>
    <row r="456" spans="1:7">
      <c r="A456" t="s">
        <v>180</v>
      </c>
      <c r="B456" t="s">
        <v>181</v>
      </c>
      <c r="C456">
        <v>1014</v>
      </c>
      <c r="G456" t="s">
        <v>354</v>
      </c>
    </row>
    <row r="457" spans="1:7">
      <c r="A457" t="s">
        <v>183</v>
      </c>
      <c r="B457" t="s">
        <v>184</v>
      </c>
      <c r="C457" t="s">
        <v>184</v>
      </c>
      <c r="D457" t="s">
        <v>185</v>
      </c>
      <c r="E457" t="s">
        <v>185</v>
      </c>
      <c r="F457" t="s">
        <v>185</v>
      </c>
      <c r="G457" t="s">
        <v>184</v>
      </c>
    </row>
    <row r="458" spans="1:7">
      <c r="A458" t="s">
        <v>218</v>
      </c>
      <c r="B458" t="s">
        <v>6</v>
      </c>
      <c r="C458" t="s">
        <v>219</v>
      </c>
      <c r="D458" t="s">
        <v>220</v>
      </c>
      <c r="E458" t="s">
        <v>221</v>
      </c>
      <c r="F458" t="s">
        <v>21</v>
      </c>
      <c r="G458" t="s">
        <v>222</v>
      </c>
    </row>
    <row r="459" spans="1:7">
      <c r="A459" t="s">
        <v>183</v>
      </c>
      <c r="B459" t="s">
        <v>184</v>
      </c>
      <c r="C459" t="s">
        <v>184</v>
      </c>
      <c r="D459" t="s">
        <v>185</v>
      </c>
      <c r="E459" t="s">
        <v>185</v>
      </c>
      <c r="F459" t="s">
        <v>185</v>
      </c>
      <c r="G459" t="s">
        <v>184</v>
      </c>
    </row>
    <row r="461" spans="1:7">
      <c r="A461" t="s">
        <v>355</v>
      </c>
      <c r="B461" t="s">
        <v>270</v>
      </c>
    </row>
    <row r="462" spans="1:7">
      <c r="A462" t="s">
        <v>271</v>
      </c>
      <c r="B462">
        <v>4.0309999999999997</v>
      </c>
      <c r="C462">
        <v>4.0289099999999998</v>
      </c>
      <c r="D462">
        <v>5.0000000000000001E-3</v>
      </c>
      <c r="E462">
        <v>-5.0000000000000001E-3</v>
      </c>
      <c r="F462">
        <v>-2.0899999999999998E-3</v>
      </c>
      <c r="G462" t="s">
        <v>230</v>
      </c>
    </row>
    <row r="463" spans="1:7">
      <c r="A463" t="s">
        <v>225</v>
      </c>
      <c r="B463">
        <v>84.5</v>
      </c>
      <c r="C463">
        <v>84.492739999999998</v>
      </c>
      <c r="D463">
        <v>5.0000000000000001E-3</v>
      </c>
      <c r="E463">
        <v>-5.0000000000000001E-3</v>
      </c>
      <c r="F463">
        <v>-7.26E-3</v>
      </c>
      <c r="G463">
        <v>-2.2599999999999999E-3</v>
      </c>
    </row>
    <row r="464" spans="1:7">
      <c r="A464" t="s">
        <v>226</v>
      </c>
      <c r="B464">
        <v>84.5</v>
      </c>
      <c r="C464">
        <v>84.503889999999998</v>
      </c>
      <c r="D464">
        <v>5.0000000000000001E-3</v>
      </c>
      <c r="E464">
        <v>-5.0000000000000001E-3</v>
      </c>
      <c r="F464">
        <v>3.8899999999999998E-3</v>
      </c>
      <c r="G464" t="s">
        <v>240</v>
      </c>
    </row>
    <row r="466" spans="1:7">
      <c r="A466" t="s">
        <v>356</v>
      </c>
      <c r="B466" t="s">
        <v>357</v>
      </c>
    </row>
    <row r="467" spans="1:7">
      <c r="A467" t="s">
        <v>226</v>
      </c>
      <c r="B467">
        <v>0</v>
      </c>
      <c r="C467">
        <v>-6.96E-3</v>
      </c>
      <c r="D467">
        <v>5.0000000000000001E-3</v>
      </c>
      <c r="E467">
        <v>-5.0000000000000001E-3</v>
      </c>
      <c r="F467">
        <v>-6.96E-3</v>
      </c>
      <c r="G467">
        <v>-1.9599999999999999E-3</v>
      </c>
    </row>
    <row r="469" spans="1:7">
      <c r="A469" t="s">
        <v>358</v>
      </c>
      <c r="B469" t="s">
        <v>357</v>
      </c>
    </row>
    <row r="470" spans="1:7">
      <c r="A470" t="s">
        <v>226</v>
      </c>
      <c r="B470">
        <v>42.25</v>
      </c>
      <c r="C470">
        <v>42.246609999999997</v>
      </c>
      <c r="D470">
        <v>5.0000000000000001E-3</v>
      </c>
      <c r="E470">
        <v>-5.0000000000000001E-3</v>
      </c>
      <c r="F470">
        <v>-3.3899999999999998E-3</v>
      </c>
      <c r="G470" t="s">
        <v>232</v>
      </c>
    </row>
    <row r="472" spans="1:7">
      <c r="A472" t="s">
        <v>359</v>
      </c>
      <c r="B472" t="s">
        <v>357</v>
      </c>
    </row>
    <row r="473" spans="1:7">
      <c r="A473" t="s">
        <v>226</v>
      </c>
      <c r="B473">
        <v>84.5</v>
      </c>
      <c r="C473">
        <v>84.499420000000001</v>
      </c>
      <c r="D473">
        <v>5.0000000000000001E-3</v>
      </c>
      <c r="E473">
        <v>-5.0000000000000001E-3</v>
      </c>
      <c r="F473">
        <v>-5.8E-4</v>
      </c>
      <c r="G473" t="s">
        <v>245</v>
      </c>
    </row>
    <row r="475" spans="1:7">
      <c r="A475" t="s">
        <v>360</v>
      </c>
      <c r="B475" t="s">
        <v>357</v>
      </c>
    </row>
    <row r="476" spans="1:7">
      <c r="A476" t="s">
        <v>226</v>
      </c>
      <c r="B476">
        <v>0</v>
      </c>
      <c r="C476">
        <v>-7.8300000000000002E-3</v>
      </c>
      <c r="D476">
        <v>5.0000000000000001E-3</v>
      </c>
      <c r="E476">
        <v>-5.0000000000000001E-3</v>
      </c>
      <c r="F476">
        <v>-7.8300000000000002E-3</v>
      </c>
      <c r="G476">
        <v>-2.8300000000000001E-3</v>
      </c>
    </row>
    <row r="478" spans="1:7">
      <c r="A478" t="s">
        <v>361</v>
      </c>
      <c r="B478" t="s">
        <v>357</v>
      </c>
    </row>
    <row r="479" spans="1:7">
      <c r="A479" t="s">
        <v>226</v>
      </c>
      <c r="B479">
        <v>42.25</v>
      </c>
      <c r="C479">
        <v>42.24539</v>
      </c>
      <c r="D479">
        <v>5.0000000000000001E-3</v>
      </c>
      <c r="E479">
        <v>-5.0000000000000001E-3</v>
      </c>
      <c r="F479">
        <v>-4.6100000000000004E-3</v>
      </c>
      <c r="G479" t="s">
        <v>280</v>
      </c>
    </row>
    <row r="481" spans="1:7">
      <c r="A481" t="s">
        <v>362</v>
      </c>
      <c r="B481" t="s">
        <v>357</v>
      </c>
    </row>
    <row r="482" spans="1:7">
      <c r="A482" t="s">
        <v>226</v>
      </c>
      <c r="B482">
        <v>84.5</v>
      </c>
      <c r="C482">
        <v>84.500680000000003</v>
      </c>
      <c r="D482">
        <v>5.0000000000000001E-3</v>
      </c>
      <c r="E482">
        <v>-5.0000000000000001E-3</v>
      </c>
      <c r="F482">
        <v>6.8000000000000005E-4</v>
      </c>
      <c r="G482" t="s">
        <v>249</v>
      </c>
    </row>
    <row r="484" spans="1:7">
      <c r="A484" t="s">
        <v>363</v>
      </c>
      <c r="B484" t="s">
        <v>357</v>
      </c>
    </row>
    <row r="485" spans="1:7">
      <c r="A485" t="s">
        <v>226</v>
      </c>
      <c r="B485">
        <v>0</v>
      </c>
      <c r="C485">
        <v>-3.5000000000000001E-3</v>
      </c>
      <c r="D485">
        <v>5.0000000000000001E-3</v>
      </c>
      <c r="E485">
        <v>-5.0000000000000001E-3</v>
      </c>
      <c r="F485">
        <v>-3.5000000000000001E-3</v>
      </c>
      <c r="G485" t="s">
        <v>232</v>
      </c>
    </row>
    <row r="487" spans="1:7">
      <c r="A487" t="s">
        <v>364</v>
      </c>
      <c r="B487" t="s">
        <v>357</v>
      </c>
    </row>
    <row r="488" spans="1:7">
      <c r="A488" t="s">
        <v>226</v>
      </c>
      <c r="B488">
        <v>42.25</v>
      </c>
      <c r="C488">
        <v>42.249180000000003</v>
      </c>
      <c r="D488">
        <v>5.0000000000000001E-3</v>
      </c>
      <c r="E488">
        <v>-5.0000000000000001E-3</v>
      </c>
      <c r="F488">
        <v>-8.1999999999999998E-4</v>
      </c>
      <c r="G488" t="s">
        <v>245</v>
      </c>
    </row>
    <row r="490" spans="1:7">
      <c r="A490" t="s">
        <v>365</v>
      </c>
      <c r="B490" t="s">
        <v>357</v>
      </c>
    </row>
    <row r="491" spans="1:7">
      <c r="A491" t="s">
        <v>226</v>
      </c>
      <c r="B491">
        <v>84.5</v>
      </c>
      <c r="C491">
        <v>84.503429999999994</v>
      </c>
      <c r="D491">
        <v>5.0000000000000001E-3</v>
      </c>
      <c r="E491">
        <v>-5.0000000000000001E-3</v>
      </c>
      <c r="F491">
        <v>3.4299999999999999E-3</v>
      </c>
      <c r="G491" t="s">
        <v>252</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1"/>
  <sheetViews>
    <sheetView workbookViewId="0">
      <selection sqref="A1:G491"/>
    </sheetView>
  </sheetViews>
  <sheetFormatPr baseColWidth="10" defaultColWidth="8.83203125" defaultRowHeight="14" x14ac:dyDescent="0"/>
  <cols>
    <col min="1" max="1" width="18.33203125" bestFit="1" customWidth="1"/>
    <col min="2" max="3" width="12" bestFit="1" customWidth="1"/>
    <col min="4" max="5" width="11" bestFit="1" customWidth="1"/>
    <col min="6" max="6" width="14.83203125" bestFit="1" customWidth="1"/>
    <col min="7" max="7" width="12" bestFit="1" customWidth="1"/>
  </cols>
  <sheetData>
    <row r="1" spans="1:7">
      <c r="A1" t="s">
        <v>180</v>
      </c>
      <c r="B1" t="s">
        <v>181</v>
      </c>
      <c r="C1">
        <v>1014</v>
      </c>
      <c r="G1" t="s">
        <v>182</v>
      </c>
    </row>
    <row r="2" spans="1:7">
      <c r="A2" t="s">
        <v>183</v>
      </c>
      <c r="B2" t="s">
        <v>184</v>
      </c>
      <c r="C2" t="s">
        <v>184</v>
      </c>
      <c r="D2" t="s">
        <v>185</v>
      </c>
      <c r="E2" t="s">
        <v>185</v>
      </c>
      <c r="F2" t="s">
        <v>185</v>
      </c>
      <c r="G2" t="s">
        <v>184</v>
      </c>
    </row>
    <row r="3" spans="1:7">
      <c r="A3" t="s">
        <v>186</v>
      </c>
      <c r="E3" t="s">
        <v>187</v>
      </c>
      <c r="F3" t="s">
        <v>188</v>
      </c>
      <c r="G3" t="s">
        <v>189</v>
      </c>
    </row>
    <row r="4" spans="1:7">
      <c r="A4" t="s">
        <v>183</v>
      </c>
      <c r="B4" t="s">
        <v>184</v>
      </c>
      <c r="C4" t="s">
        <v>184</v>
      </c>
      <c r="D4" t="s">
        <v>185</v>
      </c>
      <c r="E4" t="s">
        <v>185</v>
      </c>
      <c r="F4" t="s">
        <v>185</v>
      </c>
      <c r="G4" t="s">
        <v>184</v>
      </c>
    </row>
    <row r="5" spans="1:7">
      <c r="A5" t="s">
        <v>190</v>
      </c>
      <c r="B5" t="s">
        <v>366</v>
      </c>
      <c r="C5" t="s">
        <v>367</v>
      </c>
      <c r="E5" t="s">
        <v>368</v>
      </c>
      <c r="F5" s="1">
        <v>42780.666666666664</v>
      </c>
      <c r="G5" t="s">
        <v>369</v>
      </c>
    </row>
    <row r="6" spans="1:7">
      <c r="A6" t="s">
        <v>183</v>
      </c>
      <c r="B6" t="s">
        <v>184</v>
      </c>
      <c r="C6" t="s">
        <v>184</v>
      </c>
      <c r="D6" t="s">
        <v>185</v>
      </c>
      <c r="E6" t="s">
        <v>185</v>
      </c>
      <c r="F6" t="s">
        <v>185</v>
      </c>
      <c r="G6" t="s">
        <v>184</v>
      </c>
    </row>
    <row r="7" spans="1:7">
      <c r="A7" t="s">
        <v>194</v>
      </c>
      <c r="B7" t="s">
        <v>195</v>
      </c>
      <c r="C7" t="s">
        <v>196</v>
      </c>
      <c r="D7" t="s">
        <v>197</v>
      </c>
    </row>
    <row r="8" spans="1:7">
      <c r="A8" t="s">
        <v>198</v>
      </c>
      <c r="B8" t="s">
        <v>199</v>
      </c>
      <c r="C8" t="s">
        <v>200</v>
      </c>
      <c r="D8" t="s">
        <v>201</v>
      </c>
    </row>
    <row r="9" spans="1:7">
      <c r="A9" t="s">
        <v>202</v>
      </c>
      <c r="B9" t="s">
        <v>203</v>
      </c>
      <c r="C9" t="s">
        <v>204</v>
      </c>
      <c r="D9" t="s">
        <v>205</v>
      </c>
      <c r="E9" t="s">
        <v>206</v>
      </c>
    </row>
    <row r="10" spans="1:7">
      <c r="A10" t="s">
        <v>207</v>
      </c>
      <c r="B10" t="s">
        <v>208</v>
      </c>
      <c r="C10" t="s">
        <v>209</v>
      </c>
      <c r="D10" t="s">
        <v>210</v>
      </c>
      <c r="E10" t="s">
        <v>211</v>
      </c>
      <c r="F10" t="s">
        <v>212</v>
      </c>
    </row>
    <row r="11" spans="1:7">
      <c r="A11" t="s">
        <v>213</v>
      </c>
      <c r="B11" t="s">
        <v>214</v>
      </c>
      <c r="C11" t="s">
        <v>215</v>
      </c>
      <c r="D11" t="s">
        <v>216</v>
      </c>
      <c r="E11" t="s">
        <v>217</v>
      </c>
    </row>
    <row r="12" spans="1:7">
      <c r="A12" t="s">
        <v>183</v>
      </c>
      <c r="B12" t="s">
        <v>184</v>
      </c>
      <c r="C12" t="s">
        <v>184</v>
      </c>
      <c r="D12" t="s">
        <v>185</v>
      </c>
      <c r="E12" t="s">
        <v>185</v>
      </c>
      <c r="F12" t="s">
        <v>185</v>
      </c>
      <c r="G12" t="s">
        <v>184</v>
      </c>
    </row>
    <row r="13" spans="1:7">
      <c r="A13" t="s">
        <v>218</v>
      </c>
      <c r="B13" t="s">
        <v>6</v>
      </c>
      <c r="C13" t="s">
        <v>219</v>
      </c>
      <c r="D13" t="s">
        <v>220</v>
      </c>
      <c r="E13" t="s">
        <v>221</v>
      </c>
      <c r="F13" t="s">
        <v>21</v>
      </c>
      <c r="G13" t="s">
        <v>222</v>
      </c>
    </row>
    <row r="14" spans="1:7">
      <c r="A14" t="s">
        <v>183</v>
      </c>
      <c r="B14" t="s">
        <v>184</v>
      </c>
      <c r="C14" t="s">
        <v>184</v>
      </c>
      <c r="D14" t="s">
        <v>185</v>
      </c>
      <c r="E14" t="s">
        <v>185</v>
      </c>
      <c r="F14" t="s">
        <v>185</v>
      </c>
      <c r="G14" t="s">
        <v>184</v>
      </c>
    </row>
    <row r="16" spans="1:7">
      <c r="A16" t="s">
        <v>223</v>
      </c>
    </row>
    <row r="17" spans="1:7">
      <c r="A17" t="s">
        <v>224</v>
      </c>
      <c r="B17">
        <v>8</v>
      </c>
      <c r="C17">
        <v>7.9962900000000001</v>
      </c>
      <c r="D17">
        <v>5.0000000000000001E-3</v>
      </c>
      <c r="E17">
        <v>-5.0000000000000001E-3</v>
      </c>
      <c r="F17">
        <v>-3.7100000000000002E-3</v>
      </c>
      <c r="G17" t="s">
        <v>232</v>
      </c>
    </row>
    <row r="18" spans="1:7">
      <c r="A18" t="s">
        <v>225</v>
      </c>
      <c r="B18">
        <v>0</v>
      </c>
      <c r="C18">
        <v>2.0250000000000001E-2</v>
      </c>
      <c r="F18">
        <v>2.0250000000000001E-2</v>
      </c>
    </row>
    <row r="19" spans="1:7">
      <c r="A19" t="s">
        <v>226</v>
      </c>
      <c r="B19">
        <v>0</v>
      </c>
      <c r="C19">
        <v>-2.639E-2</v>
      </c>
      <c r="F19">
        <v>-2.639E-2</v>
      </c>
    </row>
    <row r="20" spans="1:7">
      <c r="A20" t="s">
        <v>227</v>
      </c>
      <c r="B20">
        <v>0</v>
      </c>
      <c r="C20">
        <v>-3.9825699999999999</v>
      </c>
      <c r="F20">
        <v>-3.9825699999999999</v>
      </c>
    </row>
    <row r="21" spans="1:7">
      <c r="A21" t="s">
        <v>228</v>
      </c>
      <c r="C21">
        <v>2.053E-2</v>
      </c>
      <c r="F21">
        <v>2.053E-2</v>
      </c>
    </row>
    <row r="23" spans="1:7">
      <c r="A23" t="s">
        <v>229</v>
      </c>
    </row>
    <row r="24" spans="1:7">
      <c r="A24" t="s">
        <v>224</v>
      </c>
      <c r="B24">
        <v>8</v>
      </c>
      <c r="C24">
        <v>8.0004399999999993</v>
      </c>
      <c r="D24">
        <v>5.0000000000000001E-3</v>
      </c>
      <c r="E24">
        <v>-5.0000000000000001E-3</v>
      </c>
      <c r="F24">
        <v>4.4000000000000002E-4</v>
      </c>
      <c r="G24" t="s">
        <v>249</v>
      </c>
    </row>
    <row r="25" spans="1:7">
      <c r="A25" t="s">
        <v>225</v>
      </c>
      <c r="B25">
        <v>0</v>
      </c>
      <c r="C25">
        <v>86.499589999999998</v>
      </c>
      <c r="F25">
        <v>86.499589999999998</v>
      </c>
    </row>
    <row r="26" spans="1:7">
      <c r="A26" t="s">
        <v>226</v>
      </c>
      <c r="B26">
        <v>0</v>
      </c>
      <c r="C26">
        <v>1.6000000000000001E-3</v>
      </c>
      <c r="F26">
        <v>1.6000000000000001E-3</v>
      </c>
    </row>
    <row r="27" spans="1:7">
      <c r="A27" t="s">
        <v>227</v>
      </c>
      <c r="B27">
        <v>0</v>
      </c>
      <c r="C27">
        <v>-3.7051799999999999</v>
      </c>
      <c r="F27">
        <v>-3.7051799999999999</v>
      </c>
    </row>
    <row r="28" spans="1:7">
      <c r="A28" t="s">
        <v>228</v>
      </c>
      <c r="C28">
        <v>0.25994</v>
      </c>
      <c r="F28">
        <v>0.25994</v>
      </c>
    </row>
    <row r="30" spans="1:7">
      <c r="A30" t="s">
        <v>231</v>
      </c>
    </row>
    <row r="31" spans="1:7">
      <c r="A31" t="s">
        <v>224</v>
      </c>
      <c r="B31">
        <v>8</v>
      </c>
      <c r="C31">
        <v>7.9995700000000003</v>
      </c>
      <c r="D31">
        <v>5.0000000000000001E-3</v>
      </c>
      <c r="E31">
        <v>-5.0000000000000001E-3</v>
      </c>
      <c r="F31">
        <v>-4.2999999999999999E-4</v>
      </c>
      <c r="G31" t="s">
        <v>245</v>
      </c>
    </row>
    <row r="32" spans="1:7">
      <c r="A32" t="s">
        <v>225</v>
      </c>
      <c r="B32">
        <v>0</v>
      </c>
      <c r="C32">
        <v>43.343809999999998</v>
      </c>
      <c r="F32">
        <v>43.343809999999998</v>
      </c>
    </row>
    <row r="33" spans="1:7">
      <c r="A33" t="s">
        <v>226</v>
      </c>
      <c r="B33">
        <v>0</v>
      </c>
      <c r="C33">
        <v>113.46859000000001</v>
      </c>
      <c r="F33">
        <v>113.46859000000001</v>
      </c>
    </row>
    <row r="34" spans="1:7">
      <c r="A34" t="s">
        <v>227</v>
      </c>
      <c r="B34">
        <v>0</v>
      </c>
      <c r="C34">
        <v>-3.9643600000000001</v>
      </c>
      <c r="F34">
        <v>-3.9643600000000001</v>
      </c>
    </row>
    <row r="35" spans="1:7">
      <c r="A35" t="s">
        <v>228</v>
      </c>
      <c r="C35">
        <v>1.0919999999999999E-2</v>
      </c>
      <c r="F35">
        <v>1.0919999999999999E-2</v>
      </c>
    </row>
    <row r="37" spans="1:7">
      <c r="A37" t="s">
        <v>233</v>
      </c>
      <c r="B37" t="s">
        <v>234</v>
      </c>
    </row>
    <row r="38" spans="1:7">
      <c r="A38" t="s">
        <v>225</v>
      </c>
      <c r="B38">
        <v>0</v>
      </c>
      <c r="C38">
        <v>1.3559999999999999E-2</v>
      </c>
      <c r="D38">
        <v>2.5000000000000001E-2</v>
      </c>
      <c r="E38">
        <v>-2.5000000000000001E-2</v>
      </c>
      <c r="F38">
        <v>1.3559999999999999E-2</v>
      </c>
      <c r="G38" t="s">
        <v>252</v>
      </c>
    </row>
    <row r="39" spans="1:7">
      <c r="A39" t="s">
        <v>236</v>
      </c>
      <c r="C39">
        <v>1.15E-3</v>
      </c>
      <c r="F39">
        <v>1.15E-3</v>
      </c>
    </row>
    <row r="40" spans="1:7">
      <c r="A40" t="s">
        <v>237</v>
      </c>
      <c r="B40">
        <v>0</v>
      </c>
      <c r="C40">
        <v>89.99136</v>
      </c>
      <c r="F40">
        <v>89.99136</v>
      </c>
    </row>
    <row r="42" spans="1:7">
      <c r="A42" t="s">
        <v>238</v>
      </c>
      <c r="B42" t="s">
        <v>239</v>
      </c>
    </row>
    <row r="43" spans="1:7">
      <c r="A43" t="s">
        <v>226</v>
      </c>
      <c r="B43">
        <v>126</v>
      </c>
      <c r="C43">
        <v>126.01984</v>
      </c>
      <c r="D43">
        <v>2.5000000000000001E-2</v>
      </c>
      <c r="E43">
        <v>-2.5000000000000001E-2</v>
      </c>
      <c r="F43">
        <v>1.984E-2</v>
      </c>
      <c r="G43" t="s">
        <v>240</v>
      </c>
    </row>
    <row r="44" spans="1:7">
      <c r="A44" t="s">
        <v>236</v>
      </c>
      <c r="C44">
        <v>2.0899999999999998E-3</v>
      </c>
      <c r="F44">
        <v>2.0899999999999998E-3</v>
      </c>
    </row>
    <row r="45" spans="1:7">
      <c r="A45" t="s">
        <v>237</v>
      </c>
      <c r="B45">
        <v>0</v>
      </c>
      <c r="C45">
        <v>-5.5599999999999998E-3</v>
      </c>
      <c r="F45">
        <v>-5.5599999999999998E-3</v>
      </c>
    </row>
    <row r="47" spans="1:7">
      <c r="A47" t="s">
        <v>241</v>
      </c>
      <c r="B47" t="s">
        <v>242</v>
      </c>
    </row>
    <row r="48" spans="1:7">
      <c r="A48" t="s">
        <v>225</v>
      </c>
      <c r="B48">
        <v>126</v>
      </c>
      <c r="C48">
        <v>126.03345</v>
      </c>
      <c r="D48">
        <v>2.5000000000000001E-2</v>
      </c>
      <c r="E48">
        <v>-2.5000000000000001E-2</v>
      </c>
      <c r="F48">
        <v>3.3450000000000001E-2</v>
      </c>
      <c r="G48">
        <v>8.4499999999999992E-3</v>
      </c>
    </row>
    <row r="49" spans="1:7">
      <c r="A49" t="s">
        <v>236</v>
      </c>
      <c r="C49">
        <v>1.8799999999999999E-3</v>
      </c>
      <c r="F49">
        <v>1.8799999999999999E-3</v>
      </c>
    </row>
    <row r="50" spans="1:7">
      <c r="A50" t="s">
        <v>237</v>
      </c>
      <c r="B50">
        <v>0</v>
      </c>
      <c r="C50">
        <v>89.991339999999994</v>
      </c>
      <c r="F50">
        <v>89.991339999999994</v>
      </c>
    </row>
    <row r="52" spans="1:7">
      <c r="A52" t="s">
        <v>243</v>
      </c>
      <c r="B52" t="s">
        <v>244</v>
      </c>
    </row>
    <row r="53" spans="1:7">
      <c r="A53" t="s">
        <v>226</v>
      </c>
      <c r="B53">
        <v>0</v>
      </c>
      <c r="C53">
        <v>-1.7899999999999999E-3</v>
      </c>
      <c r="D53">
        <v>2.5000000000000001E-2</v>
      </c>
      <c r="E53">
        <v>-2.5000000000000001E-2</v>
      </c>
      <c r="F53">
        <v>-1.7899999999999999E-3</v>
      </c>
      <c r="G53" t="s">
        <v>245</v>
      </c>
    </row>
    <row r="54" spans="1:7">
      <c r="A54" t="s">
        <v>236</v>
      </c>
      <c r="C54">
        <v>2.14E-3</v>
      </c>
      <c r="F54">
        <v>2.14E-3</v>
      </c>
    </row>
    <row r="55" spans="1:7">
      <c r="A55" t="s">
        <v>237</v>
      </c>
      <c r="B55">
        <v>0</v>
      </c>
      <c r="C55">
        <v>-4.6699999999999997E-3</v>
      </c>
      <c r="F55">
        <v>-4.6699999999999997E-3</v>
      </c>
    </row>
    <row r="57" spans="1:7">
      <c r="A57" t="s">
        <v>246</v>
      </c>
      <c r="B57" t="s">
        <v>247</v>
      </c>
    </row>
    <row r="58" spans="1:7">
      <c r="A58" t="s">
        <v>248</v>
      </c>
      <c r="B58">
        <v>0</v>
      </c>
      <c r="C58">
        <v>89.996039999999994</v>
      </c>
      <c r="F58">
        <v>89.996039999999994</v>
      </c>
    </row>
    <row r="59" spans="1:7">
      <c r="A59" t="s">
        <v>225</v>
      </c>
      <c r="B59">
        <v>0</v>
      </c>
      <c r="C59">
        <v>4.0699999999999998E-3</v>
      </c>
      <c r="D59">
        <v>2.5000000000000001E-2</v>
      </c>
      <c r="E59">
        <v>0</v>
      </c>
      <c r="F59">
        <v>4.0699999999999998E-3</v>
      </c>
      <c r="G59" t="s">
        <v>249</v>
      </c>
    </row>
    <row r="60" spans="1:7">
      <c r="A60" t="s">
        <v>226</v>
      </c>
      <c r="B60">
        <v>0</v>
      </c>
      <c r="C60">
        <v>3.4499999999999999E-3</v>
      </c>
      <c r="D60">
        <v>2.5000000000000001E-2</v>
      </c>
      <c r="E60">
        <v>-2.5000000000000001E-2</v>
      </c>
      <c r="F60">
        <v>3.4499999999999999E-3</v>
      </c>
      <c r="G60" t="s">
        <v>249</v>
      </c>
    </row>
    <row r="66" spans="1:7">
      <c r="A66" t="s">
        <v>180</v>
      </c>
      <c r="B66" t="s">
        <v>181</v>
      </c>
      <c r="C66">
        <v>1014</v>
      </c>
      <c r="G66" t="s">
        <v>250</v>
      </c>
    </row>
    <row r="67" spans="1:7">
      <c r="A67" t="s">
        <v>183</v>
      </c>
      <c r="B67" t="s">
        <v>184</v>
      </c>
      <c r="C67" t="s">
        <v>184</v>
      </c>
      <c r="D67" t="s">
        <v>185</v>
      </c>
      <c r="E67" t="s">
        <v>185</v>
      </c>
      <c r="F67" t="s">
        <v>185</v>
      </c>
      <c r="G67" t="s">
        <v>184</v>
      </c>
    </row>
    <row r="68" spans="1:7">
      <c r="A68" t="s">
        <v>218</v>
      </c>
      <c r="B68" t="s">
        <v>6</v>
      </c>
      <c r="C68" t="s">
        <v>219</v>
      </c>
      <c r="D68" t="s">
        <v>220</v>
      </c>
      <c r="E68" t="s">
        <v>221</v>
      </c>
      <c r="F68" t="s">
        <v>21</v>
      </c>
      <c r="G68" t="s">
        <v>222</v>
      </c>
    </row>
    <row r="69" spans="1:7">
      <c r="A69" t="s">
        <v>183</v>
      </c>
      <c r="B69" t="s">
        <v>184</v>
      </c>
      <c r="C69" t="s">
        <v>184</v>
      </c>
      <c r="D69" t="s">
        <v>185</v>
      </c>
      <c r="E69" t="s">
        <v>185</v>
      </c>
      <c r="F69" t="s">
        <v>185</v>
      </c>
      <c r="G69" t="s">
        <v>184</v>
      </c>
    </row>
    <row r="71" spans="1:7">
      <c r="A71" t="s">
        <v>251</v>
      </c>
      <c r="B71" t="s">
        <v>247</v>
      </c>
    </row>
    <row r="72" spans="1:7">
      <c r="A72" t="s">
        <v>248</v>
      </c>
      <c r="B72">
        <v>0</v>
      </c>
      <c r="C72">
        <v>89.996930000000006</v>
      </c>
      <c r="F72">
        <v>89.996930000000006</v>
      </c>
    </row>
    <row r="73" spans="1:7">
      <c r="A73" t="s">
        <v>225</v>
      </c>
      <c r="B73">
        <v>0</v>
      </c>
      <c r="C73">
        <v>2.307E-2</v>
      </c>
      <c r="D73">
        <v>2.5000000000000001E-2</v>
      </c>
      <c r="E73">
        <v>-2.5000000000000001E-2</v>
      </c>
      <c r="F73">
        <v>2.307E-2</v>
      </c>
      <c r="G73" t="s">
        <v>240</v>
      </c>
    </row>
    <row r="74" spans="1:7">
      <c r="A74" t="s">
        <v>226</v>
      </c>
      <c r="B74">
        <v>126</v>
      </c>
      <c r="C74">
        <v>126.02576999999999</v>
      </c>
      <c r="D74">
        <v>2.5000000000000001E-2</v>
      </c>
      <c r="E74">
        <v>-2.5000000000000001E-2</v>
      </c>
      <c r="F74">
        <v>2.5770000000000001E-2</v>
      </c>
      <c r="G74">
        <v>7.6999999999999996E-4</v>
      </c>
    </row>
    <row r="76" spans="1:7">
      <c r="A76" t="s">
        <v>253</v>
      </c>
      <c r="B76" t="s">
        <v>247</v>
      </c>
    </row>
    <row r="77" spans="1:7">
      <c r="A77" t="s">
        <v>248</v>
      </c>
      <c r="B77">
        <v>0</v>
      </c>
      <c r="C77">
        <v>89.996899999999997</v>
      </c>
      <c r="F77">
        <v>89.996899999999997</v>
      </c>
    </row>
    <row r="78" spans="1:7">
      <c r="A78" t="s">
        <v>225</v>
      </c>
      <c r="B78">
        <v>126</v>
      </c>
      <c r="C78">
        <v>126.04302</v>
      </c>
      <c r="D78">
        <v>2.5000000000000001E-2</v>
      </c>
      <c r="E78">
        <v>-2.5000000000000001E-2</v>
      </c>
      <c r="F78">
        <v>4.3020000000000003E-2</v>
      </c>
      <c r="G78">
        <v>1.8020000000000001E-2</v>
      </c>
    </row>
    <row r="79" spans="1:7">
      <c r="A79" t="s">
        <v>226</v>
      </c>
      <c r="B79">
        <v>126</v>
      </c>
      <c r="C79">
        <v>126.01353</v>
      </c>
      <c r="D79">
        <v>2.5000000000000001E-2</v>
      </c>
      <c r="E79">
        <v>-2.5000000000000001E-2</v>
      </c>
      <c r="F79">
        <v>1.353E-2</v>
      </c>
      <c r="G79" t="s">
        <v>252</v>
      </c>
    </row>
    <row r="81" spans="1:7">
      <c r="A81" t="s">
        <v>254</v>
      </c>
      <c r="B81" t="s">
        <v>247</v>
      </c>
    </row>
    <row r="82" spans="1:7">
      <c r="A82" t="s">
        <v>248</v>
      </c>
      <c r="B82">
        <v>0</v>
      </c>
      <c r="C82">
        <v>89.996020000000001</v>
      </c>
      <c r="F82">
        <v>89.996020000000001</v>
      </c>
    </row>
    <row r="83" spans="1:7">
      <c r="A83" t="s">
        <v>225</v>
      </c>
      <c r="B83">
        <v>126</v>
      </c>
      <c r="C83">
        <v>126.02397000000001</v>
      </c>
      <c r="D83">
        <v>2.5000000000000001E-2</v>
      </c>
      <c r="E83">
        <v>-2.5000000000000001E-2</v>
      </c>
      <c r="F83">
        <v>2.3970000000000002E-2</v>
      </c>
      <c r="G83" t="s">
        <v>240</v>
      </c>
    </row>
    <row r="84" spans="1:7">
      <c r="A84" t="s">
        <v>226</v>
      </c>
      <c r="B84">
        <v>0</v>
      </c>
      <c r="C84">
        <v>-6.8300000000000001E-3</v>
      </c>
      <c r="D84">
        <v>2.5000000000000001E-2</v>
      </c>
      <c r="E84">
        <v>-2.5000000000000001E-2</v>
      </c>
      <c r="F84">
        <v>-6.8300000000000001E-3</v>
      </c>
      <c r="G84" t="s">
        <v>230</v>
      </c>
    </row>
    <row r="86" spans="1:7">
      <c r="A86" t="s">
        <v>255</v>
      </c>
      <c r="B86" t="s">
        <v>256</v>
      </c>
      <c r="C86" t="s">
        <v>257</v>
      </c>
    </row>
    <row r="87" spans="1:7">
      <c r="A87" t="s">
        <v>258</v>
      </c>
      <c r="B87">
        <v>126</v>
      </c>
      <c r="C87">
        <v>126.02231999999999</v>
      </c>
      <c r="D87">
        <v>2.5000000000000001E-2</v>
      </c>
      <c r="E87">
        <v>-2.5000000000000001E-2</v>
      </c>
      <c r="F87">
        <v>2.232E-2</v>
      </c>
      <c r="G87" t="s">
        <v>240</v>
      </c>
    </row>
    <row r="88" spans="1:7">
      <c r="A88" t="s">
        <v>259</v>
      </c>
      <c r="B88">
        <v>0</v>
      </c>
      <c r="C88">
        <v>1.899E-2</v>
      </c>
      <c r="F88">
        <v>1.899E-2</v>
      </c>
    </row>
    <row r="89" spans="1:7">
      <c r="A89" t="s">
        <v>260</v>
      </c>
      <c r="B89">
        <v>0</v>
      </c>
      <c r="C89">
        <v>126.02231999999999</v>
      </c>
      <c r="F89">
        <v>126.02231999999999</v>
      </c>
    </row>
    <row r="91" spans="1:7">
      <c r="A91" t="s">
        <v>261</v>
      </c>
      <c r="B91" t="s">
        <v>262</v>
      </c>
      <c r="C91" t="s">
        <v>249</v>
      </c>
    </row>
    <row r="92" spans="1:7">
      <c r="A92" t="s">
        <v>258</v>
      </c>
      <c r="B92">
        <v>126</v>
      </c>
      <c r="C92">
        <v>126.01994999999999</v>
      </c>
      <c r="D92">
        <v>2.5000000000000001E-2</v>
      </c>
      <c r="E92">
        <v>-2.5000000000000001E-2</v>
      </c>
      <c r="F92">
        <v>1.9949999999999999E-2</v>
      </c>
      <c r="G92" t="s">
        <v>240</v>
      </c>
    </row>
    <row r="93" spans="1:7">
      <c r="A93" t="s">
        <v>259</v>
      </c>
      <c r="B93">
        <v>0</v>
      </c>
      <c r="C93">
        <v>126.01994999999999</v>
      </c>
      <c r="F93">
        <v>126.01994999999999</v>
      </c>
    </row>
    <row r="94" spans="1:7">
      <c r="A94" t="s">
        <v>260</v>
      </c>
      <c r="B94">
        <v>0</v>
      </c>
      <c r="C94">
        <v>1.2239999999999999E-2</v>
      </c>
      <c r="F94">
        <v>1.2239999999999999E-2</v>
      </c>
    </row>
    <row r="96" spans="1:7">
      <c r="A96" t="s">
        <v>263</v>
      </c>
      <c r="B96" t="s">
        <v>264</v>
      </c>
      <c r="C96" t="s">
        <v>265</v>
      </c>
    </row>
    <row r="97" spans="1:7">
      <c r="A97" t="s">
        <v>258</v>
      </c>
      <c r="B97">
        <v>126</v>
      </c>
      <c r="C97">
        <v>126.02037</v>
      </c>
      <c r="D97">
        <v>2.5000000000000001E-2</v>
      </c>
      <c r="E97">
        <v>-2.5000000000000001E-2</v>
      </c>
      <c r="F97">
        <v>2.0369999999999999E-2</v>
      </c>
      <c r="G97" t="s">
        <v>240</v>
      </c>
    </row>
    <row r="98" spans="1:7">
      <c r="A98" t="s">
        <v>259</v>
      </c>
      <c r="B98">
        <v>0</v>
      </c>
      <c r="C98">
        <v>1.9040000000000001E-2</v>
      </c>
      <c r="F98">
        <v>1.9040000000000001E-2</v>
      </c>
    </row>
    <row r="99" spans="1:7">
      <c r="A99" t="s">
        <v>260</v>
      </c>
      <c r="B99">
        <v>0</v>
      </c>
      <c r="C99">
        <v>126.02036</v>
      </c>
      <c r="F99">
        <v>126.02036</v>
      </c>
    </row>
    <row r="101" spans="1:7">
      <c r="A101" t="s">
        <v>266</v>
      </c>
      <c r="B101" t="s">
        <v>267</v>
      </c>
      <c r="C101" t="s">
        <v>268</v>
      </c>
    </row>
    <row r="102" spans="1:7">
      <c r="A102" t="s">
        <v>258</v>
      </c>
      <c r="B102">
        <v>126</v>
      </c>
      <c r="C102">
        <v>126.01990000000001</v>
      </c>
      <c r="D102">
        <v>2.5000000000000001E-2</v>
      </c>
      <c r="E102">
        <v>-2.5000000000000001E-2</v>
      </c>
      <c r="F102">
        <v>1.9900000000000001E-2</v>
      </c>
      <c r="G102" t="s">
        <v>240</v>
      </c>
    </row>
    <row r="103" spans="1:7">
      <c r="A103" t="s">
        <v>259</v>
      </c>
      <c r="B103">
        <v>0</v>
      </c>
      <c r="C103">
        <v>126.01990000000001</v>
      </c>
      <c r="F103">
        <v>126.01990000000001</v>
      </c>
    </row>
    <row r="104" spans="1:7">
      <c r="A104" t="s">
        <v>260</v>
      </c>
      <c r="B104">
        <v>0</v>
      </c>
      <c r="C104">
        <v>1.0279999999999999E-2</v>
      </c>
      <c r="F104">
        <v>1.0279999999999999E-2</v>
      </c>
    </row>
    <row r="106" spans="1:7">
      <c r="A106" t="s">
        <v>269</v>
      </c>
      <c r="B106" t="s">
        <v>270</v>
      </c>
    </row>
    <row r="107" spans="1:7">
      <c r="A107" t="s">
        <v>271</v>
      </c>
      <c r="B107">
        <v>4.0309999999999997</v>
      </c>
      <c r="C107">
        <v>4.0321800000000003</v>
      </c>
      <c r="D107">
        <v>5.0000000000000001E-3</v>
      </c>
      <c r="E107">
        <v>-5.0000000000000001E-3</v>
      </c>
      <c r="F107">
        <v>1.1800000000000001E-3</v>
      </c>
      <c r="G107" t="s">
        <v>249</v>
      </c>
    </row>
    <row r="108" spans="1:7">
      <c r="A108" t="s">
        <v>225</v>
      </c>
      <c r="B108">
        <v>4.25</v>
      </c>
      <c r="C108">
        <v>4.2680499999999997</v>
      </c>
      <c r="D108">
        <v>5.0000000000000001E-3</v>
      </c>
      <c r="E108">
        <v>-5.0000000000000001E-3</v>
      </c>
      <c r="F108">
        <v>1.805E-2</v>
      </c>
      <c r="G108">
        <v>1.3050000000000001E-2</v>
      </c>
    </row>
    <row r="109" spans="1:7">
      <c r="A109" t="s">
        <v>226</v>
      </c>
      <c r="B109">
        <v>20.75</v>
      </c>
      <c r="C109">
        <v>20.760960000000001</v>
      </c>
      <c r="D109">
        <v>5.0000000000000001E-3</v>
      </c>
      <c r="E109">
        <v>-5.0000000000000001E-3</v>
      </c>
      <c r="F109">
        <v>1.0959999999999999E-2</v>
      </c>
      <c r="G109">
        <v>5.96E-3</v>
      </c>
    </row>
    <row r="111" spans="1:7">
      <c r="A111" t="s">
        <v>272</v>
      </c>
      <c r="B111" t="s">
        <v>273</v>
      </c>
    </row>
    <row r="112" spans="1:7">
      <c r="A112" t="s">
        <v>226</v>
      </c>
      <c r="B112">
        <v>22.734110000000001</v>
      </c>
      <c r="C112">
        <v>22.762540000000001</v>
      </c>
      <c r="D112">
        <v>0.15</v>
      </c>
      <c r="E112">
        <v>-0.15</v>
      </c>
      <c r="F112">
        <v>2.843E-2</v>
      </c>
      <c r="G112" t="s">
        <v>249</v>
      </c>
    </row>
    <row r="114" spans="1:7">
      <c r="A114" t="s">
        <v>274</v>
      </c>
      <c r="B114" t="s">
        <v>275</v>
      </c>
      <c r="C114" t="s">
        <v>276</v>
      </c>
    </row>
    <row r="115" spans="1:7">
      <c r="A115" t="s">
        <v>226</v>
      </c>
      <c r="C115">
        <v>18.738330000000001</v>
      </c>
    </row>
    <row r="117" spans="1:7">
      <c r="A117" t="s">
        <v>277</v>
      </c>
      <c r="B117" t="s">
        <v>278</v>
      </c>
    </row>
    <row r="118" spans="1:7">
      <c r="A118" t="s">
        <v>279</v>
      </c>
      <c r="B118">
        <v>4.0309999999999997</v>
      </c>
      <c r="C118">
        <v>4.0264199999999999</v>
      </c>
      <c r="D118">
        <v>5.0000000000000001E-3</v>
      </c>
      <c r="E118">
        <v>-5.0000000000000001E-3</v>
      </c>
      <c r="F118">
        <v>-4.5799999999999999E-3</v>
      </c>
      <c r="G118" t="s">
        <v>280</v>
      </c>
    </row>
    <row r="119" spans="1:7">
      <c r="A119" t="s">
        <v>226</v>
      </c>
      <c r="B119">
        <v>20.75</v>
      </c>
      <c r="C119">
        <v>20.750430000000001</v>
      </c>
      <c r="D119">
        <v>5.0000000000000001E-3</v>
      </c>
      <c r="E119">
        <v>-5.0000000000000001E-3</v>
      </c>
      <c r="F119">
        <v>4.2999999999999999E-4</v>
      </c>
      <c r="G119" t="s">
        <v>249</v>
      </c>
    </row>
    <row r="121" spans="1:7">
      <c r="A121" t="s">
        <v>281</v>
      </c>
      <c r="B121" t="s">
        <v>282</v>
      </c>
    </row>
    <row r="122" spans="1:7">
      <c r="A122" t="s">
        <v>271</v>
      </c>
      <c r="B122">
        <v>5.5</v>
      </c>
      <c r="C122">
        <v>5.5306699999999998</v>
      </c>
      <c r="D122">
        <v>0.15</v>
      </c>
      <c r="E122">
        <v>-0.15</v>
      </c>
      <c r="F122">
        <v>3.0669999999999999E-2</v>
      </c>
      <c r="G122" t="s">
        <v>249</v>
      </c>
    </row>
    <row r="123" spans="1:7">
      <c r="A123" t="s">
        <v>225</v>
      </c>
      <c r="B123">
        <v>6.25</v>
      </c>
      <c r="C123">
        <v>6.2637200000000002</v>
      </c>
      <c r="D123">
        <v>0.15</v>
      </c>
      <c r="E123">
        <v>-0.15</v>
      </c>
      <c r="F123">
        <v>1.372E-2</v>
      </c>
      <c r="G123" t="s">
        <v>249</v>
      </c>
    </row>
    <row r="124" spans="1:7">
      <c r="A124" t="s">
        <v>226</v>
      </c>
      <c r="B124">
        <v>30.25</v>
      </c>
      <c r="C124">
        <v>30.262149999999998</v>
      </c>
      <c r="D124">
        <v>0.15</v>
      </c>
      <c r="E124">
        <v>-0.15</v>
      </c>
      <c r="F124">
        <v>1.2149999999999999E-2</v>
      </c>
      <c r="G124" t="s">
        <v>249</v>
      </c>
    </row>
    <row r="131" spans="1:7">
      <c r="A131" t="s">
        <v>180</v>
      </c>
      <c r="B131" t="s">
        <v>181</v>
      </c>
      <c r="C131">
        <v>1014</v>
      </c>
      <c r="G131" t="s">
        <v>283</v>
      </c>
    </row>
    <row r="132" spans="1:7">
      <c r="A132" t="s">
        <v>183</v>
      </c>
      <c r="B132" t="s">
        <v>184</v>
      </c>
      <c r="C132" t="s">
        <v>184</v>
      </c>
      <c r="D132" t="s">
        <v>185</v>
      </c>
      <c r="E132" t="s">
        <v>185</v>
      </c>
      <c r="F132" t="s">
        <v>185</v>
      </c>
      <c r="G132" t="s">
        <v>184</v>
      </c>
    </row>
    <row r="133" spans="1:7">
      <c r="A133" t="s">
        <v>218</v>
      </c>
      <c r="B133" t="s">
        <v>6</v>
      </c>
      <c r="C133" t="s">
        <v>219</v>
      </c>
      <c r="D133" t="s">
        <v>220</v>
      </c>
      <c r="E133" t="s">
        <v>221</v>
      </c>
      <c r="F133" t="s">
        <v>21</v>
      </c>
      <c r="G133" t="s">
        <v>222</v>
      </c>
    </row>
    <row r="134" spans="1:7">
      <c r="A134" t="s">
        <v>183</v>
      </c>
      <c r="B134" t="s">
        <v>184</v>
      </c>
      <c r="C134" t="s">
        <v>184</v>
      </c>
      <c r="D134" t="s">
        <v>185</v>
      </c>
      <c r="E134" t="s">
        <v>185</v>
      </c>
      <c r="F134" t="s">
        <v>185</v>
      </c>
      <c r="G134" t="s">
        <v>184</v>
      </c>
    </row>
    <row r="136" spans="1:7">
      <c r="A136" t="s">
        <v>284</v>
      </c>
      <c r="B136" t="s">
        <v>285</v>
      </c>
    </row>
    <row r="137" spans="1:7">
      <c r="A137" t="s">
        <v>271</v>
      </c>
      <c r="B137">
        <v>5.5</v>
      </c>
      <c r="C137">
        <v>5.5292700000000004</v>
      </c>
      <c r="D137">
        <v>0.15</v>
      </c>
      <c r="E137">
        <v>-0.15</v>
      </c>
      <c r="F137">
        <v>2.9270000000000001E-2</v>
      </c>
      <c r="G137" t="s">
        <v>249</v>
      </c>
    </row>
    <row r="138" spans="1:7">
      <c r="A138" t="s">
        <v>225</v>
      </c>
      <c r="B138">
        <v>35.25</v>
      </c>
      <c r="C138">
        <v>35.26764</v>
      </c>
      <c r="D138">
        <v>0.15</v>
      </c>
      <c r="E138">
        <v>-0.15</v>
      </c>
      <c r="F138">
        <v>1.7639999999999999E-2</v>
      </c>
      <c r="G138" t="s">
        <v>249</v>
      </c>
    </row>
    <row r="139" spans="1:7">
      <c r="A139" t="s">
        <v>226</v>
      </c>
      <c r="B139">
        <v>30.25</v>
      </c>
      <c r="C139">
        <v>30.26118</v>
      </c>
      <c r="D139">
        <v>0.15</v>
      </c>
      <c r="E139">
        <v>-0.15</v>
      </c>
      <c r="F139">
        <v>1.1180000000000001E-2</v>
      </c>
      <c r="G139" t="s">
        <v>249</v>
      </c>
    </row>
    <row r="141" spans="1:7">
      <c r="A141" t="s">
        <v>286</v>
      </c>
      <c r="B141" t="s">
        <v>287</v>
      </c>
    </row>
    <row r="142" spans="1:7">
      <c r="A142" t="s">
        <v>271</v>
      </c>
      <c r="B142">
        <v>5.5</v>
      </c>
      <c r="C142">
        <v>5.5312999999999999</v>
      </c>
      <c r="D142">
        <v>0.15</v>
      </c>
      <c r="E142">
        <v>-0.15</v>
      </c>
      <c r="F142">
        <v>3.1300000000000001E-2</v>
      </c>
      <c r="G142" t="s">
        <v>249</v>
      </c>
    </row>
    <row r="143" spans="1:7">
      <c r="A143" t="s">
        <v>225</v>
      </c>
      <c r="B143">
        <v>35.25</v>
      </c>
      <c r="C143">
        <v>35.266030000000001</v>
      </c>
      <c r="D143">
        <v>0.15</v>
      </c>
      <c r="E143">
        <v>-0.15</v>
      </c>
      <c r="F143">
        <v>1.6029999999999999E-2</v>
      </c>
      <c r="G143" t="s">
        <v>249</v>
      </c>
    </row>
    <row r="144" spans="1:7">
      <c r="A144" t="s">
        <v>226</v>
      </c>
      <c r="B144">
        <v>11.25</v>
      </c>
      <c r="C144">
        <v>11.261749999999999</v>
      </c>
      <c r="D144">
        <v>0.15</v>
      </c>
      <c r="E144">
        <v>-0.15</v>
      </c>
      <c r="F144">
        <v>1.175E-2</v>
      </c>
      <c r="G144" t="s">
        <v>249</v>
      </c>
    </row>
    <row r="146" spans="1:7">
      <c r="A146" t="s">
        <v>288</v>
      </c>
      <c r="B146" t="s">
        <v>270</v>
      </c>
    </row>
    <row r="147" spans="1:7">
      <c r="A147" t="s">
        <v>271</v>
      </c>
      <c r="B147">
        <v>4.0309999999999997</v>
      </c>
      <c r="C147">
        <v>4.0316599999999996</v>
      </c>
      <c r="D147">
        <v>5.0000000000000001E-3</v>
      </c>
      <c r="E147">
        <v>-5.0000000000000001E-3</v>
      </c>
      <c r="F147">
        <v>6.6E-4</v>
      </c>
      <c r="G147" t="s">
        <v>249</v>
      </c>
    </row>
    <row r="148" spans="1:7">
      <c r="A148" t="s">
        <v>225</v>
      </c>
      <c r="B148">
        <v>4.25</v>
      </c>
      <c r="C148">
        <v>4.2691499999999998</v>
      </c>
      <c r="D148">
        <v>5.0000000000000001E-3</v>
      </c>
      <c r="E148">
        <v>-5.0000000000000001E-3</v>
      </c>
      <c r="F148">
        <v>1.915E-2</v>
      </c>
      <c r="G148">
        <v>1.4149999999999999E-2</v>
      </c>
    </row>
    <row r="149" spans="1:7">
      <c r="A149" t="s">
        <v>226</v>
      </c>
      <c r="B149">
        <v>63</v>
      </c>
      <c r="C149">
        <v>63.013869999999997</v>
      </c>
      <c r="D149">
        <v>5.0000000000000001E-3</v>
      </c>
      <c r="E149">
        <v>-5.0000000000000001E-3</v>
      </c>
      <c r="F149">
        <v>1.387E-2</v>
      </c>
      <c r="G149">
        <v>8.8699999999999994E-3</v>
      </c>
    </row>
    <row r="151" spans="1:7">
      <c r="A151" t="s">
        <v>289</v>
      </c>
      <c r="B151" t="s">
        <v>273</v>
      </c>
    </row>
    <row r="152" spans="1:7">
      <c r="A152" t="s">
        <v>226</v>
      </c>
      <c r="B152">
        <v>64.984110000000001</v>
      </c>
      <c r="C152">
        <v>65.016050000000007</v>
      </c>
      <c r="D152">
        <v>0.15</v>
      </c>
      <c r="E152">
        <v>-0.15</v>
      </c>
      <c r="F152">
        <v>3.1940000000000003E-2</v>
      </c>
      <c r="G152" t="s">
        <v>249</v>
      </c>
    </row>
    <row r="154" spans="1:7">
      <c r="A154" t="s">
        <v>290</v>
      </c>
      <c r="B154" t="s">
        <v>275</v>
      </c>
      <c r="C154" t="s">
        <v>276</v>
      </c>
    </row>
    <row r="155" spans="1:7">
      <c r="A155" t="s">
        <v>226</v>
      </c>
      <c r="C155">
        <v>60.992019999999997</v>
      </c>
    </row>
    <row r="157" spans="1:7">
      <c r="A157" t="s">
        <v>291</v>
      </c>
      <c r="B157" t="s">
        <v>278</v>
      </c>
    </row>
    <row r="158" spans="1:7">
      <c r="A158" t="s">
        <v>279</v>
      </c>
      <c r="B158">
        <v>4.0309999999999997</v>
      </c>
      <c r="C158">
        <v>4.0268800000000002</v>
      </c>
      <c r="D158">
        <v>5.0000000000000001E-3</v>
      </c>
      <c r="E158">
        <v>-5.0000000000000001E-3</v>
      </c>
      <c r="F158">
        <v>-4.1200000000000004E-3</v>
      </c>
      <c r="G158" t="s">
        <v>280</v>
      </c>
    </row>
    <row r="159" spans="1:7">
      <c r="A159" t="s">
        <v>226</v>
      </c>
      <c r="B159">
        <v>63</v>
      </c>
      <c r="C159">
        <v>63.00403</v>
      </c>
      <c r="D159">
        <v>5.0000000000000001E-3</v>
      </c>
      <c r="E159">
        <v>-5.0000000000000001E-3</v>
      </c>
      <c r="F159">
        <v>4.0299999999999997E-3</v>
      </c>
      <c r="G159" t="s">
        <v>240</v>
      </c>
    </row>
    <row r="161" spans="1:7">
      <c r="A161" t="s">
        <v>292</v>
      </c>
      <c r="B161" t="s">
        <v>282</v>
      </c>
    </row>
    <row r="162" spans="1:7">
      <c r="A162" t="s">
        <v>271</v>
      </c>
      <c r="B162">
        <v>5.5</v>
      </c>
      <c r="C162">
        <v>5.5283899999999999</v>
      </c>
      <c r="D162">
        <v>0.15</v>
      </c>
      <c r="E162">
        <v>-0.15</v>
      </c>
      <c r="F162">
        <v>2.8389999999999999E-2</v>
      </c>
      <c r="G162" t="s">
        <v>249</v>
      </c>
    </row>
    <row r="163" spans="1:7">
      <c r="A163" t="s">
        <v>225</v>
      </c>
      <c r="B163">
        <v>6.25</v>
      </c>
      <c r="C163">
        <v>6.2723199999999997</v>
      </c>
      <c r="D163">
        <v>0.15</v>
      </c>
      <c r="E163">
        <v>-0.15</v>
      </c>
      <c r="F163">
        <v>2.232E-2</v>
      </c>
      <c r="G163" t="s">
        <v>249</v>
      </c>
    </row>
    <row r="164" spans="1:7">
      <c r="A164" t="s">
        <v>226</v>
      </c>
      <c r="B164">
        <v>72.5</v>
      </c>
      <c r="C164">
        <v>72.512510000000006</v>
      </c>
      <c r="D164">
        <v>0.15</v>
      </c>
      <c r="E164">
        <v>-0.15</v>
      </c>
      <c r="F164">
        <v>1.251E-2</v>
      </c>
      <c r="G164" t="s">
        <v>249</v>
      </c>
    </row>
    <row r="166" spans="1:7">
      <c r="A166" t="s">
        <v>293</v>
      </c>
      <c r="B166" t="s">
        <v>285</v>
      </c>
    </row>
    <row r="167" spans="1:7">
      <c r="A167" t="s">
        <v>271</v>
      </c>
      <c r="B167">
        <v>5.5</v>
      </c>
      <c r="C167">
        <v>5.5289200000000003</v>
      </c>
      <c r="D167">
        <v>0.15</v>
      </c>
      <c r="E167">
        <v>-0.15</v>
      </c>
      <c r="F167">
        <v>2.8920000000000001E-2</v>
      </c>
      <c r="G167" t="s">
        <v>249</v>
      </c>
    </row>
    <row r="168" spans="1:7">
      <c r="A168" t="s">
        <v>225</v>
      </c>
      <c r="B168">
        <v>35.25</v>
      </c>
      <c r="C168">
        <v>35.274560000000001</v>
      </c>
      <c r="D168">
        <v>0.15</v>
      </c>
      <c r="E168">
        <v>-0.15</v>
      </c>
      <c r="F168">
        <v>2.4559999999999998E-2</v>
      </c>
      <c r="G168" t="s">
        <v>249</v>
      </c>
    </row>
    <row r="169" spans="1:7">
      <c r="A169" t="s">
        <v>226</v>
      </c>
      <c r="B169">
        <v>72.5</v>
      </c>
      <c r="C169">
        <v>72.511610000000005</v>
      </c>
      <c r="D169">
        <v>0.15</v>
      </c>
      <c r="E169">
        <v>-0.15</v>
      </c>
      <c r="F169">
        <v>1.1610000000000001E-2</v>
      </c>
      <c r="G169" t="s">
        <v>249</v>
      </c>
    </row>
    <row r="171" spans="1:7">
      <c r="A171" t="s">
        <v>294</v>
      </c>
      <c r="B171" t="s">
        <v>287</v>
      </c>
    </row>
    <row r="172" spans="1:7">
      <c r="A172" t="s">
        <v>271</v>
      </c>
      <c r="B172">
        <v>5.5</v>
      </c>
      <c r="C172">
        <v>5.5339200000000002</v>
      </c>
      <c r="D172">
        <v>0.15</v>
      </c>
      <c r="E172">
        <v>-0.15</v>
      </c>
      <c r="F172">
        <v>3.3919999999999999E-2</v>
      </c>
      <c r="G172" t="s">
        <v>249</v>
      </c>
    </row>
    <row r="173" spans="1:7">
      <c r="A173" t="s">
        <v>225</v>
      </c>
      <c r="B173">
        <v>35.25</v>
      </c>
      <c r="C173">
        <v>35.26408</v>
      </c>
      <c r="D173">
        <v>0.15</v>
      </c>
      <c r="E173">
        <v>-0.15</v>
      </c>
      <c r="F173">
        <v>1.4080000000000001E-2</v>
      </c>
      <c r="G173" t="s">
        <v>249</v>
      </c>
    </row>
    <row r="174" spans="1:7">
      <c r="A174" t="s">
        <v>226</v>
      </c>
      <c r="B174">
        <v>53.5</v>
      </c>
      <c r="C174">
        <v>53.506810000000002</v>
      </c>
      <c r="D174">
        <v>0.15</v>
      </c>
      <c r="E174">
        <v>-0.15</v>
      </c>
      <c r="F174">
        <v>6.8100000000000001E-3</v>
      </c>
      <c r="G174" t="s">
        <v>249</v>
      </c>
    </row>
    <row r="176" spans="1:7">
      <c r="A176" t="s">
        <v>295</v>
      </c>
      <c r="B176" t="s">
        <v>270</v>
      </c>
    </row>
    <row r="177" spans="1:7">
      <c r="A177" t="s">
        <v>271</v>
      </c>
      <c r="B177">
        <v>4.0309999999999997</v>
      </c>
      <c r="C177">
        <v>4.0309299999999997</v>
      </c>
      <c r="D177">
        <v>5.0000000000000001E-3</v>
      </c>
      <c r="E177">
        <v>-5.0000000000000001E-3</v>
      </c>
      <c r="F177">
        <v>-6.9999999999999994E-5</v>
      </c>
      <c r="G177" t="s">
        <v>245</v>
      </c>
    </row>
    <row r="178" spans="1:7">
      <c r="A178" t="s">
        <v>225</v>
      </c>
      <c r="B178">
        <v>4.25</v>
      </c>
      <c r="C178">
        <v>4.2775400000000001</v>
      </c>
      <c r="D178">
        <v>5.0000000000000001E-3</v>
      </c>
      <c r="E178">
        <v>-5.0000000000000001E-3</v>
      </c>
      <c r="F178">
        <v>2.7539999999999999E-2</v>
      </c>
      <c r="G178">
        <v>2.2540000000000001E-2</v>
      </c>
    </row>
    <row r="179" spans="1:7">
      <c r="A179" t="s">
        <v>226</v>
      </c>
      <c r="B179">
        <v>105.25</v>
      </c>
      <c r="C179">
        <v>105.26402</v>
      </c>
      <c r="D179">
        <v>5.0000000000000001E-3</v>
      </c>
      <c r="E179">
        <v>-5.0000000000000001E-3</v>
      </c>
      <c r="F179">
        <v>1.4019999999999999E-2</v>
      </c>
      <c r="G179">
        <v>9.0200000000000002E-3</v>
      </c>
    </row>
    <row r="181" spans="1:7">
      <c r="A181" t="s">
        <v>296</v>
      </c>
      <c r="B181" t="s">
        <v>273</v>
      </c>
    </row>
    <row r="182" spans="1:7">
      <c r="A182" t="s">
        <v>226</v>
      </c>
      <c r="C182">
        <v>107.26447</v>
      </c>
    </row>
    <row r="184" spans="1:7">
      <c r="A184" t="s">
        <v>297</v>
      </c>
      <c r="B184" t="s">
        <v>275</v>
      </c>
      <c r="C184" t="s">
        <v>276</v>
      </c>
    </row>
    <row r="185" spans="1:7">
      <c r="A185" t="s">
        <v>226</v>
      </c>
      <c r="C185">
        <v>103.24816</v>
      </c>
    </row>
    <row r="187" spans="1:7">
      <c r="A187" t="s">
        <v>298</v>
      </c>
      <c r="B187" t="s">
        <v>278</v>
      </c>
    </row>
    <row r="188" spans="1:7">
      <c r="A188" t="s">
        <v>279</v>
      </c>
      <c r="B188">
        <v>4.0309999999999997</v>
      </c>
      <c r="C188">
        <v>4.0163200000000003</v>
      </c>
      <c r="D188">
        <v>5.0000000000000001E-3</v>
      </c>
      <c r="E188">
        <v>-5.0000000000000001E-3</v>
      </c>
      <c r="F188">
        <v>-1.468E-2</v>
      </c>
      <c r="G188">
        <v>-9.6799999999999994E-3</v>
      </c>
    </row>
    <row r="189" spans="1:7">
      <c r="A189" t="s">
        <v>226</v>
      </c>
      <c r="B189">
        <v>105.25</v>
      </c>
      <c r="C189">
        <v>105.25631</v>
      </c>
      <c r="D189">
        <v>5.0000000000000001E-3</v>
      </c>
      <c r="E189">
        <v>-5.0000000000000001E-3</v>
      </c>
      <c r="F189">
        <v>6.3099999999999996E-3</v>
      </c>
      <c r="G189">
        <v>1.31E-3</v>
      </c>
    </row>
    <row r="196" spans="1:7">
      <c r="A196" t="s">
        <v>180</v>
      </c>
      <c r="B196" t="s">
        <v>181</v>
      </c>
      <c r="C196">
        <v>1014</v>
      </c>
      <c r="G196" t="s">
        <v>299</v>
      </c>
    </row>
    <row r="197" spans="1:7">
      <c r="A197" t="s">
        <v>183</v>
      </c>
      <c r="B197" t="s">
        <v>184</v>
      </c>
      <c r="C197" t="s">
        <v>184</v>
      </c>
      <c r="D197" t="s">
        <v>185</v>
      </c>
      <c r="E197" t="s">
        <v>185</v>
      </c>
      <c r="F197" t="s">
        <v>185</v>
      </c>
      <c r="G197" t="s">
        <v>184</v>
      </c>
    </row>
    <row r="198" spans="1:7">
      <c r="A198" t="s">
        <v>218</v>
      </c>
      <c r="B198" t="s">
        <v>6</v>
      </c>
      <c r="C198" t="s">
        <v>219</v>
      </c>
      <c r="D198" t="s">
        <v>220</v>
      </c>
      <c r="E198" t="s">
        <v>221</v>
      </c>
      <c r="F198" t="s">
        <v>21</v>
      </c>
      <c r="G198" t="s">
        <v>222</v>
      </c>
    </row>
    <row r="199" spans="1:7">
      <c r="A199" t="s">
        <v>183</v>
      </c>
      <c r="B199" t="s">
        <v>184</v>
      </c>
      <c r="C199" t="s">
        <v>184</v>
      </c>
      <c r="D199" t="s">
        <v>185</v>
      </c>
      <c r="E199" t="s">
        <v>185</v>
      </c>
      <c r="F199" t="s">
        <v>185</v>
      </c>
      <c r="G199" t="s">
        <v>184</v>
      </c>
    </row>
    <row r="201" spans="1:7">
      <c r="A201" t="s">
        <v>300</v>
      </c>
      <c r="B201" t="s">
        <v>282</v>
      </c>
    </row>
    <row r="202" spans="1:7">
      <c r="A202" t="s">
        <v>271</v>
      </c>
      <c r="B202">
        <v>5.5</v>
      </c>
      <c r="C202">
        <v>5.5351400000000002</v>
      </c>
      <c r="D202">
        <v>0.15</v>
      </c>
      <c r="E202">
        <v>-0.15</v>
      </c>
      <c r="F202">
        <v>3.5139999999999998E-2</v>
      </c>
      <c r="G202" t="s">
        <v>249</v>
      </c>
    </row>
    <row r="203" spans="1:7">
      <c r="A203" t="s">
        <v>225</v>
      </c>
      <c r="B203">
        <v>6.25</v>
      </c>
      <c r="C203">
        <v>6.2755200000000002</v>
      </c>
      <c r="D203">
        <v>0.15</v>
      </c>
      <c r="E203">
        <v>-0.15</v>
      </c>
      <c r="F203">
        <v>2.5520000000000001E-2</v>
      </c>
      <c r="G203" t="s">
        <v>249</v>
      </c>
    </row>
    <row r="204" spans="1:7">
      <c r="A204" t="s">
        <v>226</v>
      </c>
      <c r="B204">
        <v>114.75</v>
      </c>
      <c r="C204">
        <v>114.76437</v>
      </c>
      <c r="D204">
        <v>0.15</v>
      </c>
      <c r="E204">
        <v>-0.15</v>
      </c>
      <c r="F204">
        <v>1.4370000000000001E-2</v>
      </c>
      <c r="G204" t="s">
        <v>249</v>
      </c>
    </row>
    <row r="206" spans="1:7">
      <c r="A206" t="s">
        <v>301</v>
      </c>
      <c r="B206" t="s">
        <v>285</v>
      </c>
    </row>
    <row r="207" spans="1:7">
      <c r="A207" t="s">
        <v>271</v>
      </c>
      <c r="B207">
        <v>5.5</v>
      </c>
      <c r="C207">
        <v>5.5296799999999999</v>
      </c>
      <c r="D207">
        <v>0.15</v>
      </c>
      <c r="E207">
        <v>-0.15</v>
      </c>
      <c r="F207">
        <v>2.9680000000000002E-2</v>
      </c>
      <c r="G207" t="s">
        <v>249</v>
      </c>
    </row>
    <row r="208" spans="1:7">
      <c r="A208" t="s">
        <v>225</v>
      </c>
      <c r="B208">
        <v>35.25</v>
      </c>
      <c r="C208">
        <v>35.278120000000001</v>
      </c>
      <c r="D208">
        <v>0.15</v>
      </c>
      <c r="E208">
        <v>-0.15</v>
      </c>
      <c r="F208">
        <v>2.8119999999999999E-2</v>
      </c>
      <c r="G208" t="s">
        <v>249</v>
      </c>
    </row>
    <row r="209" spans="1:7">
      <c r="A209" t="s">
        <v>226</v>
      </c>
      <c r="B209">
        <v>114.75</v>
      </c>
      <c r="C209">
        <v>114.76272</v>
      </c>
      <c r="D209">
        <v>0.15</v>
      </c>
      <c r="E209">
        <v>-0.15</v>
      </c>
      <c r="F209">
        <v>1.272E-2</v>
      </c>
      <c r="G209" t="s">
        <v>249</v>
      </c>
    </row>
    <row r="211" spans="1:7">
      <c r="A211" t="s">
        <v>302</v>
      </c>
      <c r="B211" t="s">
        <v>287</v>
      </c>
    </row>
    <row r="212" spans="1:7">
      <c r="A212" t="s">
        <v>271</v>
      </c>
      <c r="B212">
        <v>5.5</v>
      </c>
      <c r="C212">
        <v>5.5340800000000003</v>
      </c>
      <c r="D212">
        <v>0.15</v>
      </c>
      <c r="E212">
        <v>-0.15</v>
      </c>
      <c r="F212">
        <v>3.4079999999999999E-2</v>
      </c>
      <c r="G212" t="s">
        <v>249</v>
      </c>
    </row>
    <row r="213" spans="1:7">
      <c r="A213" t="s">
        <v>225</v>
      </c>
      <c r="B213">
        <v>35.25</v>
      </c>
      <c r="C213">
        <v>35.267609999999998</v>
      </c>
      <c r="D213">
        <v>0.15</v>
      </c>
      <c r="E213">
        <v>-0.15</v>
      </c>
      <c r="F213">
        <v>1.7610000000000001E-2</v>
      </c>
      <c r="G213" t="s">
        <v>249</v>
      </c>
    </row>
    <row r="214" spans="1:7">
      <c r="A214" t="s">
        <v>226</v>
      </c>
      <c r="B214">
        <v>95.75</v>
      </c>
      <c r="C214">
        <v>95.756280000000004</v>
      </c>
      <c r="D214">
        <v>0.15</v>
      </c>
      <c r="E214">
        <v>-0.15</v>
      </c>
      <c r="F214">
        <v>6.28E-3</v>
      </c>
      <c r="G214" t="s">
        <v>249</v>
      </c>
    </row>
    <row r="216" spans="1:7">
      <c r="A216" t="s">
        <v>303</v>
      </c>
      <c r="B216" t="s">
        <v>270</v>
      </c>
    </row>
    <row r="217" spans="1:7">
      <c r="A217" t="s">
        <v>271</v>
      </c>
      <c r="B217">
        <v>4.0309999999999997</v>
      </c>
      <c r="C217">
        <v>4.0370900000000001</v>
      </c>
      <c r="D217">
        <v>5.0000000000000001E-3</v>
      </c>
      <c r="E217">
        <v>-5.0000000000000001E-3</v>
      </c>
      <c r="F217">
        <v>6.0899999999999999E-3</v>
      </c>
      <c r="G217">
        <v>1.09E-3</v>
      </c>
    </row>
    <row r="218" spans="1:7">
      <c r="A218" t="s">
        <v>225</v>
      </c>
      <c r="B218">
        <v>46.5</v>
      </c>
      <c r="C218">
        <v>46.513019999999997</v>
      </c>
      <c r="D218">
        <v>5.0000000000000001E-3</v>
      </c>
      <c r="E218">
        <v>-5.0000000000000001E-3</v>
      </c>
      <c r="F218">
        <v>1.302E-2</v>
      </c>
      <c r="G218">
        <v>8.0199999999999994E-3</v>
      </c>
    </row>
    <row r="219" spans="1:7">
      <c r="A219" t="s">
        <v>226</v>
      </c>
      <c r="B219">
        <v>20.75</v>
      </c>
      <c r="C219">
        <v>20.75637</v>
      </c>
      <c r="D219">
        <v>5.0000000000000001E-3</v>
      </c>
      <c r="E219">
        <v>-5.0000000000000001E-3</v>
      </c>
      <c r="F219">
        <v>6.3699999999999998E-3</v>
      </c>
      <c r="G219">
        <v>1.3699999999999999E-3</v>
      </c>
    </row>
    <row r="221" spans="1:7">
      <c r="A221" t="s">
        <v>304</v>
      </c>
      <c r="B221" t="s">
        <v>273</v>
      </c>
    </row>
    <row r="222" spans="1:7">
      <c r="A222" t="s">
        <v>226</v>
      </c>
      <c r="B222">
        <v>22.734110000000001</v>
      </c>
      <c r="C222">
        <v>22.758120000000002</v>
      </c>
      <c r="D222">
        <v>0.15</v>
      </c>
      <c r="E222">
        <v>-0.15</v>
      </c>
      <c r="F222">
        <v>2.401E-2</v>
      </c>
      <c r="G222" t="s">
        <v>249</v>
      </c>
    </row>
    <row r="224" spans="1:7">
      <c r="A224" t="s">
        <v>305</v>
      </c>
      <c r="B224" t="s">
        <v>275</v>
      </c>
      <c r="C224" t="s">
        <v>276</v>
      </c>
    </row>
    <row r="225" spans="1:7">
      <c r="A225" t="s">
        <v>226</v>
      </c>
      <c r="C225">
        <v>18.732220000000002</v>
      </c>
    </row>
    <row r="227" spans="1:7">
      <c r="A227" t="s">
        <v>306</v>
      </c>
      <c r="B227" t="s">
        <v>278</v>
      </c>
    </row>
    <row r="228" spans="1:7">
      <c r="A228" t="s">
        <v>279</v>
      </c>
      <c r="B228">
        <v>4.0309999999999997</v>
      </c>
      <c r="C228">
        <v>4.0272199999999998</v>
      </c>
      <c r="D228">
        <v>5.0000000000000001E-3</v>
      </c>
      <c r="E228">
        <v>-5.0000000000000001E-3</v>
      </c>
      <c r="F228">
        <v>-3.7799999999999999E-3</v>
      </c>
      <c r="G228" t="s">
        <v>280</v>
      </c>
    </row>
    <row r="229" spans="1:7">
      <c r="A229" t="s">
        <v>226</v>
      </c>
      <c r="B229">
        <v>20.75</v>
      </c>
      <c r="C229">
        <v>20.745170000000002</v>
      </c>
      <c r="D229">
        <v>5.0000000000000001E-3</v>
      </c>
      <c r="E229">
        <v>-5.0000000000000001E-3</v>
      </c>
      <c r="F229">
        <v>-4.8300000000000001E-3</v>
      </c>
      <c r="G229" t="s">
        <v>280</v>
      </c>
    </row>
    <row r="231" spans="1:7">
      <c r="A231" t="s">
        <v>307</v>
      </c>
      <c r="B231" t="s">
        <v>282</v>
      </c>
    </row>
    <row r="232" spans="1:7">
      <c r="A232" t="s">
        <v>271</v>
      </c>
      <c r="B232">
        <v>5.5</v>
      </c>
      <c r="C232">
        <v>5.52942</v>
      </c>
      <c r="D232">
        <v>0.15</v>
      </c>
      <c r="E232">
        <v>-0.15</v>
      </c>
      <c r="F232">
        <v>2.9420000000000002E-2</v>
      </c>
      <c r="G232" t="s">
        <v>249</v>
      </c>
    </row>
    <row r="233" spans="1:7">
      <c r="A233" t="s">
        <v>225</v>
      </c>
      <c r="B233">
        <v>48.5</v>
      </c>
      <c r="C233">
        <v>48.513159999999999</v>
      </c>
      <c r="D233">
        <v>0.15</v>
      </c>
      <c r="E233">
        <v>-0.15</v>
      </c>
      <c r="F233">
        <v>1.316E-2</v>
      </c>
      <c r="G233" t="s">
        <v>249</v>
      </c>
    </row>
    <row r="234" spans="1:7">
      <c r="A234" t="s">
        <v>226</v>
      </c>
      <c r="B234">
        <v>30.25</v>
      </c>
      <c r="C234">
        <v>30.259640000000001</v>
      </c>
      <c r="D234">
        <v>0.15</v>
      </c>
      <c r="E234">
        <v>-0.15</v>
      </c>
      <c r="F234">
        <v>9.6399999999999993E-3</v>
      </c>
      <c r="G234" t="s">
        <v>249</v>
      </c>
    </row>
    <row r="236" spans="1:7">
      <c r="A236" t="s">
        <v>308</v>
      </c>
      <c r="B236" t="s">
        <v>285</v>
      </c>
    </row>
    <row r="237" spans="1:7">
      <c r="A237" t="s">
        <v>271</v>
      </c>
      <c r="B237">
        <v>5.5</v>
      </c>
      <c r="C237">
        <v>5.5275400000000001</v>
      </c>
      <c r="D237">
        <v>0.15</v>
      </c>
      <c r="E237">
        <v>-0.15</v>
      </c>
      <c r="F237">
        <v>2.7539999999999999E-2</v>
      </c>
      <c r="G237" t="s">
        <v>249</v>
      </c>
    </row>
    <row r="238" spans="1:7">
      <c r="A238" t="s">
        <v>225</v>
      </c>
      <c r="B238">
        <v>77.5</v>
      </c>
      <c r="C238">
        <v>77.513369999999995</v>
      </c>
      <c r="D238">
        <v>0.15</v>
      </c>
      <c r="E238">
        <v>-0.15</v>
      </c>
      <c r="F238">
        <v>1.337E-2</v>
      </c>
      <c r="G238" t="s">
        <v>249</v>
      </c>
    </row>
    <row r="239" spans="1:7">
      <c r="A239" t="s">
        <v>226</v>
      </c>
      <c r="B239">
        <v>30.25</v>
      </c>
      <c r="C239">
        <v>30.258279999999999</v>
      </c>
      <c r="D239">
        <v>0.15</v>
      </c>
      <c r="E239">
        <v>-0.15</v>
      </c>
      <c r="F239">
        <v>8.2799999999999992E-3</v>
      </c>
      <c r="G239" t="s">
        <v>249</v>
      </c>
    </row>
    <row r="241" spans="1:7">
      <c r="A241" t="s">
        <v>309</v>
      </c>
      <c r="B241" t="s">
        <v>287</v>
      </c>
    </row>
    <row r="242" spans="1:7">
      <c r="A242" t="s">
        <v>271</v>
      </c>
      <c r="B242">
        <v>5.5</v>
      </c>
      <c r="C242">
        <v>5.5320299999999998</v>
      </c>
      <c r="D242">
        <v>0.15</v>
      </c>
      <c r="E242">
        <v>-0.15</v>
      </c>
      <c r="F242">
        <v>3.2030000000000003E-2</v>
      </c>
      <c r="G242" t="s">
        <v>249</v>
      </c>
    </row>
    <row r="243" spans="1:7">
      <c r="A243" t="s">
        <v>225</v>
      </c>
      <c r="B243">
        <v>77.5</v>
      </c>
      <c r="C243">
        <v>77.509950000000003</v>
      </c>
      <c r="D243">
        <v>0.15</v>
      </c>
      <c r="E243">
        <v>-0.15</v>
      </c>
      <c r="F243">
        <v>9.9500000000000005E-3</v>
      </c>
      <c r="G243" t="s">
        <v>249</v>
      </c>
    </row>
    <row r="244" spans="1:7">
      <c r="A244" t="s">
        <v>226</v>
      </c>
      <c r="B244">
        <v>11.25</v>
      </c>
      <c r="C244">
        <v>11.257949999999999</v>
      </c>
      <c r="D244">
        <v>0.15</v>
      </c>
      <c r="E244">
        <v>-0.15</v>
      </c>
      <c r="F244">
        <v>7.9500000000000005E-3</v>
      </c>
      <c r="G244" t="s">
        <v>249</v>
      </c>
    </row>
    <row r="246" spans="1:7">
      <c r="A246" t="s">
        <v>310</v>
      </c>
      <c r="B246" t="s">
        <v>270</v>
      </c>
    </row>
    <row r="247" spans="1:7">
      <c r="A247" t="s">
        <v>271</v>
      </c>
      <c r="B247">
        <v>4.0309999999999997</v>
      </c>
      <c r="C247">
        <v>4.0327000000000002</v>
      </c>
      <c r="D247">
        <v>5.0000000000000001E-3</v>
      </c>
      <c r="E247">
        <v>-5.0000000000000001E-3</v>
      </c>
      <c r="F247">
        <v>1.6999999999999999E-3</v>
      </c>
      <c r="G247" t="s">
        <v>235</v>
      </c>
    </row>
    <row r="248" spans="1:7">
      <c r="A248" t="s">
        <v>225</v>
      </c>
      <c r="B248">
        <v>46.5</v>
      </c>
      <c r="C248">
        <v>46.518230000000003</v>
      </c>
      <c r="D248">
        <v>5.0000000000000001E-3</v>
      </c>
      <c r="E248">
        <v>-5.0000000000000001E-3</v>
      </c>
      <c r="F248">
        <v>1.823E-2</v>
      </c>
      <c r="G248">
        <v>1.323E-2</v>
      </c>
    </row>
    <row r="249" spans="1:7">
      <c r="A249" t="s">
        <v>226</v>
      </c>
      <c r="B249">
        <v>63</v>
      </c>
      <c r="C249">
        <v>63.010260000000002</v>
      </c>
      <c r="D249">
        <v>5.0000000000000001E-3</v>
      </c>
      <c r="E249">
        <v>-5.0000000000000001E-3</v>
      </c>
      <c r="F249">
        <v>1.026E-2</v>
      </c>
      <c r="G249">
        <v>5.2599999999999999E-3</v>
      </c>
    </row>
    <row r="251" spans="1:7">
      <c r="A251" t="s">
        <v>311</v>
      </c>
      <c r="B251" t="s">
        <v>273</v>
      </c>
    </row>
    <row r="252" spans="1:7">
      <c r="A252" t="s">
        <v>226</v>
      </c>
      <c r="B252">
        <v>64.984110000000001</v>
      </c>
      <c r="C252">
        <v>65.005619999999993</v>
      </c>
      <c r="D252">
        <v>0.15</v>
      </c>
      <c r="E252">
        <v>-0.15</v>
      </c>
      <c r="F252">
        <v>2.1510000000000001E-2</v>
      </c>
      <c r="G252" t="s">
        <v>249</v>
      </c>
    </row>
    <row r="254" spans="1:7">
      <c r="A254" t="s">
        <v>312</v>
      </c>
      <c r="B254" t="s">
        <v>275</v>
      </c>
      <c r="C254" t="s">
        <v>276</v>
      </c>
    </row>
    <row r="255" spans="1:7">
      <c r="A255" t="s">
        <v>226</v>
      </c>
      <c r="C255">
        <v>60.989069999999998</v>
      </c>
    </row>
    <row r="261" spans="1:7">
      <c r="A261" t="s">
        <v>180</v>
      </c>
      <c r="B261" t="s">
        <v>181</v>
      </c>
      <c r="C261">
        <v>1014</v>
      </c>
      <c r="G261" t="s">
        <v>313</v>
      </c>
    </row>
    <row r="262" spans="1:7">
      <c r="A262" t="s">
        <v>183</v>
      </c>
      <c r="B262" t="s">
        <v>184</v>
      </c>
      <c r="C262" t="s">
        <v>184</v>
      </c>
      <c r="D262" t="s">
        <v>185</v>
      </c>
      <c r="E262" t="s">
        <v>185</v>
      </c>
      <c r="F262" t="s">
        <v>185</v>
      </c>
      <c r="G262" t="s">
        <v>184</v>
      </c>
    </row>
    <row r="263" spans="1:7">
      <c r="A263" t="s">
        <v>218</v>
      </c>
      <c r="B263" t="s">
        <v>6</v>
      </c>
      <c r="C263" t="s">
        <v>219</v>
      </c>
      <c r="D263" t="s">
        <v>220</v>
      </c>
      <c r="E263" t="s">
        <v>221</v>
      </c>
      <c r="F263" t="s">
        <v>21</v>
      </c>
      <c r="G263" t="s">
        <v>222</v>
      </c>
    </row>
    <row r="264" spans="1:7">
      <c r="A264" t="s">
        <v>183</v>
      </c>
      <c r="B264" t="s">
        <v>184</v>
      </c>
      <c r="C264" t="s">
        <v>184</v>
      </c>
      <c r="D264" t="s">
        <v>185</v>
      </c>
      <c r="E264" t="s">
        <v>185</v>
      </c>
      <c r="F264" t="s">
        <v>185</v>
      </c>
      <c r="G264" t="s">
        <v>184</v>
      </c>
    </row>
    <row r="266" spans="1:7">
      <c r="A266" t="s">
        <v>314</v>
      </c>
      <c r="B266" t="s">
        <v>278</v>
      </c>
    </row>
    <row r="267" spans="1:7">
      <c r="A267" t="s">
        <v>279</v>
      </c>
      <c r="B267">
        <v>4.0309999999999997</v>
      </c>
      <c r="C267">
        <v>4.0462899999999999</v>
      </c>
      <c r="D267">
        <v>5.0000000000000001E-3</v>
      </c>
      <c r="E267">
        <v>-5.0000000000000001E-3</v>
      </c>
      <c r="F267">
        <v>1.529E-2</v>
      </c>
      <c r="G267">
        <v>1.0290000000000001E-2</v>
      </c>
    </row>
    <row r="268" spans="1:7">
      <c r="A268" t="s">
        <v>226</v>
      </c>
      <c r="B268">
        <v>63</v>
      </c>
      <c r="C268">
        <v>62.997340000000001</v>
      </c>
      <c r="D268">
        <v>5.0000000000000001E-3</v>
      </c>
      <c r="E268">
        <v>-5.0000000000000001E-3</v>
      </c>
      <c r="F268">
        <v>-2.66E-3</v>
      </c>
      <c r="G268" t="s">
        <v>232</v>
      </c>
    </row>
    <row r="270" spans="1:7">
      <c r="A270" t="s">
        <v>315</v>
      </c>
      <c r="B270" t="s">
        <v>282</v>
      </c>
    </row>
    <row r="271" spans="1:7">
      <c r="A271" t="s">
        <v>271</v>
      </c>
      <c r="B271">
        <v>5.5</v>
      </c>
      <c r="C271">
        <v>5.52874</v>
      </c>
      <c r="D271">
        <v>0.15</v>
      </c>
      <c r="E271">
        <v>-0.15</v>
      </c>
      <c r="F271">
        <v>2.8740000000000002E-2</v>
      </c>
      <c r="G271" t="s">
        <v>249</v>
      </c>
    </row>
    <row r="272" spans="1:7">
      <c r="A272" t="s">
        <v>225</v>
      </c>
      <c r="B272">
        <v>48.5</v>
      </c>
      <c r="C272">
        <v>48.517670000000003</v>
      </c>
      <c r="D272">
        <v>0.15</v>
      </c>
      <c r="E272">
        <v>-0.15</v>
      </c>
      <c r="F272">
        <v>1.7670000000000002E-2</v>
      </c>
      <c r="G272" t="s">
        <v>249</v>
      </c>
    </row>
    <row r="273" spans="1:7">
      <c r="A273" t="s">
        <v>226</v>
      </c>
      <c r="B273">
        <v>72.5</v>
      </c>
      <c r="C273">
        <v>72.509879999999995</v>
      </c>
      <c r="D273">
        <v>0.15</v>
      </c>
      <c r="E273">
        <v>-0.15</v>
      </c>
      <c r="F273">
        <v>9.8799999999999999E-3</v>
      </c>
      <c r="G273" t="s">
        <v>249</v>
      </c>
    </row>
    <row r="275" spans="1:7">
      <c r="A275" t="s">
        <v>316</v>
      </c>
      <c r="B275" t="s">
        <v>285</v>
      </c>
    </row>
    <row r="276" spans="1:7">
      <c r="A276" t="s">
        <v>271</v>
      </c>
      <c r="B276">
        <v>5.5</v>
      </c>
      <c r="C276">
        <v>5.5278099999999997</v>
      </c>
      <c r="D276">
        <v>0.15</v>
      </c>
      <c r="E276">
        <v>-0.15</v>
      </c>
      <c r="F276">
        <v>2.7810000000000001E-2</v>
      </c>
      <c r="G276" t="s">
        <v>249</v>
      </c>
    </row>
    <row r="277" spans="1:7">
      <c r="A277" t="s">
        <v>225</v>
      </c>
      <c r="B277">
        <v>77.5</v>
      </c>
      <c r="C277">
        <v>77.519660000000002</v>
      </c>
      <c r="D277">
        <v>0.15</v>
      </c>
      <c r="E277">
        <v>-0.15</v>
      </c>
      <c r="F277">
        <v>1.966E-2</v>
      </c>
      <c r="G277" t="s">
        <v>249</v>
      </c>
    </row>
    <row r="278" spans="1:7">
      <c r="A278" t="s">
        <v>226</v>
      </c>
      <c r="B278">
        <v>72.5</v>
      </c>
      <c r="C278">
        <v>72.509730000000005</v>
      </c>
      <c r="D278">
        <v>0.15</v>
      </c>
      <c r="E278">
        <v>-0.15</v>
      </c>
      <c r="F278">
        <v>9.7300000000000008E-3</v>
      </c>
      <c r="G278" t="s">
        <v>249</v>
      </c>
    </row>
    <row r="280" spans="1:7">
      <c r="A280" t="s">
        <v>317</v>
      </c>
      <c r="B280" t="s">
        <v>287</v>
      </c>
    </row>
    <row r="281" spans="1:7">
      <c r="A281" t="s">
        <v>271</v>
      </c>
      <c r="B281">
        <v>5.5</v>
      </c>
      <c r="C281">
        <v>5.52651</v>
      </c>
      <c r="D281">
        <v>0.15</v>
      </c>
      <c r="E281">
        <v>-0.15</v>
      </c>
      <c r="F281">
        <v>2.6509999999999999E-2</v>
      </c>
      <c r="G281" t="s">
        <v>249</v>
      </c>
    </row>
    <row r="282" spans="1:7">
      <c r="A282" t="s">
        <v>225</v>
      </c>
      <c r="B282">
        <v>77.5</v>
      </c>
      <c r="C282">
        <v>77.517250000000004</v>
      </c>
      <c r="D282">
        <v>0.15</v>
      </c>
      <c r="E282">
        <v>-0.15</v>
      </c>
      <c r="F282">
        <v>1.7250000000000001E-2</v>
      </c>
      <c r="G282" t="s">
        <v>249</v>
      </c>
    </row>
    <row r="283" spans="1:7">
      <c r="A283" t="s">
        <v>226</v>
      </c>
      <c r="B283">
        <v>53.5</v>
      </c>
      <c r="C283">
        <v>53.507109999999997</v>
      </c>
      <c r="D283">
        <v>0.15</v>
      </c>
      <c r="E283">
        <v>-0.15</v>
      </c>
      <c r="F283">
        <v>7.11E-3</v>
      </c>
      <c r="G283" t="s">
        <v>249</v>
      </c>
    </row>
    <row r="285" spans="1:7">
      <c r="A285" t="s">
        <v>318</v>
      </c>
      <c r="B285" t="s">
        <v>270</v>
      </c>
    </row>
    <row r="286" spans="1:7">
      <c r="A286" t="s">
        <v>271</v>
      </c>
      <c r="B286">
        <v>4.0309999999999997</v>
      </c>
      <c r="C286">
        <v>4.0343900000000001</v>
      </c>
      <c r="D286">
        <v>5.0000000000000001E-3</v>
      </c>
      <c r="E286">
        <v>-5.0000000000000001E-3</v>
      </c>
      <c r="F286">
        <v>3.3899999999999998E-3</v>
      </c>
      <c r="G286" t="s">
        <v>252</v>
      </c>
    </row>
    <row r="287" spans="1:7">
      <c r="A287" t="s">
        <v>225</v>
      </c>
      <c r="B287">
        <v>46.5</v>
      </c>
      <c r="C287">
        <v>46.523020000000002</v>
      </c>
      <c r="D287">
        <v>5.0000000000000001E-3</v>
      </c>
      <c r="E287">
        <v>-5.0000000000000001E-3</v>
      </c>
      <c r="F287">
        <v>2.3019999999999999E-2</v>
      </c>
      <c r="G287">
        <v>1.8020000000000001E-2</v>
      </c>
    </row>
    <row r="288" spans="1:7">
      <c r="A288" t="s">
        <v>226</v>
      </c>
      <c r="B288">
        <v>105.25</v>
      </c>
      <c r="C288">
        <v>105.26245</v>
      </c>
      <c r="D288">
        <v>5.0000000000000001E-3</v>
      </c>
      <c r="E288">
        <v>-5.0000000000000001E-3</v>
      </c>
      <c r="F288">
        <v>1.2449999999999999E-2</v>
      </c>
      <c r="G288">
        <v>7.45E-3</v>
      </c>
    </row>
    <row r="290" spans="1:7">
      <c r="A290" t="s">
        <v>319</v>
      </c>
      <c r="B290" t="s">
        <v>273</v>
      </c>
    </row>
    <row r="291" spans="1:7">
      <c r="A291" t="s">
        <v>226</v>
      </c>
      <c r="C291">
        <v>107.26394000000001</v>
      </c>
    </row>
    <row r="293" spans="1:7">
      <c r="A293" t="s">
        <v>320</v>
      </c>
      <c r="B293" t="s">
        <v>275</v>
      </c>
      <c r="C293" t="s">
        <v>276</v>
      </c>
    </row>
    <row r="294" spans="1:7">
      <c r="A294" t="s">
        <v>226</v>
      </c>
      <c r="C294">
        <v>103.2431</v>
      </c>
    </row>
    <row r="296" spans="1:7">
      <c r="A296" t="s">
        <v>321</v>
      </c>
      <c r="B296" t="s">
        <v>278</v>
      </c>
    </row>
    <row r="297" spans="1:7">
      <c r="A297" t="s">
        <v>279</v>
      </c>
      <c r="B297">
        <v>4.0309999999999997</v>
      </c>
      <c r="C297">
        <v>4.0208399999999997</v>
      </c>
      <c r="D297">
        <v>5.0000000000000001E-3</v>
      </c>
      <c r="E297">
        <v>-5.0000000000000001E-3</v>
      </c>
      <c r="F297">
        <v>-1.0160000000000001E-2</v>
      </c>
      <c r="G297">
        <v>-5.1599999999999997E-3</v>
      </c>
    </row>
    <row r="298" spans="1:7">
      <c r="A298" t="s">
        <v>226</v>
      </c>
      <c r="B298">
        <v>105.25</v>
      </c>
      <c r="C298">
        <v>105.25351999999999</v>
      </c>
      <c r="D298">
        <v>5.0000000000000001E-3</v>
      </c>
      <c r="E298">
        <v>-5.0000000000000001E-3</v>
      </c>
      <c r="F298">
        <v>3.5200000000000001E-3</v>
      </c>
      <c r="G298" t="s">
        <v>252</v>
      </c>
    </row>
    <row r="300" spans="1:7">
      <c r="A300" t="s">
        <v>322</v>
      </c>
      <c r="B300" t="s">
        <v>282</v>
      </c>
    </row>
    <row r="301" spans="1:7">
      <c r="A301" t="s">
        <v>271</v>
      </c>
      <c r="B301">
        <v>5.5</v>
      </c>
      <c r="C301">
        <v>5.5285299999999999</v>
      </c>
      <c r="D301">
        <v>0.15</v>
      </c>
      <c r="E301">
        <v>-0.15</v>
      </c>
      <c r="F301">
        <v>2.853E-2</v>
      </c>
      <c r="G301" t="s">
        <v>249</v>
      </c>
    </row>
    <row r="302" spans="1:7">
      <c r="A302" t="s">
        <v>225</v>
      </c>
      <c r="B302">
        <v>48.5</v>
      </c>
      <c r="C302">
        <v>48.524430000000002</v>
      </c>
      <c r="D302">
        <v>0.15</v>
      </c>
      <c r="E302">
        <v>-0.15</v>
      </c>
      <c r="F302">
        <v>2.443E-2</v>
      </c>
      <c r="G302" t="s">
        <v>249</v>
      </c>
    </row>
    <row r="303" spans="1:7">
      <c r="A303" t="s">
        <v>226</v>
      </c>
      <c r="B303">
        <v>114.75</v>
      </c>
      <c r="C303">
        <v>114.76083</v>
      </c>
      <c r="D303">
        <v>0.15</v>
      </c>
      <c r="E303">
        <v>-0.15</v>
      </c>
      <c r="F303">
        <v>1.0829999999999999E-2</v>
      </c>
      <c r="G303" t="s">
        <v>249</v>
      </c>
    </row>
    <row r="305" spans="1:7">
      <c r="A305" t="s">
        <v>323</v>
      </c>
      <c r="B305" t="s">
        <v>285</v>
      </c>
    </row>
    <row r="306" spans="1:7">
      <c r="A306" t="s">
        <v>271</v>
      </c>
      <c r="B306">
        <v>5.5</v>
      </c>
      <c r="C306">
        <v>5.5290800000000004</v>
      </c>
      <c r="D306">
        <v>0.15</v>
      </c>
      <c r="E306">
        <v>-0.15</v>
      </c>
      <c r="F306">
        <v>2.9080000000000002E-2</v>
      </c>
      <c r="G306" t="s">
        <v>249</v>
      </c>
    </row>
    <row r="307" spans="1:7">
      <c r="A307" t="s">
        <v>225</v>
      </c>
      <c r="B307">
        <v>77.5</v>
      </c>
      <c r="C307">
        <v>77.526939999999996</v>
      </c>
      <c r="D307">
        <v>0.15</v>
      </c>
      <c r="E307">
        <v>-0.15</v>
      </c>
      <c r="F307">
        <v>2.6939999999999999E-2</v>
      </c>
      <c r="G307" t="s">
        <v>249</v>
      </c>
    </row>
    <row r="308" spans="1:7">
      <c r="A308" t="s">
        <v>226</v>
      </c>
      <c r="B308">
        <v>114.75</v>
      </c>
      <c r="C308">
        <v>114.75954</v>
      </c>
      <c r="D308">
        <v>0.15</v>
      </c>
      <c r="E308">
        <v>-0.15</v>
      </c>
      <c r="F308">
        <v>9.5399999999999999E-3</v>
      </c>
      <c r="G308" t="s">
        <v>249</v>
      </c>
    </row>
    <row r="310" spans="1:7">
      <c r="A310" t="s">
        <v>324</v>
      </c>
      <c r="B310" t="s">
        <v>287</v>
      </c>
    </row>
    <row r="311" spans="1:7">
      <c r="A311" t="s">
        <v>271</v>
      </c>
      <c r="B311">
        <v>5.5</v>
      </c>
      <c r="C311">
        <v>5.5278299999999998</v>
      </c>
      <c r="D311">
        <v>0.15</v>
      </c>
      <c r="E311">
        <v>-0.15</v>
      </c>
      <c r="F311">
        <v>2.7830000000000001E-2</v>
      </c>
      <c r="G311" t="s">
        <v>249</v>
      </c>
    </row>
    <row r="312" spans="1:7">
      <c r="A312" t="s">
        <v>225</v>
      </c>
      <c r="B312">
        <v>77.5</v>
      </c>
      <c r="C312">
        <v>77.519970000000001</v>
      </c>
      <c r="D312">
        <v>0.15</v>
      </c>
      <c r="E312">
        <v>-0.15</v>
      </c>
      <c r="F312">
        <v>1.9970000000000002E-2</v>
      </c>
      <c r="G312" t="s">
        <v>249</v>
      </c>
    </row>
    <row r="313" spans="1:7">
      <c r="A313" t="s">
        <v>226</v>
      </c>
      <c r="B313">
        <v>95.75</v>
      </c>
      <c r="C313">
        <v>95.757800000000003</v>
      </c>
      <c r="D313">
        <v>0.15</v>
      </c>
      <c r="E313">
        <v>-0.15</v>
      </c>
      <c r="F313">
        <v>7.7999999999999996E-3</v>
      </c>
      <c r="G313" t="s">
        <v>249</v>
      </c>
    </row>
    <row r="315" spans="1:7">
      <c r="A315" t="s">
        <v>325</v>
      </c>
      <c r="B315" t="s">
        <v>270</v>
      </c>
    </row>
    <row r="316" spans="1:7">
      <c r="A316" t="s">
        <v>271</v>
      </c>
      <c r="B316">
        <v>4.0309999999999997</v>
      </c>
      <c r="C316">
        <v>4.0317299999999996</v>
      </c>
      <c r="D316">
        <v>5.0000000000000001E-3</v>
      </c>
      <c r="E316">
        <v>-5.0000000000000001E-3</v>
      </c>
      <c r="F316">
        <v>7.2999999999999996E-4</v>
      </c>
      <c r="G316" t="s">
        <v>249</v>
      </c>
    </row>
    <row r="317" spans="1:7">
      <c r="A317" t="s">
        <v>225</v>
      </c>
      <c r="B317">
        <v>88.75</v>
      </c>
      <c r="C317">
        <v>88.758840000000006</v>
      </c>
      <c r="D317">
        <v>5.0000000000000001E-3</v>
      </c>
      <c r="E317">
        <v>-5.0000000000000001E-3</v>
      </c>
      <c r="F317">
        <v>8.8400000000000006E-3</v>
      </c>
      <c r="G317">
        <v>3.8400000000000001E-3</v>
      </c>
    </row>
    <row r="318" spans="1:7">
      <c r="A318" t="s">
        <v>226</v>
      </c>
      <c r="B318">
        <v>20.75</v>
      </c>
      <c r="C318">
        <v>20.751529999999999</v>
      </c>
      <c r="D318">
        <v>5.0000000000000001E-3</v>
      </c>
      <c r="E318">
        <v>-5.0000000000000001E-3</v>
      </c>
      <c r="F318">
        <v>1.5299999999999999E-3</v>
      </c>
      <c r="G318" t="s">
        <v>235</v>
      </c>
    </row>
    <row r="320" spans="1:7">
      <c r="A320" t="s">
        <v>326</v>
      </c>
      <c r="B320" t="s">
        <v>278</v>
      </c>
    </row>
    <row r="321" spans="1:7">
      <c r="A321" t="s">
        <v>279</v>
      </c>
      <c r="B321">
        <v>4.0309999999999997</v>
      </c>
      <c r="C321">
        <v>4.0231500000000002</v>
      </c>
      <c r="D321">
        <v>5.0000000000000001E-3</v>
      </c>
      <c r="E321">
        <v>-5.0000000000000001E-3</v>
      </c>
      <c r="F321">
        <v>-7.8499999999999993E-3</v>
      </c>
      <c r="G321">
        <v>-2.8500000000000001E-3</v>
      </c>
    </row>
    <row r="322" spans="1:7">
      <c r="A322" t="s">
        <v>226</v>
      </c>
      <c r="B322">
        <v>20.75</v>
      </c>
      <c r="C322">
        <v>20.744540000000001</v>
      </c>
      <c r="D322">
        <v>5.0000000000000001E-3</v>
      </c>
      <c r="E322">
        <v>-5.0000000000000001E-3</v>
      </c>
      <c r="F322">
        <v>-5.4599999999999996E-3</v>
      </c>
      <c r="G322">
        <v>-4.6000000000000001E-4</v>
      </c>
    </row>
    <row r="326" spans="1:7">
      <c r="A326" t="s">
        <v>180</v>
      </c>
      <c r="B326" t="s">
        <v>181</v>
      </c>
      <c r="C326">
        <v>1014</v>
      </c>
      <c r="G326" t="s">
        <v>327</v>
      </c>
    </row>
    <row r="327" spans="1:7">
      <c r="A327" t="s">
        <v>183</v>
      </c>
      <c r="B327" t="s">
        <v>184</v>
      </c>
      <c r="C327" t="s">
        <v>184</v>
      </c>
      <c r="D327" t="s">
        <v>185</v>
      </c>
      <c r="E327" t="s">
        <v>185</v>
      </c>
      <c r="F327" t="s">
        <v>185</v>
      </c>
      <c r="G327" t="s">
        <v>184</v>
      </c>
    </row>
    <row r="328" spans="1:7">
      <c r="A328" t="s">
        <v>218</v>
      </c>
      <c r="B328" t="s">
        <v>6</v>
      </c>
      <c r="C328" t="s">
        <v>219</v>
      </c>
      <c r="D328" t="s">
        <v>220</v>
      </c>
      <c r="E328" t="s">
        <v>221</v>
      </c>
      <c r="F328" t="s">
        <v>21</v>
      </c>
      <c r="G328" t="s">
        <v>222</v>
      </c>
    </row>
    <row r="329" spans="1:7">
      <c r="A329" t="s">
        <v>183</v>
      </c>
      <c r="B329" t="s">
        <v>184</v>
      </c>
      <c r="C329" t="s">
        <v>184</v>
      </c>
      <c r="D329" t="s">
        <v>185</v>
      </c>
      <c r="E329" t="s">
        <v>185</v>
      </c>
      <c r="F329" t="s">
        <v>185</v>
      </c>
      <c r="G329" t="s">
        <v>184</v>
      </c>
    </row>
    <row r="331" spans="1:7">
      <c r="A331" t="s">
        <v>328</v>
      </c>
      <c r="B331" t="s">
        <v>282</v>
      </c>
    </row>
    <row r="332" spans="1:7">
      <c r="A332" t="s">
        <v>271</v>
      </c>
      <c r="B332">
        <v>5.5</v>
      </c>
      <c r="C332">
        <v>5.52881</v>
      </c>
      <c r="D332">
        <v>0.15</v>
      </c>
      <c r="E332">
        <v>-0.15</v>
      </c>
      <c r="F332">
        <v>2.8809999999999999E-2</v>
      </c>
      <c r="G332" t="s">
        <v>249</v>
      </c>
    </row>
    <row r="333" spans="1:7">
      <c r="A333" t="s">
        <v>225</v>
      </c>
      <c r="B333">
        <v>90.75</v>
      </c>
      <c r="C333">
        <v>90.760630000000006</v>
      </c>
      <c r="D333">
        <v>0.15</v>
      </c>
      <c r="E333">
        <v>-0.15</v>
      </c>
      <c r="F333">
        <v>1.0630000000000001E-2</v>
      </c>
      <c r="G333" t="s">
        <v>249</v>
      </c>
    </row>
    <row r="334" spans="1:7">
      <c r="A334" t="s">
        <v>226</v>
      </c>
      <c r="B334">
        <v>30.25</v>
      </c>
      <c r="C334">
        <v>30.256740000000001</v>
      </c>
      <c r="D334">
        <v>0.15</v>
      </c>
      <c r="E334">
        <v>-0.15</v>
      </c>
      <c r="F334">
        <v>6.7400000000000003E-3</v>
      </c>
      <c r="G334" t="s">
        <v>249</v>
      </c>
    </row>
    <row r="336" spans="1:7">
      <c r="A336" t="s">
        <v>329</v>
      </c>
      <c r="B336" t="s">
        <v>285</v>
      </c>
    </row>
    <row r="337" spans="1:7">
      <c r="A337" t="s">
        <v>271</v>
      </c>
      <c r="B337">
        <v>5.5</v>
      </c>
      <c r="C337">
        <v>5.52454</v>
      </c>
      <c r="D337">
        <v>0.15</v>
      </c>
      <c r="E337">
        <v>-0.15</v>
      </c>
      <c r="F337">
        <v>2.4539999999999999E-2</v>
      </c>
      <c r="G337" t="s">
        <v>249</v>
      </c>
    </row>
    <row r="338" spans="1:7">
      <c r="A338" t="s">
        <v>225</v>
      </c>
      <c r="B338">
        <v>119.75</v>
      </c>
      <c r="C338">
        <v>119.76391</v>
      </c>
      <c r="D338">
        <v>0.15</v>
      </c>
      <c r="E338">
        <v>-0.15</v>
      </c>
      <c r="F338">
        <v>1.391E-2</v>
      </c>
      <c r="G338" t="s">
        <v>249</v>
      </c>
    </row>
    <row r="339" spans="1:7">
      <c r="A339" t="s">
        <v>226</v>
      </c>
      <c r="B339">
        <v>30.25</v>
      </c>
      <c r="C339">
        <v>30.252520000000001</v>
      </c>
      <c r="D339">
        <v>0.15</v>
      </c>
      <c r="E339">
        <v>-0.15</v>
      </c>
      <c r="F339">
        <v>2.5200000000000001E-3</v>
      </c>
      <c r="G339" t="s">
        <v>249</v>
      </c>
    </row>
    <row r="341" spans="1:7">
      <c r="A341" t="s">
        <v>330</v>
      </c>
      <c r="B341" t="s">
        <v>287</v>
      </c>
    </row>
    <row r="342" spans="1:7">
      <c r="A342" t="s">
        <v>271</v>
      </c>
      <c r="B342">
        <v>5.5</v>
      </c>
      <c r="C342">
        <v>5.5299899999999997</v>
      </c>
      <c r="D342">
        <v>0.15</v>
      </c>
      <c r="E342">
        <v>-0.15</v>
      </c>
      <c r="F342">
        <v>2.9989999999999999E-2</v>
      </c>
      <c r="G342" t="s">
        <v>249</v>
      </c>
    </row>
    <row r="343" spans="1:7">
      <c r="A343" t="s">
        <v>225</v>
      </c>
      <c r="B343">
        <v>119.75</v>
      </c>
      <c r="C343">
        <v>119.75978000000001</v>
      </c>
      <c r="D343">
        <v>0.15</v>
      </c>
      <c r="E343">
        <v>-0.15</v>
      </c>
      <c r="F343">
        <v>9.7800000000000005E-3</v>
      </c>
      <c r="G343" t="s">
        <v>249</v>
      </c>
    </row>
    <row r="344" spans="1:7">
      <c r="A344" t="s">
        <v>226</v>
      </c>
      <c r="B344">
        <v>11.25</v>
      </c>
      <c r="C344">
        <v>11.25399</v>
      </c>
      <c r="D344">
        <v>0.15</v>
      </c>
      <c r="E344">
        <v>-0.15</v>
      </c>
      <c r="F344">
        <v>3.9899999999999996E-3</v>
      </c>
      <c r="G344" t="s">
        <v>249</v>
      </c>
    </row>
    <row r="346" spans="1:7">
      <c r="A346" t="s">
        <v>331</v>
      </c>
      <c r="B346" t="s">
        <v>270</v>
      </c>
    </row>
    <row r="347" spans="1:7">
      <c r="A347" t="s">
        <v>271</v>
      </c>
      <c r="B347">
        <v>4.0309999999999997</v>
      </c>
      <c r="C347">
        <v>4.0298699999999998</v>
      </c>
      <c r="D347">
        <v>5.0000000000000001E-3</v>
      </c>
      <c r="E347">
        <v>-5.0000000000000001E-3</v>
      </c>
      <c r="F347">
        <v>-1.1299999999999999E-3</v>
      </c>
      <c r="G347" t="s">
        <v>245</v>
      </c>
    </row>
    <row r="348" spans="1:7">
      <c r="A348" t="s">
        <v>225</v>
      </c>
      <c r="B348">
        <v>88.75</v>
      </c>
      <c r="C348">
        <v>88.764970000000005</v>
      </c>
      <c r="D348">
        <v>5.0000000000000001E-3</v>
      </c>
      <c r="E348">
        <v>-5.0000000000000001E-3</v>
      </c>
      <c r="F348">
        <v>1.4970000000000001E-2</v>
      </c>
      <c r="G348">
        <v>9.9699999999999997E-3</v>
      </c>
    </row>
    <row r="349" spans="1:7">
      <c r="A349" t="s">
        <v>226</v>
      </c>
      <c r="B349">
        <v>63</v>
      </c>
      <c r="C349">
        <v>63.005540000000003</v>
      </c>
      <c r="D349">
        <v>5.0000000000000001E-3</v>
      </c>
      <c r="E349">
        <v>-5.0000000000000001E-3</v>
      </c>
      <c r="F349">
        <v>5.5399999999999998E-3</v>
      </c>
      <c r="G349">
        <v>5.4000000000000001E-4</v>
      </c>
    </row>
    <row r="351" spans="1:7">
      <c r="A351" t="s">
        <v>332</v>
      </c>
      <c r="B351" t="s">
        <v>273</v>
      </c>
    </row>
    <row r="352" spans="1:7">
      <c r="A352" t="s">
        <v>226</v>
      </c>
      <c r="B352">
        <v>64.984110000000001</v>
      </c>
      <c r="C352">
        <v>65.005420000000001</v>
      </c>
      <c r="D352">
        <v>0.15</v>
      </c>
      <c r="E352">
        <v>-0.15</v>
      </c>
      <c r="F352">
        <v>2.1309999999999999E-2</v>
      </c>
      <c r="G352" t="s">
        <v>249</v>
      </c>
    </row>
    <row r="354" spans="1:7">
      <c r="A354" t="s">
        <v>333</v>
      </c>
      <c r="B354" t="s">
        <v>275</v>
      </c>
      <c r="C354" t="s">
        <v>276</v>
      </c>
    </row>
    <row r="355" spans="1:7">
      <c r="A355" t="s">
        <v>226</v>
      </c>
      <c r="C355">
        <v>60.98874</v>
      </c>
    </row>
    <row r="357" spans="1:7">
      <c r="A357" t="s">
        <v>334</v>
      </c>
      <c r="B357" t="s">
        <v>278</v>
      </c>
    </row>
    <row r="358" spans="1:7">
      <c r="A358" t="s">
        <v>279</v>
      </c>
      <c r="B358">
        <v>4.0309999999999997</v>
      </c>
      <c r="C358">
        <v>4.0167200000000003</v>
      </c>
      <c r="D358">
        <v>5.0000000000000001E-3</v>
      </c>
      <c r="E358">
        <v>-5.0000000000000001E-3</v>
      </c>
      <c r="F358">
        <v>-1.4279999999999999E-2</v>
      </c>
      <c r="G358">
        <v>-9.2800000000000001E-3</v>
      </c>
    </row>
    <row r="359" spans="1:7">
      <c r="A359" t="s">
        <v>226</v>
      </c>
      <c r="B359">
        <v>63</v>
      </c>
      <c r="C359">
        <v>62.997079999999997</v>
      </c>
      <c r="D359">
        <v>5.0000000000000001E-3</v>
      </c>
      <c r="E359">
        <v>-5.0000000000000001E-3</v>
      </c>
      <c r="F359">
        <v>-2.9199999999999999E-3</v>
      </c>
      <c r="G359" t="s">
        <v>232</v>
      </c>
    </row>
    <row r="361" spans="1:7">
      <c r="A361" t="s">
        <v>335</v>
      </c>
      <c r="B361" t="s">
        <v>282</v>
      </c>
    </row>
    <row r="362" spans="1:7">
      <c r="A362" t="s">
        <v>271</v>
      </c>
      <c r="B362">
        <v>5.5</v>
      </c>
      <c r="C362">
        <v>5.5256400000000001</v>
      </c>
      <c r="D362">
        <v>0.15</v>
      </c>
      <c r="E362">
        <v>-0.15</v>
      </c>
      <c r="F362">
        <v>2.564E-2</v>
      </c>
      <c r="G362" t="s">
        <v>249</v>
      </c>
    </row>
    <row r="363" spans="1:7">
      <c r="A363" t="s">
        <v>225</v>
      </c>
      <c r="B363">
        <v>90.75</v>
      </c>
      <c r="C363">
        <v>90.767359999999996</v>
      </c>
      <c r="D363">
        <v>0.15</v>
      </c>
      <c r="E363">
        <v>-0.15</v>
      </c>
      <c r="F363">
        <v>1.736E-2</v>
      </c>
      <c r="G363" t="s">
        <v>249</v>
      </c>
    </row>
    <row r="364" spans="1:7">
      <c r="A364" t="s">
        <v>226</v>
      </c>
      <c r="B364">
        <v>72.5</v>
      </c>
      <c r="C364">
        <v>72.506749999999997</v>
      </c>
      <c r="D364">
        <v>0.15</v>
      </c>
      <c r="E364">
        <v>-0.15</v>
      </c>
      <c r="F364">
        <v>6.7499999999999999E-3</v>
      </c>
      <c r="G364" t="s">
        <v>249</v>
      </c>
    </row>
    <row r="366" spans="1:7">
      <c r="A366" t="s">
        <v>336</v>
      </c>
      <c r="B366" t="s">
        <v>285</v>
      </c>
    </row>
    <row r="367" spans="1:7">
      <c r="A367" t="s">
        <v>271</v>
      </c>
      <c r="B367">
        <v>5.5</v>
      </c>
      <c r="C367">
        <v>5.5255900000000002</v>
      </c>
      <c r="D367">
        <v>0.15</v>
      </c>
      <c r="E367">
        <v>-0.15</v>
      </c>
      <c r="F367">
        <v>2.5590000000000002E-2</v>
      </c>
      <c r="G367" t="s">
        <v>249</v>
      </c>
    </row>
    <row r="368" spans="1:7">
      <c r="A368" t="s">
        <v>225</v>
      </c>
      <c r="B368">
        <v>119.75</v>
      </c>
      <c r="C368">
        <v>119.76985999999999</v>
      </c>
      <c r="D368">
        <v>0.15</v>
      </c>
      <c r="E368">
        <v>-0.15</v>
      </c>
      <c r="F368">
        <v>1.9859999999999999E-2</v>
      </c>
      <c r="G368" t="s">
        <v>249</v>
      </c>
    </row>
    <row r="369" spans="1:7">
      <c r="A369" t="s">
        <v>226</v>
      </c>
      <c r="B369">
        <v>72.5</v>
      </c>
      <c r="C369">
        <v>72.505610000000004</v>
      </c>
      <c r="D369">
        <v>0.15</v>
      </c>
      <c r="E369">
        <v>-0.15</v>
      </c>
      <c r="F369">
        <v>5.6100000000000004E-3</v>
      </c>
      <c r="G369" t="s">
        <v>249</v>
      </c>
    </row>
    <row r="371" spans="1:7">
      <c r="A371" t="s">
        <v>337</v>
      </c>
      <c r="B371" t="s">
        <v>287</v>
      </c>
    </row>
    <row r="372" spans="1:7">
      <c r="A372" t="s">
        <v>271</v>
      </c>
      <c r="B372">
        <v>5.5</v>
      </c>
      <c r="C372">
        <v>5.5282</v>
      </c>
      <c r="D372">
        <v>0.15</v>
      </c>
      <c r="E372">
        <v>-0.15</v>
      </c>
      <c r="F372">
        <v>2.8199999999999999E-2</v>
      </c>
      <c r="G372" t="s">
        <v>249</v>
      </c>
    </row>
    <row r="373" spans="1:7">
      <c r="A373" t="s">
        <v>225</v>
      </c>
      <c r="B373">
        <v>119.75</v>
      </c>
      <c r="C373">
        <v>119.76390000000001</v>
      </c>
      <c r="D373">
        <v>0.15</v>
      </c>
      <c r="E373">
        <v>-0.15</v>
      </c>
      <c r="F373">
        <v>1.3899999999999999E-2</v>
      </c>
      <c r="G373" t="s">
        <v>249</v>
      </c>
    </row>
    <row r="374" spans="1:7">
      <c r="A374" t="s">
        <v>226</v>
      </c>
      <c r="B374">
        <v>53.5</v>
      </c>
      <c r="C374">
        <v>53.501800000000003</v>
      </c>
      <c r="D374">
        <v>0.15</v>
      </c>
      <c r="E374">
        <v>-0.15</v>
      </c>
      <c r="F374">
        <v>1.8E-3</v>
      </c>
      <c r="G374" t="s">
        <v>249</v>
      </c>
    </row>
    <row r="376" spans="1:7">
      <c r="A376" t="s">
        <v>338</v>
      </c>
      <c r="B376" t="s">
        <v>270</v>
      </c>
    </row>
    <row r="377" spans="1:7">
      <c r="A377" t="s">
        <v>271</v>
      </c>
      <c r="B377">
        <v>4.0309999999999997</v>
      </c>
      <c r="C377">
        <v>4.0293099999999997</v>
      </c>
      <c r="D377">
        <v>5.0000000000000001E-3</v>
      </c>
      <c r="E377">
        <v>-5.0000000000000001E-3</v>
      </c>
      <c r="F377">
        <v>-1.6900000000000001E-3</v>
      </c>
      <c r="G377" t="s">
        <v>230</v>
      </c>
    </row>
    <row r="378" spans="1:7">
      <c r="A378" t="s">
        <v>225</v>
      </c>
      <c r="B378">
        <v>88.75</v>
      </c>
      <c r="C378">
        <v>88.770820000000001</v>
      </c>
      <c r="D378">
        <v>5.0000000000000001E-3</v>
      </c>
      <c r="E378">
        <v>-5.0000000000000001E-3</v>
      </c>
      <c r="F378">
        <v>2.0820000000000002E-2</v>
      </c>
      <c r="G378">
        <v>1.5820000000000001E-2</v>
      </c>
    </row>
    <row r="379" spans="1:7">
      <c r="A379" t="s">
        <v>226</v>
      </c>
      <c r="B379">
        <v>105.25</v>
      </c>
      <c r="C379">
        <v>105.25572</v>
      </c>
      <c r="D379">
        <v>5.0000000000000001E-3</v>
      </c>
      <c r="E379">
        <v>-5.0000000000000001E-3</v>
      </c>
      <c r="F379">
        <v>5.7200000000000003E-3</v>
      </c>
      <c r="G379">
        <v>7.2000000000000005E-4</v>
      </c>
    </row>
    <row r="381" spans="1:7">
      <c r="A381" t="s">
        <v>339</v>
      </c>
      <c r="B381" t="s">
        <v>273</v>
      </c>
    </row>
    <row r="382" spans="1:7">
      <c r="A382" t="s">
        <v>226</v>
      </c>
      <c r="C382">
        <v>107.26067</v>
      </c>
    </row>
    <row r="384" spans="1:7">
      <c r="A384" t="s">
        <v>340</v>
      </c>
      <c r="B384" t="s">
        <v>275</v>
      </c>
      <c r="C384" t="s">
        <v>276</v>
      </c>
    </row>
    <row r="385" spans="1:7">
      <c r="A385" t="s">
        <v>226</v>
      </c>
      <c r="C385">
        <v>103.24093999999999</v>
      </c>
    </row>
    <row r="391" spans="1:7">
      <c r="A391" t="s">
        <v>180</v>
      </c>
      <c r="B391" t="s">
        <v>181</v>
      </c>
      <c r="C391">
        <v>1014</v>
      </c>
      <c r="G391" t="s">
        <v>341</v>
      </c>
    </row>
    <row r="392" spans="1:7">
      <c r="A392" t="s">
        <v>183</v>
      </c>
      <c r="B392" t="s">
        <v>184</v>
      </c>
      <c r="C392" t="s">
        <v>184</v>
      </c>
      <c r="D392" t="s">
        <v>185</v>
      </c>
      <c r="E392" t="s">
        <v>185</v>
      </c>
      <c r="F392" t="s">
        <v>185</v>
      </c>
      <c r="G392" t="s">
        <v>184</v>
      </c>
    </row>
    <row r="393" spans="1:7">
      <c r="A393" t="s">
        <v>218</v>
      </c>
      <c r="B393" t="s">
        <v>6</v>
      </c>
      <c r="C393" t="s">
        <v>219</v>
      </c>
      <c r="D393" t="s">
        <v>220</v>
      </c>
      <c r="E393" t="s">
        <v>221</v>
      </c>
      <c r="F393" t="s">
        <v>21</v>
      </c>
      <c r="G393" t="s">
        <v>222</v>
      </c>
    </row>
    <row r="394" spans="1:7">
      <c r="A394" t="s">
        <v>183</v>
      </c>
      <c r="B394" t="s">
        <v>184</v>
      </c>
      <c r="C394" t="s">
        <v>184</v>
      </c>
      <c r="D394" t="s">
        <v>185</v>
      </c>
      <c r="E394" t="s">
        <v>185</v>
      </c>
      <c r="F394" t="s">
        <v>185</v>
      </c>
      <c r="G394" t="s">
        <v>184</v>
      </c>
    </row>
    <row r="396" spans="1:7">
      <c r="A396" t="s">
        <v>342</v>
      </c>
      <c r="B396" t="s">
        <v>278</v>
      </c>
    </row>
    <row r="397" spans="1:7">
      <c r="A397" t="s">
        <v>279</v>
      </c>
      <c r="B397">
        <v>4.0309999999999997</v>
      </c>
      <c r="C397">
        <v>4.01973</v>
      </c>
      <c r="D397">
        <v>5.0000000000000001E-3</v>
      </c>
      <c r="E397">
        <v>-5.0000000000000001E-3</v>
      </c>
      <c r="F397">
        <v>-1.1270000000000001E-2</v>
      </c>
      <c r="G397">
        <v>-6.2700000000000004E-3</v>
      </c>
    </row>
    <row r="398" spans="1:7">
      <c r="A398" t="s">
        <v>226</v>
      </c>
      <c r="B398">
        <v>105.25</v>
      </c>
      <c r="C398">
        <v>105.2508</v>
      </c>
      <c r="D398">
        <v>5.0000000000000001E-3</v>
      </c>
      <c r="E398">
        <v>-5.0000000000000001E-3</v>
      </c>
      <c r="F398">
        <v>8.0000000000000004E-4</v>
      </c>
      <c r="G398" t="s">
        <v>249</v>
      </c>
    </row>
    <row r="400" spans="1:7">
      <c r="A400" t="s">
        <v>343</v>
      </c>
      <c r="B400" t="s">
        <v>282</v>
      </c>
    </row>
    <row r="401" spans="1:7">
      <c r="A401" t="s">
        <v>271</v>
      </c>
      <c r="B401">
        <v>5.5</v>
      </c>
      <c r="C401">
        <v>5.5274700000000001</v>
      </c>
      <c r="D401">
        <v>0.15</v>
      </c>
      <c r="E401">
        <v>-0.15</v>
      </c>
      <c r="F401">
        <v>2.7470000000000001E-2</v>
      </c>
      <c r="G401" t="s">
        <v>249</v>
      </c>
    </row>
    <row r="402" spans="1:7">
      <c r="A402" t="s">
        <v>225</v>
      </c>
      <c r="B402">
        <v>90.75</v>
      </c>
      <c r="C402">
        <v>90.77046</v>
      </c>
      <c r="D402">
        <v>0.15</v>
      </c>
      <c r="E402">
        <v>-0.15</v>
      </c>
      <c r="F402">
        <v>2.0459999999999999E-2</v>
      </c>
      <c r="G402" t="s">
        <v>249</v>
      </c>
    </row>
    <row r="403" spans="1:7">
      <c r="A403" t="s">
        <v>226</v>
      </c>
      <c r="B403">
        <v>114.75</v>
      </c>
      <c r="C403">
        <v>114.75802</v>
      </c>
      <c r="D403">
        <v>0.15</v>
      </c>
      <c r="E403">
        <v>-0.15</v>
      </c>
      <c r="F403">
        <v>8.0199999999999994E-3</v>
      </c>
      <c r="G403" t="s">
        <v>249</v>
      </c>
    </row>
    <row r="405" spans="1:7">
      <c r="A405" t="s">
        <v>344</v>
      </c>
      <c r="B405" t="s">
        <v>285</v>
      </c>
    </row>
    <row r="406" spans="1:7">
      <c r="A406" t="s">
        <v>271</v>
      </c>
      <c r="B406">
        <v>5.5</v>
      </c>
      <c r="C406">
        <v>5.5305900000000001</v>
      </c>
      <c r="D406">
        <v>0.15</v>
      </c>
      <c r="E406">
        <v>-0.15</v>
      </c>
      <c r="F406">
        <v>3.0589999999999999E-2</v>
      </c>
      <c r="G406" t="s">
        <v>249</v>
      </c>
    </row>
    <row r="407" spans="1:7">
      <c r="A407" t="s">
        <v>225</v>
      </c>
      <c r="B407">
        <v>119.75</v>
      </c>
      <c r="C407">
        <v>119.7739</v>
      </c>
      <c r="D407">
        <v>0.15</v>
      </c>
      <c r="E407">
        <v>-0.15</v>
      </c>
      <c r="F407">
        <v>2.3900000000000001E-2</v>
      </c>
      <c r="G407" t="s">
        <v>249</v>
      </c>
    </row>
    <row r="408" spans="1:7">
      <c r="A408" t="s">
        <v>226</v>
      </c>
      <c r="B408">
        <v>114.75</v>
      </c>
      <c r="C408">
        <v>114.75579</v>
      </c>
      <c r="D408">
        <v>0.15</v>
      </c>
      <c r="E408">
        <v>-0.15</v>
      </c>
      <c r="F408">
        <v>5.79E-3</v>
      </c>
      <c r="G408" t="s">
        <v>249</v>
      </c>
    </row>
    <row r="410" spans="1:7">
      <c r="A410" t="s">
        <v>345</v>
      </c>
      <c r="B410" t="s">
        <v>287</v>
      </c>
    </row>
    <row r="411" spans="1:7">
      <c r="A411" t="s">
        <v>271</v>
      </c>
      <c r="B411">
        <v>5.5</v>
      </c>
      <c r="C411">
        <v>5.5275699999999999</v>
      </c>
      <c r="D411">
        <v>0.15</v>
      </c>
      <c r="E411">
        <v>-0.15</v>
      </c>
      <c r="F411">
        <v>2.7570000000000001E-2</v>
      </c>
      <c r="G411" t="s">
        <v>249</v>
      </c>
    </row>
    <row r="412" spans="1:7">
      <c r="A412" t="s">
        <v>225</v>
      </c>
      <c r="B412">
        <v>119.75</v>
      </c>
      <c r="C412">
        <v>119.76904</v>
      </c>
      <c r="D412">
        <v>0.15</v>
      </c>
      <c r="E412">
        <v>-0.15</v>
      </c>
      <c r="F412">
        <v>1.9040000000000001E-2</v>
      </c>
      <c r="G412" t="s">
        <v>249</v>
      </c>
    </row>
    <row r="413" spans="1:7">
      <c r="A413" t="s">
        <v>226</v>
      </c>
      <c r="B413">
        <v>95.75</v>
      </c>
      <c r="C413">
        <v>95.754320000000007</v>
      </c>
      <c r="D413">
        <v>0.15</v>
      </c>
      <c r="E413">
        <v>-0.15</v>
      </c>
      <c r="F413">
        <v>4.3200000000000001E-3</v>
      </c>
      <c r="G413" t="s">
        <v>249</v>
      </c>
    </row>
    <row r="415" spans="1:7">
      <c r="A415" t="s">
        <v>346</v>
      </c>
      <c r="B415" t="s">
        <v>270</v>
      </c>
    </row>
    <row r="416" spans="1:7">
      <c r="A416" t="s">
        <v>271</v>
      </c>
      <c r="B416">
        <v>4.0309999999999997</v>
      </c>
      <c r="C416">
        <v>4.0321800000000003</v>
      </c>
      <c r="D416">
        <v>5.0000000000000001E-3</v>
      </c>
      <c r="E416">
        <v>-5.0000000000000001E-3</v>
      </c>
      <c r="F416">
        <v>1.1800000000000001E-3</v>
      </c>
      <c r="G416" t="s">
        <v>249</v>
      </c>
    </row>
    <row r="417" spans="1:7">
      <c r="A417" t="s">
        <v>225</v>
      </c>
      <c r="B417">
        <v>0</v>
      </c>
      <c r="C417">
        <v>0</v>
      </c>
      <c r="D417">
        <v>5.0000000000000001E-3</v>
      </c>
      <c r="E417">
        <v>-5.0000000000000001E-3</v>
      </c>
      <c r="F417">
        <v>0</v>
      </c>
    </row>
    <row r="418" spans="1:7">
      <c r="A418" t="s">
        <v>226</v>
      </c>
      <c r="B418">
        <v>0</v>
      </c>
      <c r="C418">
        <v>0</v>
      </c>
      <c r="D418">
        <v>5.0000000000000001E-3</v>
      </c>
      <c r="E418">
        <v>-5.0000000000000001E-3</v>
      </c>
      <c r="F418">
        <v>0</v>
      </c>
    </row>
    <row r="420" spans="1:7">
      <c r="A420" t="s">
        <v>347</v>
      </c>
      <c r="B420" t="s">
        <v>270</v>
      </c>
    </row>
    <row r="421" spans="1:7">
      <c r="A421" t="s">
        <v>271</v>
      </c>
      <c r="B421">
        <v>4.0309999999999997</v>
      </c>
      <c r="C421">
        <v>4.0316599999999996</v>
      </c>
      <c r="D421">
        <v>5.0000000000000001E-3</v>
      </c>
      <c r="E421">
        <v>-5.0000000000000001E-3</v>
      </c>
      <c r="F421">
        <v>6.6E-4</v>
      </c>
      <c r="G421" t="s">
        <v>249</v>
      </c>
    </row>
    <row r="422" spans="1:7">
      <c r="A422" t="s">
        <v>225</v>
      </c>
      <c r="B422">
        <v>0</v>
      </c>
      <c r="C422">
        <v>-3.62E-3</v>
      </c>
      <c r="D422">
        <v>5.0000000000000001E-3</v>
      </c>
      <c r="E422">
        <v>-5.0000000000000001E-3</v>
      </c>
      <c r="F422">
        <v>-3.62E-3</v>
      </c>
      <c r="G422" t="s">
        <v>232</v>
      </c>
    </row>
    <row r="423" spans="1:7">
      <c r="A423" t="s">
        <v>226</v>
      </c>
      <c r="B423">
        <v>42.25</v>
      </c>
      <c r="C423">
        <v>42.25291</v>
      </c>
      <c r="D423">
        <v>5.0000000000000001E-3</v>
      </c>
      <c r="E423">
        <v>-5.0000000000000001E-3</v>
      </c>
      <c r="F423">
        <v>2.9099999999999998E-3</v>
      </c>
      <c r="G423" t="s">
        <v>252</v>
      </c>
    </row>
    <row r="425" spans="1:7">
      <c r="A425" t="s">
        <v>348</v>
      </c>
      <c r="B425" t="s">
        <v>270</v>
      </c>
    </row>
    <row r="426" spans="1:7">
      <c r="A426" t="s">
        <v>271</v>
      </c>
      <c r="B426">
        <v>4.0309999999999997</v>
      </c>
      <c r="C426">
        <v>4.0309299999999997</v>
      </c>
      <c r="D426">
        <v>5.0000000000000001E-3</v>
      </c>
      <c r="E426">
        <v>-5.0000000000000001E-3</v>
      </c>
      <c r="F426">
        <v>-6.9999999999999994E-5</v>
      </c>
      <c r="G426" t="s">
        <v>245</v>
      </c>
    </row>
    <row r="427" spans="1:7">
      <c r="A427" t="s">
        <v>225</v>
      </c>
      <c r="B427">
        <v>0</v>
      </c>
      <c r="C427">
        <v>6.9999999999999994E-5</v>
      </c>
      <c r="D427">
        <v>5.0000000000000001E-3</v>
      </c>
      <c r="E427">
        <v>-5.0000000000000001E-3</v>
      </c>
      <c r="F427">
        <v>6.9999999999999994E-5</v>
      </c>
      <c r="G427" t="s">
        <v>249</v>
      </c>
    </row>
    <row r="428" spans="1:7">
      <c r="A428" t="s">
        <v>226</v>
      </c>
      <c r="B428">
        <v>84.5</v>
      </c>
      <c r="C428">
        <v>84.503060000000005</v>
      </c>
      <c r="D428">
        <v>5.0000000000000001E-3</v>
      </c>
      <c r="E428">
        <v>-5.0000000000000001E-3</v>
      </c>
      <c r="F428">
        <v>3.0599999999999998E-3</v>
      </c>
      <c r="G428" t="s">
        <v>252</v>
      </c>
    </row>
    <row r="430" spans="1:7">
      <c r="A430" t="s">
        <v>349</v>
      </c>
      <c r="B430" t="s">
        <v>270</v>
      </c>
    </row>
    <row r="431" spans="1:7">
      <c r="A431" t="s">
        <v>271</v>
      </c>
      <c r="B431">
        <v>4.0309999999999997</v>
      </c>
      <c r="C431">
        <v>4.0370900000000001</v>
      </c>
      <c r="D431">
        <v>5.0000000000000001E-3</v>
      </c>
      <c r="E431">
        <v>-5.0000000000000001E-3</v>
      </c>
      <c r="F431">
        <v>6.0899999999999999E-3</v>
      </c>
      <c r="G431">
        <v>1.09E-3</v>
      </c>
    </row>
    <row r="432" spans="1:7">
      <c r="A432" t="s">
        <v>225</v>
      </c>
      <c r="B432">
        <v>42.25</v>
      </c>
      <c r="C432">
        <v>42.244979999999998</v>
      </c>
      <c r="D432">
        <v>5.0000000000000001E-3</v>
      </c>
      <c r="E432">
        <v>-5.0000000000000001E-3</v>
      </c>
      <c r="F432">
        <v>-5.0200000000000002E-3</v>
      </c>
      <c r="G432">
        <v>-2.0000000000000002E-5</v>
      </c>
    </row>
    <row r="433" spans="1:7">
      <c r="A433" t="s">
        <v>226</v>
      </c>
      <c r="B433">
        <v>0</v>
      </c>
      <c r="C433">
        <v>1.2E-4</v>
      </c>
      <c r="D433">
        <v>5.0000000000000001E-3</v>
      </c>
      <c r="E433">
        <v>-5.0000000000000001E-3</v>
      </c>
      <c r="F433">
        <v>1.2E-4</v>
      </c>
      <c r="G433" t="s">
        <v>249</v>
      </c>
    </row>
    <row r="435" spans="1:7">
      <c r="A435" t="s">
        <v>350</v>
      </c>
      <c r="B435" t="s">
        <v>270</v>
      </c>
    </row>
    <row r="436" spans="1:7">
      <c r="A436" t="s">
        <v>271</v>
      </c>
      <c r="B436">
        <v>4.0309999999999997</v>
      </c>
      <c r="C436">
        <v>4.0327000000000002</v>
      </c>
      <c r="D436">
        <v>5.0000000000000001E-3</v>
      </c>
      <c r="E436">
        <v>-5.0000000000000001E-3</v>
      </c>
      <c r="F436">
        <v>1.6999999999999999E-3</v>
      </c>
      <c r="G436" t="s">
        <v>235</v>
      </c>
    </row>
    <row r="437" spans="1:7">
      <c r="A437" t="s">
        <v>225</v>
      </c>
      <c r="B437">
        <v>42.25</v>
      </c>
      <c r="C437">
        <v>42.245460000000001</v>
      </c>
      <c r="D437">
        <v>5.0000000000000001E-3</v>
      </c>
      <c r="E437">
        <v>-5.0000000000000001E-3</v>
      </c>
      <c r="F437">
        <v>-4.5399999999999998E-3</v>
      </c>
      <c r="G437" t="s">
        <v>280</v>
      </c>
    </row>
    <row r="438" spans="1:7">
      <c r="A438" t="s">
        <v>226</v>
      </c>
      <c r="B438">
        <v>42.25</v>
      </c>
      <c r="C438">
        <v>42.254010000000001</v>
      </c>
      <c r="D438">
        <v>5.0000000000000001E-3</v>
      </c>
      <c r="E438">
        <v>-5.0000000000000001E-3</v>
      </c>
      <c r="F438">
        <v>4.0099999999999997E-3</v>
      </c>
      <c r="G438" t="s">
        <v>240</v>
      </c>
    </row>
    <row r="440" spans="1:7">
      <c r="A440" t="s">
        <v>351</v>
      </c>
      <c r="B440" t="s">
        <v>270</v>
      </c>
    </row>
    <row r="441" spans="1:7">
      <c r="A441" t="s">
        <v>271</v>
      </c>
      <c r="B441">
        <v>4.0309999999999997</v>
      </c>
      <c r="C441">
        <v>4.0343900000000001</v>
      </c>
      <c r="D441">
        <v>5.0000000000000001E-3</v>
      </c>
      <c r="E441">
        <v>-5.0000000000000001E-3</v>
      </c>
      <c r="F441">
        <v>3.3899999999999998E-3</v>
      </c>
      <c r="G441" t="s">
        <v>252</v>
      </c>
    </row>
    <row r="442" spans="1:7">
      <c r="A442" t="s">
        <v>225</v>
      </c>
      <c r="B442">
        <v>42.25</v>
      </c>
      <c r="C442">
        <v>42.245539999999998</v>
      </c>
      <c r="D442">
        <v>5.0000000000000001E-3</v>
      </c>
      <c r="E442">
        <v>-5.0000000000000001E-3</v>
      </c>
      <c r="F442">
        <v>-4.4600000000000004E-3</v>
      </c>
      <c r="G442" t="s">
        <v>280</v>
      </c>
    </row>
    <row r="443" spans="1:7">
      <c r="A443" t="s">
        <v>226</v>
      </c>
      <c r="B443">
        <v>84.5</v>
      </c>
      <c r="C443">
        <v>84.506209999999996</v>
      </c>
      <c r="D443">
        <v>5.0000000000000001E-3</v>
      </c>
      <c r="E443">
        <v>-5.0000000000000001E-3</v>
      </c>
      <c r="F443">
        <v>6.2100000000000002E-3</v>
      </c>
      <c r="G443">
        <v>1.2099999999999999E-3</v>
      </c>
    </row>
    <row r="445" spans="1:7">
      <c r="A445" t="s">
        <v>352</v>
      </c>
      <c r="B445" t="s">
        <v>270</v>
      </c>
    </row>
    <row r="446" spans="1:7">
      <c r="A446" t="s">
        <v>271</v>
      </c>
      <c r="B446">
        <v>4.0309999999999997</v>
      </c>
      <c r="C446">
        <v>4.0317299999999996</v>
      </c>
      <c r="D446">
        <v>5.0000000000000001E-3</v>
      </c>
      <c r="E446">
        <v>-5.0000000000000001E-3</v>
      </c>
      <c r="F446">
        <v>7.2999999999999996E-4</v>
      </c>
      <c r="G446" t="s">
        <v>249</v>
      </c>
    </row>
    <row r="447" spans="1:7">
      <c r="A447" t="s">
        <v>225</v>
      </c>
      <c r="B447">
        <v>84.5</v>
      </c>
      <c r="C447">
        <v>84.490790000000004</v>
      </c>
      <c r="D447">
        <v>5.0000000000000001E-3</v>
      </c>
      <c r="E447">
        <v>-5.0000000000000001E-3</v>
      </c>
      <c r="F447">
        <v>-9.2099999999999994E-3</v>
      </c>
      <c r="G447">
        <v>-4.2100000000000002E-3</v>
      </c>
    </row>
    <row r="448" spans="1:7">
      <c r="A448" t="s">
        <v>226</v>
      </c>
      <c r="B448">
        <v>0</v>
      </c>
      <c r="C448">
        <v>0</v>
      </c>
      <c r="D448">
        <v>5.0000000000000001E-3</v>
      </c>
      <c r="E448">
        <v>-5.0000000000000001E-3</v>
      </c>
      <c r="F448">
        <v>0</v>
      </c>
    </row>
    <row r="450" spans="1:7">
      <c r="A450" t="s">
        <v>353</v>
      </c>
      <c r="B450" t="s">
        <v>270</v>
      </c>
    </row>
    <row r="451" spans="1:7">
      <c r="A451" t="s">
        <v>271</v>
      </c>
      <c r="B451">
        <v>4.0309999999999997</v>
      </c>
      <c r="C451">
        <v>4.0298699999999998</v>
      </c>
      <c r="D451">
        <v>5.0000000000000001E-3</v>
      </c>
      <c r="E451">
        <v>-5.0000000000000001E-3</v>
      </c>
      <c r="F451">
        <v>-1.1299999999999999E-3</v>
      </c>
      <c r="G451" t="s">
        <v>245</v>
      </c>
    </row>
    <row r="452" spans="1:7">
      <c r="A452" t="s">
        <v>225</v>
      </c>
      <c r="B452">
        <v>84.5</v>
      </c>
      <c r="C452">
        <v>84.49221</v>
      </c>
      <c r="D452">
        <v>5.0000000000000001E-3</v>
      </c>
      <c r="E452">
        <v>-5.0000000000000001E-3</v>
      </c>
      <c r="F452">
        <v>-7.79E-3</v>
      </c>
      <c r="G452">
        <v>-2.7899999999999999E-3</v>
      </c>
    </row>
    <row r="453" spans="1:7">
      <c r="A453" t="s">
        <v>226</v>
      </c>
      <c r="B453">
        <v>42.25</v>
      </c>
      <c r="C453">
        <v>42.254010000000001</v>
      </c>
      <c r="D453">
        <v>5.0000000000000001E-3</v>
      </c>
      <c r="E453">
        <v>-5.0000000000000001E-3</v>
      </c>
      <c r="F453">
        <v>4.0099999999999997E-3</v>
      </c>
      <c r="G453" t="s">
        <v>240</v>
      </c>
    </row>
    <row r="456" spans="1:7">
      <c r="A456" t="s">
        <v>180</v>
      </c>
      <c r="B456" t="s">
        <v>181</v>
      </c>
      <c r="C456">
        <v>1014</v>
      </c>
      <c r="G456" t="s">
        <v>354</v>
      </c>
    </row>
    <row r="457" spans="1:7">
      <c r="A457" t="s">
        <v>183</v>
      </c>
      <c r="B457" t="s">
        <v>184</v>
      </c>
      <c r="C457" t="s">
        <v>184</v>
      </c>
      <c r="D457" t="s">
        <v>185</v>
      </c>
      <c r="E457" t="s">
        <v>185</v>
      </c>
      <c r="F457" t="s">
        <v>185</v>
      </c>
      <c r="G457" t="s">
        <v>184</v>
      </c>
    </row>
    <row r="458" spans="1:7">
      <c r="A458" t="s">
        <v>218</v>
      </c>
      <c r="B458" t="s">
        <v>6</v>
      </c>
      <c r="C458" t="s">
        <v>219</v>
      </c>
      <c r="D458" t="s">
        <v>220</v>
      </c>
      <c r="E458" t="s">
        <v>221</v>
      </c>
      <c r="F458" t="s">
        <v>21</v>
      </c>
      <c r="G458" t="s">
        <v>222</v>
      </c>
    </row>
    <row r="459" spans="1:7">
      <c r="A459" t="s">
        <v>183</v>
      </c>
      <c r="B459" t="s">
        <v>184</v>
      </c>
      <c r="C459" t="s">
        <v>184</v>
      </c>
      <c r="D459" t="s">
        <v>185</v>
      </c>
      <c r="E459" t="s">
        <v>185</v>
      </c>
      <c r="F459" t="s">
        <v>185</v>
      </c>
      <c r="G459" t="s">
        <v>184</v>
      </c>
    </row>
    <row r="461" spans="1:7">
      <c r="A461" t="s">
        <v>355</v>
      </c>
      <c r="B461" t="s">
        <v>270</v>
      </c>
    </row>
    <row r="462" spans="1:7">
      <c r="A462" t="s">
        <v>271</v>
      </c>
      <c r="B462">
        <v>4.0309999999999997</v>
      </c>
      <c r="C462">
        <v>4.0293099999999997</v>
      </c>
      <c r="D462">
        <v>5.0000000000000001E-3</v>
      </c>
      <c r="E462">
        <v>-5.0000000000000001E-3</v>
      </c>
      <c r="F462">
        <v>-1.6900000000000001E-3</v>
      </c>
      <c r="G462" t="s">
        <v>230</v>
      </c>
    </row>
    <row r="463" spans="1:7">
      <c r="A463" t="s">
        <v>225</v>
      </c>
      <c r="B463">
        <v>84.5</v>
      </c>
      <c r="C463">
        <v>84.493340000000003</v>
      </c>
      <c r="D463">
        <v>5.0000000000000001E-3</v>
      </c>
      <c r="E463">
        <v>-5.0000000000000001E-3</v>
      </c>
      <c r="F463">
        <v>-6.6600000000000001E-3</v>
      </c>
      <c r="G463">
        <v>-1.66E-3</v>
      </c>
    </row>
    <row r="464" spans="1:7">
      <c r="A464" t="s">
        <v>226</v>
      </c>
      <c r="B464">
        <v>84.5</v>
      </c>
      <c r="C464">
        <v>84.504189999999994</v>
      </c>
      <c r="D464">
        <v>5.0000000000000001E-3</v>
      </c>
      <c r="E464">
        <v>-5.0000000000000001E-3</v>
      </c>
      <c r="F464">
        <v>4.1900000000000001E-3</v>
      </c>
      <c r="G464" t="s">
        <v>240</v>
      </c>
    </row>
    <row r="466" spans="1:7">
      <c r="A466" t="s">
        <v>356</v>
      </c>
      <c r="B466" t="s">
        <v>357</v>
      </c>
    </row>
    <row r="467" spans="1:7">
      <c r="A467" t="s">
        <v>226</v>
      </c>
      <c r="B467">
        <v>0</v>
      </c>
      <c r="C467">
        <v>-6.8399999999999997E-3</v>
      </c>
      <c r="D467">
        <v>5.0000000000000001E-3</v>
      </c>
      <c r="E467">
        <v>-5.0000000000000001E-3</v>
      </c>
      <c r="F467">
        <v>-6.8399999999999997E-3</v>
      </c>
      <c r="G467">
        <v>-1.8400000000000001E-3</v>
      </c>
    </row>
    <row r="469" spans="1:7">
      <c r="A469" t="s">
        <v>358</v>
      </c>
      <c r="B469" t="s">
        <v>357</v>
      </c>
    </row>
    <row r="470" spans="1:7">
      <c r="A470" t="s">
        <v>226</v>
      </c>
      <c r="B470">
        <v>42.25</v>
      </c>
      <c r="C470">
        <v>42.246760000000002</v>
      </c>
      <c r="D470">
        <v>5.0000000000000001E-3</v>
      </c>
      <c r="E470">
        <v>-5.0000000000000001E-3</v>
      </c>
      <c r="F470">
        <v>-3.2399999999999998E-3</v>
      </c>
      <c r="G470" t="s">
        <v>232</v>
      </c>
    </row>
    <row r="472" spans="1:7">
      <c r="A472" t="s">
        <v>359</v>
      </c>
      <c r="B472" t="s">
        <v>357</v>
      </c>
    </row>
    <row r="473" spans="1:7">
      <c r="A473" t="s">
        <v>226</v>
      </c>
      <c r="B473">
        <v>84.5</v>
      </c>
      <c r="C473">
        <v>84.499039999999994</v>
      </c>
      <c r="D473">
        <v>5.0000000000000001E-3</v>
      </c>
      <c r="E473">
        <v>-5.0000000000000001E-3</v>
      </c>
      <c r="F473">
        <v>-9.6000000000000002E-4</v>
      </c>
      <c r="G473" t="s">
        <v>245</v>
      </c>
    </row>
    <row r="475" spans="1:7">
      <c r="A475" t="s">
        <v>360</v>
      </c>
      <c r="B475" t="s">
        <v>357</v>
      </c>
    </row>
    <row r="476" spans="1:7">
      <c r="A476" t="s">
        <v>226</v>
      </c>
      <c r="B476">
        <v>0</v>
      </c>
      <c r="C476">
        <v>-7.3899999999999999E-3</v>
      </c>
      <c r="D476">
        <v>5.0000000000000001E-3</v>
      </c>
      <c r="E476">
        <v>-5.0000000000000001E-3</v>
      </c>
      <c r="F476">
        <v>-7.3899999999999999E-3</v>
      </c>
      <c r="G476">
        <v>-2.3900000000000002E-3</v>
      </c>
    </row>
    <row r="478" spans="1:7">
      <c r="A478" t="s">
        <v>361</v>
      </c>
      <c r="B478" t="s">
        <v>357</v>
      </c>
    </row>
    <row r="479" spans="1:7">
      <c r="A479" t="s">
        <v>226</v>
      </c>
      <c r="B479">
        <v>42.25</v>
      </c>
      <c r="C479">
        <v>42.244790000000002</v>
      </c>
      <c r="D479">
        <v>5.0000000000000001E-3</v>
      </c>
      <c r="E479">
        <v>-5.0000000000000001E-3</v>
      </c>
      <c r="F479">
        <v>-5.2100000000000002E-3</v>
      </c>
      <c r="G479">
        <v>-2.1000000000000001E-4</v>
      </c>
    </row>
    <row r="481" spans="1:7">
      <c r="A481" t="s">
        <v>362</v>
      </c>
      <c r="B481" t="s">
        <v>357</v>
      </c>
    </row>
    <row r="482" spans="1:7">
      <c r="A482" t="s">
        <v>226</v>
      </c>
      <c r="B482">
        <v>84.5</v>
      </c>
      <c r="C482">
        <v>84.500969999999995</v>
      </c>
      <c r="D482">
        <v>5.0000000000000001E-3</v>
      </c>
      <c r="E482">
        <v>-5.0000000000000001E-3</v>
      </c>
      <c r="F482">
        <v>9.7000000000000005E-4</v>
      </c>
      <c r="G482" t="s">
        <v>249</v>
      </c>
    </row>
    <row r="484" spans="1:7">
      <c r="A484" t="s">
        <v>363</v>
      </c>
      <c r="B484" t="s">
        <v>357</v>
      </c>
    </row>
    <row r="485" spans="1:7">
      <c r="A485" t="s">
        <v>226</v>
      </c>
      <c r="B485">
        <v>0</v>
      </c>
      <c r="C485">
        <v>-3.3E-3</v>
      </c>
      <c r="D485">
        <v>5.0000000000000001E-3</v>
      </c>
      <c r="E485">
        <v>-5.0000000000000001E-3</v>
      </c>
      <c r="F485">
        <v>-3.3E-3</v>
      </c>
      <c r="G485" t="s">
        <v>232</v>
      </c>
    </row>
    <row r="487" spans="1:7">
      <c r="A487" t="s">
        <v>364</v>
      </c>
      <c r="B487" t="s">
        <v>357</v>
      </c>
    </row>
    <row r="488" spans="1:7">
      <c r="A488" t="s">
        <v>226</v>
      </c>
      <c r="B488">
        <v>42.25</v>
      </c>
      <c r="C488">
        <v>42.24924</v>
      </c>
      <c r="D488">
        <v>5.0000000000000001E-3</v>
      </c>
      <c r="E488">
        <v>-5.0000000000000001E-3</v>
      </c>
      <c r="F488">
        <v>-7.6000000000000004E-4</v>
      </c>
      <c r="G488" t="s">
        <v>245</v>
      </c>
    </row>
    <row r="490" spans="1:7">
      <c r="A490" t="s">
        <v>365</v>
      </c>
      <c r="B490" t="s">
        <v>357</v>
      </c>
    </row>
    <row r="491" spans="1:7">
      <c r="A491" t="s">
        <v>226</v>
      </c>
      <c r="B491">
        <v>84.5</v>
      </c>
      <c r="C491">
        <v>84.502960000000002</v>
      </c>
      <c r="D491">
        <v>5.0000000000000001E-3</v>
      </c>
      <c r="E491">
        <v>-5.0000000000000001E-3</v>
      </c>
      <c r="F491">
        <v>2.96E-3</v>
      </c>
      <c r="G491" t="s">
        <v>252</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1"/>
  <sheetViews>
    <sheetView workbookViewId="0">
      <selection sqref="A1:G491"/>
    </sheetView>
  </sheetViews>
  <sheetFormatPr baseColWidth="10" defaultColWidth="8.83203125" defaultRowHeight="14" x14ac:dyDescent="0"/>
  <cols>
    <col min="1" max="1" width="18.33203125" bestFit="1" customWidth="1"/>
    <col min="2" max="3" width="12" bestFit="1" customWidth="1"/>
    <col min="4" max="5" width="11" bestFit="1" customWidth="1"/>
    <col min="6" max="6" width="14.83203125" bestFit="1" customWidth="1"/>
    <col min="7" max="7" width="12" bestFit="1" customWidth="1"/>
  </cols>
  <sheetData>
    <row r="1" spans="1:7">
      <c r="A1" t="s">
        <v>180</v>
      </c>
      <c r="B1" t="s">
        <v>181</v>
      </c>
      <c r="C1">
        <v>1014</v>
      </c>
      <c r="G1" t="s">
        <v>182</v>
      </c>
    </row>
    <row r="2" spans="1:7">
      <c r="A2" t="s">
        <v>183</v>
      </c>
      <c r="B2" t="s">
        <v>184</v>
      </c>
      <c r="C2" t="s">
        <v>184</v>
      </c>
      <c r="D2" t="s">
        <v>185</v>
      </c>
      <c r="E2" t="s">
        <v>185</v>
      </c>
      <c r="F2" t="s">
        <v>185</v>
      </c>
      <c r="G2" t="s">
        <v>184</v>
      </c>
    </row>
    <row r="3" spans="1:7">
      <c r="A3" t="s">
        <v>186</v>
      </c>
      <c r="E3" t="s">
        <v>187</v>
      </c>
      <c r="F3" t="s">
        <v>188</v>
      </c>
      <c r="G3" t="s">
        <v>189</v>
      </c>
    </row>
    <row r="4" spans="1:7">
      <c r="A4" t="s">
        <v>183</v>
      </c>
      <c r="B4" t="s">
        <v>184</v>
      </c>
      <c r="C4" t="s">
        <v>184</v>
      </c>
      <c r="D4" t="s">
        <v>185</v>
      </c>
      <c r="E4" t="s">
        <v>185</v>
      </c>
      <c r="F4" t="s">
        <v>185</v>
      </c>
      <c r="G4" t="s">
        <v>184</v>
      </c>
    </row>
    <row r="5" spans="1:7">
      <c r="A5" t="s">
        <v>190</v>
      </c>
      <c r="B5" t="s">
        <v>366</v>
      </c>
      <c r="C5" t="s">
        <v>370</v>
      </c>
      <c r="E5" t="s">
        <v>371</v>
      </c>
      <c r="F5" s="1">
        <v>42780.666666666664</v>
      </c>
      <c r="G5" t="s">
        <v>372</v>
      </c>
    </row>
    <row r="6" spans="1:7">
      <c r="A6" t="s">
        <v>183</v>
      </c>
      <c r="B6" t="s">
        <v>184</v>
      </c>
      <c r="C6" t="s">
        <v>184</v>
      </c>
      <c r="D6" t="s">
        <v>185</v>
      </c>
      <c r="E6" t="s">
        <v>185</v>
      </c>
      <c r="F6" t="s">
        <v>185</v>
      </c>
      <c r="G6" t="s">
        <v>184</v>
      </c>
    </row>
    <row r="7" spans="1:7">
      <c r="A7" t="s">
        <v>194</v>
      </c>
      <c r="B7" t="s">
        <v>195</v>
      </c>
      <c r="C7" t="s">
        <v>196</v>
      </c>
      <c r="D7" t="s">
        <v>197</v>
      </c>
    </row>
    <row r="8" spans="1:7">
      <c r="A8" t="s">
        <v>198</v>
      </c>
      <c r="B8" t="s">
        <v>199</v>
      </c>
      <c r="C8" t="s">
        <v>200</v>
      </c>
      <c r="D8" t="s">
        <v>201</v>
      </c>
    </row>
    <row r="9" spans="1:7">
      <c r="A9" t="s">
        <v>202</v>
      </c>
      <c r="B9" t="s">
        <v>203</v>
      </c>
      <c r="C9" t="s">
        <v>204</v>
      </c>
      <c r="D9" t="s">
        <v>205</v>
      </c>
      <c r="E9" t="s">
        <v>206</v>
      </c>
    </row>
    <row r="10" spans="1:7">
      <c r="A10" t="s">
        <v>207</v>
      </c>
      <c r="B10" t="s">
        <v>208</v>
      </c>
      <c r="C10" t="s">
        <v>209</v>
      </c>
      <c r="D10" t="s">
        <v>210</v>
      </c>
      <c r="E10" t="s">
        <v>211</v>
      </c>
      <c r="F10" t="s">
        <v>212</v>
      </c>
    </row>
    <row r="11" spans="1:7">
      <c r="A11" t="s">
        <v>213</v>
      </c>
      <c r="B11" t="s">
        <v>214</v>
      </c>
      <c r="C11" t="s">
        <v>215</v>
      </c>
      <c r="D11" t="s">
        <v>216</v>
      </c>
      <c r="E11" t="s">
        <v>217</v>
      </c>
    </row>
    <row r="12" spans="1:7">
      <c r="A12" t="s">
        <v>183</v>
      </c>
      <c r="B12" t="s">
        <v>184</v>
      </c>
      <c r="C12" t="s">
        <v>184</v>
      </c>
      <c r="D12" t="s">
        <v>185</v>
      </c>
      <c r="E12" t="s">
        <v>185</v>
      </c>
      <c r="F12" t="s">
        <v>185</v>
      </c>
      <c r="G12" t="s">
        <v>184</v>
      </c>
    </row>
    <row r="13" spans="1:7">
      <c r="A13" t="s">
        <v>218</v>
      </c>
      <c r="B13" t="s">
        <v>6</v>
      </c>
      <c r="C13" t="s">
        <v>219</v>
      </c>
      <c r="D13" t="s">
        <v>220</v>
      </c>
      <c r="E13" t="s">
        <v>221</v>
      </c>
      <c r="F13" t="s">
        <v>21</v>
      </c>
      <c r="G13" t="s">
        <v>222</v>
      </c>
    </row>
    <row r="14" spans="1:7">
      <c r="A14" t="s">
        <v>183</v>
      </c>
      <c r="B14" t="s">
        <v>184</v>
      </c>
      <c r="C14" t="s">
        <v>184</v>
      </c>
      <c r="D14" t="s">
        <v>185</v>
      </c>
      <c r="E14" t="s">
        <v>185</v>
      </c>
      <c r="F14" t="s">
        <v>185</v>
      </c>
      <c r="G14" t="s">
        <v>184</v>
      </c>
    </row>
    <row r="16" spans="1:7">
      <c r="A16" t="s">
        <v>223</v>
      </c>
    </row>
    <row r="17" spans="1:7">
      <c r="A17" t="s">
        <v>224</v>
      </c>
      <c r="B17">
        <v>8</v>
      </c>
      <c r="C17">
        <v>7.9950200000000002</v>
      </c>
      <c r="D17">
        <v>5.0000000000000001E-3</v>
      </c>
      <c r="E17">
        <v>-5.0000000000000001E-3</v>
      </c>
      <c r="F17">
        <v>-4.9800000000000001E-3</v>
      </c>
      <c r="G17" t="s">
        <v>280</v>
      </c>
    </row>
    <row r="18" spans="1:7">
      <c r="A18" t="s">
        <v>225</v>
      </c>
      <c r="B18">
        <v>0</v>
      </c>
      <c r="C18">
        <v>1.076E-2</v>
      </c>
      <c r="F18">
        <v>1.076E-2</v>
      </c>
    </row>
    <row r="19" spans="1:7">
      <c r="A19" t="s">
        <v>226</v>
      </c>
      <c r="B19">
        <v>0</v>
      </c>
      <c r="C19">
        <v>-1.5879999999999998E-2</v>
      </c>
      <c r="F19">
        <v>-1.5879999999999998E-2</v>
      </c>
    </row>
    <row r="20" spans="1:7">
      <c r="A20" t="s">
        <v>227</v>
      </c>
      <c r="B20">
        <v>0</v>
      </c>
      <c r="C20">
        <v>-3.97905</v>
      </c>
      <c r="F20">
        <v>-3.97905</v>
      </c>
    </row>
    <row r="21" spans="1:7">
      <c r="A21" t="s">
        <v>228</v>
      </c>
      <c r="C21">
        <v>1.205E-2</v>
      </c>
      <c r="F21">
        <v>1.205E-2</v>
      </c>
    </row>
    <row r="23" spans="1:7">
      <c r="A23" t="s">
        <v>229</v>
      </c>
    </row>
    <row r="24" spans="1:7">
      <c r="A24" t="s">
        <v>224</v>
      </c>
      <c r="B24">
        <v>8</v>
      </c>
      <c r="C24">
        <v>8.0001700000000007</v>
      </c>
      <c r="D24">
        <v>5.0000000000000001E-3</v>
      </c>
      <c r="E24">
        <v>-5.0000000000000001E-3</v>
      </c>
      <c r="F24">
        <v>1.7000000000000001E-4</v>
      </c>
      <c r="G24" t="s">
        <v>249</v>
      </c>
    </row>
    <row r="25" spans="1:7">
      <c r="A25" t="s">
        <v>225</v>
      </c>
      <c r="B25">
        <v>0</v>
      </c>
      <c r="C25">
        <v>86.489670000000004</v>
      </c>
      <c r="F25">
        <v>86.489670000000004</v>
      </c>
    </row>
    <row r="26" spans="1:7">
      <c r="A26" t="s">
        <v>226</v>
      </c>
      <c r="B26">
        <v>0</v>
      </c>
      <c r="C26">
        <v>1.3520000000000001E-2</v>
      </c>
      <c r="F26">
        <v>1.3520000000000001E-2</v>
      </c>
    </row>
    <row r="27" spans="1:7">
      <c r="A27" t="s">
        <v>227</v>
      </c>
      <c r="B27">
        <v>0</v>
      </c>
      <c r="C27">
        <v>-3.70282</v>
      </c>
      <c r="F27">
        <v>-3.70282</v>
      </c>
    </row>
    <row r="28" spans="1:7">
      <c r="A28" t="s">
        <v>228</v>
      </c>
      <c r="C28">
        <v>1.545E-2</v>
      </c>
      <c r="F28">
        <v>1.545E-2</v>
      </c>
    </row>
    <row r="30" spans="1:7">
      <c r="A30" t="s">
        <v>231</v>
      </c>
    </row>
    <row r="31" spans="1:7">
      <c r="A31" t="s">
        <v>224</v>
      </c>
      <c r="B31">
        <v>8</v>
      </c>
      <c r="C31">
        <v>7.9978699999999998</v>
      </c>
      <c r="D31">
        <v>5.0000000000000001E-3</v>
      </c>
      <c r="E31">
        <v>-5.0000000000000001E-3</v>
      </c>
      <c r="F31">
        <v>-2.1299999999999999E-3</v>
      </c>
      <c r="G31" t="s">
        <v>230</v>
      </c>
    </row>
    <row r="32" spans="1:7">
      <c r="A32" t="s">
        <v>225</v>
      </c>
      <c r="B32">
        <v>0</v>
      </c>
      <c r="C32">
        <v>43.331429999999997</v>
      </c>
      <c r="F32">
        <v>43.331429999999997</v>
      </c>
    </row>
    <row r="33" spans="1:7">
      <c r="A33" t="s">
        <v>226</v>
      </c>
      <c r="B33">
        <v>0</v>
      </c>
      <c r="C33">
        <v>113.4808</v>
      </c>
      <c r="F33">
        <v>113.4808</v>
      </c>
    </row>
    <row r="34" spans="1:7">
      <c r="A34" t="s">
        <v>227</v>
      </c>
      <c r="B34">
        <v>0</v>
      </c>
      <c r="C34">
        <v>-3.9603199999999998</v>
      </c>
      <c r="F34">
        <v>-3.9603199999999998</v>
      </c>
    </row>
    <row r="35" spans="1:7">
      <c r="A35" t="s">
        <v>228</v>
      </c>
      <c r="C35">
        <v>1.3299999999999999E-2</v>
      </c>
      <c r="F35">
        <v>1.3299999999999999E-2</v>
      </c>
    </row>
    <row r="37" spans="1:7">
      <c r="A37" t="s">
        <v>233</v>
      </c>
      <c r="B37" t="s">
        <v>234</v>
      </c>
    </row>
    <row r="38" spans="1:7">
      <c r="A38" t="s">
        <v>225</v>
      </c>
      <c r="B38">
        <v>0</v>
      </c>
      <c r="C38">
        <v>1.2239999999999999E-2</v>
      </c>
      <c r="D38">
        <v>2.5000000000000001E-2</v>
      </c>
      <c r="E38">
        <v>-2.5000000000000001E-2</v>
      </c>
      <c r="F38">
        <v>1.2239999999999999E-2</v>
      </c>
      <c r="G38" t="s">
        <v>235</v>
      </c>
    </row>
    <row r="39" spans="1:7">
      <c r="A39" t="s">
        <v>236</v>
      </c>
      <c r="C39">
        <v>1.23E-3</v>
      </c>
      <c r="F39">
        <v>1.23E-3</v>
      </c>
    </row>
    <row r="40" spans="1:7">
      <c r="A40" t="s">
        <v>237</v>
      </c>
      <c r="B40">
        <v>0</v>
      </c>
      <c r="C40">
        <v>89.991389999999996</v>
      </c>
      <c r="F40">
        <v>89.991389999999996</v>
      </c>
    </row>
    <row r="42" spans="1:7">
      <c r="A42" t="s">
        <v>238</v>
      </c>
      <c r="B42" t="s">
        <v>239</v>
      </c>
    </row>
    <row r="43" spans="1:7">
      <c r="A43" t="s">
        <v>226</v>
      </c>
      <c r="B43">
        <v>126</v>
      </c>
      <c r="C43">
        <v>126.02242</v>
      </c>
      <c r="D43">
        <v>2.5000000000000001E-2</v>
      </c>
      <c r="E43">
        <v>-2.5000000000000001E-2</v>
      </c>
      <c r="F43">
        <v>2.2419999999999999E-2</v>
      </c>
      <c r="G43" t="s">
        <v>240</v>
      </c>
    </row>
    <row r="44" spans="1:7">
      <c r="A44" t="s">
        <v>236</v>
      </c>
      <c r="C44">
        <v>1.9400000000000001E-3</v>
      </c>
      <c r="F44">
        <v>1.9400000000000001E-3</v>
      </c>
    </row>
    <row r="45" spans="1:7">
      <c r="A45" t="s">
        <v>237</v>
      </c>
      <c r="B45">
        <v>0</v>
      </c>
      <c r="C45">
        <v>-5.4599999999999996E-3</v>
      </c>
      <c r="F45">
        <v>-5.4599999999999996E-3</v>
      </c>
    </row>
    <row r="47" spans="1:7">
      <c r="A47" t="s">
        <v>241</v>
      </c>
      <c r="B47" t="s">
        <v>242</v>
      </c>
    </row>
    <row r="48" spans="1:7">
      <c r="A48" t="s">
        <v>225</v>
      </c>
      <c r="B48">
        <v>126</v>
      </c>
      <c r="C48">
        <v>126.03188</v>
      </c>
      <c r="D48">
        <v>2.5000000000000001E-2</v>
      </c>
      <c r="E48">
        <v>-2.5000000000000001E-2</v>
      </c>
      <c r="F48">
        <v>3.1879999999999999E-2</v>
      </c>
      <c r="G48">
        <v>6.8799999999999998E-3</v>
      </c>
    </row>
    <row r="49" spans="1:7">
      <c r="A49" t="s">
        <v>236</v>
      </c>
      <c r="C49">
        <v>1.7099999999999999E-3</v>
      </c>
      <c r="F49">
        <v>1.7099999999999999E-3</v>
      </c>
    </row>
    <row r="50" spans="1:7">
      <c r="A50" t="s">
        <v>237</v>
      </c>
      <c r="B50">
        <v>0</v>
      </c>
      <c r="C50">
        <v>89.991420000000005</v>
      </c>
      <c r="F50">
        <v>89.991420000000005</v>
      </c>
    </row>
    <row r="52" spans="1:7">
      <c r="A52" t="s">
        <v>243</v>
      </c>
      <c r="B52" t="s">
        <v>244</v>
      </c>
    </row>
    <row r="53" spans="1:7">
      <c r="A53" t="s">
        <v>226</v>
      </c>
      <c r="B53">
        <v>0</v>
      </c>
      <c r="C53">
        <v>7.5000000000000002E-4</v>
      </c>
      <c r="D53">
        <v>2.5000000000000001E-2</v>
      </c>
      <c r="E53">
        <v>-2.5000000000000001E-2</v>
      </c>
      <c r="F53">
        <v>7.5000000000000002E-4</v>
      </c>
      <c r="G53" t="s">
        <v>249</v>
      </c>
    </row>
    <row r="54" spans="1:7">
      <c r="A54" t="s">
        <v>236</v>
      </c>
      <c r="C54">
        <v>4.7800000000000004E-3</v>
      </c>
      <c r="F54">
        <v>4.7800000000000004E-3</v>
      </c>
    </row>
    <row r="55" spans="1:7">
      <c r="A55" t="s">
        <v>237</v>
      </c>
      <c r="B55">
        <v>0</v>
      </c>
      <c r="C55">
        <v>-4.7000000000000002E-3</v>
      </c>
      <c r="F55">
        <v>-4.7000000000000002E-3</v>
      </c>
    </row>
    <row r="57" spans="1:7">
      <c r="A57" t="s">
        <v>246</v>
      </c>
      <c r="B57" t="s">
        <v>247</v>
      </c>
    </row>
    <row r="58" spans="1:7">
      <c r="A58" t="s">
        <v>248</v>
      </c>
      <c r="B58">
        <v>0</v>
      </c>
      <c r="C58">
        <v>89.996089999999995</v>
      </c>
      <c r="F58">
        <v>89.996089999999995</v>
      </c>
    </row>
    <row r="59" spans="1:7">
      <c r="A59" t="s">
        <v>225</v>
      </c>
      <c r="B59">
        <v>0</v>
      </c>
      <c r="C59">
        <v>2.7799999999999999E-3</v>
      </c>
      <c r="D59">
        <v>2.5000000000000001E-2</v>
      </c>
      <c r="E59">
        <v>0</v>
      </c>
      <c r="F59">
        <v>2.7799999999999999E-3</v>
      </c>
      <c r="G59" t="s">
        <v>249</v>
      </c>
    </row>
    <row r="60" spans="1:7">
      <c r="A60" t="s">
        <v>226</v>
      </c>
      <c r="B60">
        <v>0</v>
      </c>
      <c r="C60">
        <v>6.0200000000000002E-3</v>
      </c>
      <c r="D60">
        <v>2.5000000000000001E-2</v>
      </c>
      <c r="E60">
        <v>-2.5000000000000001E-2</v>
      </c>
      <c r="F60">
        <v>6.0200000000000002E-3</v>
      </c>
      <c r="G60" t="s">
        <v>249</v>
      </c>
    </row>
    <row r="66" spans="1:7">
      <c r="A66" t="s">
        <v>180</v>
      </c>
      <c r="B66" t="s">
        <v>181</v>
      </c>
      <c r="C66">
        <v>1014</v>
      </c>
      <c r="G66" t="s">
        <v>250</v>
      </c>
    </row>
    <row r="67" spans="1:7">
      <c r="A67" t="s">
        <v>183</v>
      </c>
      <c r="B67" t="s">
        <v>184</v>
      </c>
      <c r="C67" t="s">
        <v>184</v>
      </c>
      <c r="D67" t="s">
        <v>185</v>
      </c>
      <c r="E67" t="s">
        <v>185</v>
      </c>
      <c r="F67" t="s">
        <v>185</v>
      </c>
      <c r="G67" t="s">
        <v>184</v>
      </c>
    </row>
    <row r="68" spans="1:7">
      <c r="A68" t="s">
        <v>218</v>
      </c>
      <c r="B68" t="s">
        <v>6</v>
      </c>
      <c r="C68" t="s">
        <v>219</v>
      </c>
      <c r="D68" t="s">
        <v>220</v>
      </c>
      <c r="E68" t="s">
        <v>221</v>
      </c>
      <c r="F68" t="s">
        <v>21</v>
      </c>
      <c r="G68" t="s">
        <v>222</v>
      </c>
    </row>
    <row r="69" spans="1:7">
      <c r="A69" t="s">
        <v>183</v>
      </c>
      <c r="B69" t="s">
        <v>184</v>
      </c>
      <c r="C69" t="s">
        <v>184</v>
      </c>
      <c r="D69" t="s">
        <v>185</v>
      </c>
      <c r="E69" t="s">
        <v>185</v>
      </c>
      <c r="F69" t="s">
        <v>185</v>
      </c>
      <c r="G69" t="s">
        <v>184</v>
      </c>
    </row>
    <row r="71" spans="1:7">
      <c r="A71" t="s">
        <v>251</v>
      </c>
      <c r="B71" t="s">
        <v>247</v>
      </c>
    </row>
    <row r="72" spans="1:7">
      <c r="A72" t="s">
        <v>248</v>
      </c>
      <c r="B72">
        <v>0</v>
      </c>
      <c r="C72">
        <v>89.996840000000006</v>
      </c>
      <c r="F72">
        <v>89.996840000000006</v>
      </c>
    </row>
    <row r="73" spans="1:7">
      <c r="A73" t="s">
        <v>225</v>
      </c>
      <c r="B73">
        <v>0</v>
      </c>
      <c r="C73">
        <v>2.172E-2</v>
      </c>
      <c r="D73">
        <v>2.5000000000000001E-2</v>
      </c>
      <c r="E73">
        <v>-2.5000000000000001E-2</v>
      </c>
      <c r="F73">
        <v>2.172E-2</v>
      </c>
      <c r="G73" t="s">
        <v>240</v>
      </c>
    </row>
    <row r="74" spans="1:7">
      <c r="A74" t="s">
        <v>226</v>
      </c>
      <c r="B74">
        <v>126</v>
      </c>
      <c r="C74">
        <v>126.02825</v>
      </c>
      <c r="D74">
        <v>2.5000000000000001E-2</v>
      </c>
      <c r="E74">
        <v>-2.5000000000000001E-2</v>
      </c>
      <c r="F74">
        <v>2.8250000000000001E-2</v>
      </c>
      <c r="G74">
        <v>3.2499999999999999E-3</v>
      </c>
    </row>
    <row r="76" spans="1:7">
      <c r="A76" t="s">
        <v>253</v>
      </c>
      <c r="B76" t="s">
        <v>247</v>
      </c>
    </row>
    <row r="77" spans="1:7">
      <c r="A77" t="s">
        <v>248</v>
      </c>
      <c r="B77">
        <v>0</v>
      </c>
      <c r="C77">
        <v>89.996870000000001</v>
      </c>
      <c r="F77">
        <v>89.996870000000001</v>
      </c>
    </row>
    <row r="78" spans="1:7">
      <c r="A78" t="s">
        <v>225</v>
      </c>
      <c r="B78">
        <v>126</v>
      </c>
      <c r="C78">
        <v>126.04136</v>
      </c>
      <c r="D78">
        <v>2.5000000000000001E-2</v>
      </c>
      <c r="E78">
        <v>-2.5000000000000001E-2</v>
      </c>
      <c r="F78">
        <v>4.1360000000000001E-2</v>
      </c>
      <c r="G78">
        <v>1.636E-2</v>
      </c>
    </row>
    <row r="79" spans="1:7">
      <c r="A79" t="s">
        <v>226</v>
      </c>
      <c r="B79">
        <v>126</v>
      </c>
      <c r="C79">
        <v>126.01624</v>
      </c>
      <c r="D79">
        <v>2.5000000000000001E-2</v>
      </c>
      <c r="E79">
        <v>-2.5000000000000001E-2</v>
      </c>
      <c r="F79">
        <v>1.6240000000000001E-2</v>
      </c>
      <c r="G79" t="s">
        <v>252</v>
      </c>
    </row>
    <row r="81" spans="1:7">
      <c r="A81" t="s">
        <v>254</v>
      </c>
      <c r="B81" t="s">
        <v>247</v>
      </c>
    </row>
    <row r="82" spans="1:7">
      <c r="A82" t="s">
        <v>248</v>
      </c>
      <c r="B82">
        <v>0</v>
      </c>
      <c r="C82">
        <v>89.996120000000005</v>
      </c>
      <c r="F82">
        <v>89.996120000000005</v>
      </c>
    </row>
    <row r="83" spans="1:7">
      <c r="A83" t="s">
        <v>225</v>
      </c>
      <c r="B83">
        <v>126</v>
      </c>
      <c r="C83">
        <v>126.02248</v>
      </c>
      <c r="D83">
        <v>2.5000000000000001E-2</v>
      </c>
      <c r="E83">
        <v>-2.5000000000000001E-2</v>
      </c>
      <c r="F83">
        <v>2.248E-2</v>
      </c>
      <c r="G83" t="s">
        <v>240</v>
      </c>
    </row>
    <row r="84" spans="1:7">
      <c r="A84" t="s">
        <v>226</v>
      </c>
      <c r="B84">
        <v>0</v>
      </c>
      <c r="C84">
        <v>-4.3200000000000001E-3</v>
      </c>
      <c r="D84">
        <v>2.5000000000000001E-2</v>
      </c>
      <c r="E84">
        <v>-2.5000000000000001E-2</v>
      </c>
      <c r="F84">
        <v>-4.3200000000000001E-3</v>
      </c>
      <c r="G84" t="s">
        <v>245</v>
      </c>
    </row>
    <row r="86" spans="1:7">
      <c r="A86" t="s">
        <v>255</v>
      </c>
      <c r="B86" t="s">
        <v>256</v>
      </c>
      <c r="C86" t="s">
        <v>257</v>
      </c>
    </row>
    <row r="87" spans="1:7">
      <c r="A87" t="s">
        <v>258</v>
      </c>
      <c r="B87">
        <v>126</v>
      </c>
      <c r="C87">
        <v>126.02222999999999</v>
      </c>
      <c r="D87">
        <v>2.5000000000000001E-2</v>
      </c>
      <c r="E87">
        <v>-2.5000000000000001E-2</v>
      </c>
      <c r="F87">
        <v>2.223E-2</v>
      </c>
      <c r="G87" t="s">
        <v>240</v>
      </c>
    </row>
    <row r="88" spans="1:7">
      <c r="A88" t="s">
        <v>259</v>
      </c>
      <c r="B88">
        <v>0</v>
      </c>
      <c r="C88">
        <v>1.8939999999999999E-2</v>
      </c>
      <c r="F88">
        <v>1.8939999999999999E-2</v>
      </c>
    </row>
    <row r="89" spans="1:7">
      <c r="A89" t="s">
        <v>260</v>
      </c>
      <c r="B89">
        <v>0</v>
      </c>
      <c r="C89">
        <v>126.02222</v>
      </c>
      <c r="F89">
        <v>126.02222</v>
      </c>
    </row>
    <row r="91" spans="1:7">
      <c r="A91" t="s">
        <v>261</v>
      </c>
      <c r="B91" t="s">
        <v>262</v>
      </c>
      <c r="C91" t="s">
        <v>249</v>
      </c>
    </row>
    <row r="92" spans="1:7">
      <c r="A92" t="s">
        <v>258</v>
      </c>
      <c r="B92">
        <v>126</v>
      </c>
      <c r="C92">
        <v>126.01964</v>
      </c>
      <c r="D92">
        <v>2.5000000000000001E-2</v>
      </c>
      <c r="E92">
        <v>-2.5000000000000001E-2</v>
      </c>
      <c r="F92">
        <v>1.9640000000000001E-2</v>
      </c>
      <c r="G92" t="s">
        <v>240</v>
      </c>
    </row>
    <row r="93" spans="1:7">
      <c r="A93" t="s">
        <v>259</v>
      </c>
      <c r="B93">
        <v>0</v>
      </c>
      <c r="C93">
        <v>126.01964</v>
      </c>
      <c r="F93">
        <v>126.01964</v>
      </c>
    </row>
    <row r="94" spans="1:7">
      <c r="A94" t="s">
        <v>260</v>
      </c>
      <c r="B94">
        <v>0</v>
      </c>
      <c r="C94">
        <v>1.2E-2</v>
      </c>
      <c r="F94">
        <v>1.2E-2</v>
      </c>
    </row>
    <row r="96" spans="1:7">
      <c r="A96" t="s">
        <v>263</v>
      </c>
      <c r="B96" t="s">
        <v>264</v>
      </c>
      <c r="C96" t="s">
        <v>265</v>
      </c>
    </row>
    <row r="97" spans="1:7">
      <c r="A97" t="s">
        <v>258</v>
      </c>
      <c r="B97">
        <v>126</v>
      </c>
      <c r="C97">
        <v>126.02057000000001</v>
      </c>
      <c r="D97">
        <v>2.5000000000000001E-2</v>
      </c>
      <c r="E97">
        <v>-2.5000000000000001E-2</v>
      </c>
      <c r="F97">
        <v>2.0570000000000001E-2</v>
      </c>
      <c r="G97" t="s">
        <v>240</v>
      </c>
    </row>
    <row r="98" spans="1:7">
      <c r="A98" t="s">
        <v>259</v>
      </c>
      <c r="B98">
        <v>0</v>
      </c>
      <c r="C98">
        <v>1.8880000000000001E-2</v>
      </c>
      <c r="F98">
        <v>1.8880000000000001E-2</v>
      </c>
    </row>
    <row r="99" spans="1:7">
      <c r="A99" t="s">
        <v>260</v>
      </c>
      <c r="B99">
        <v>0</v>
      </c>
      <c r="C99">
        <v>126.02056</v>
      </c>
      <c r="F99">
        <v>126.02056</v>
      </c>
    </row>
    <row r="101" spans="1:7">
      <c r="A101" t="s">
        <v>266</v>
      </c>
      <c r="B101" t="s">
        <v>267</v>
      </c>
      <c r="C101" t="s">
        <v>268</v>
      </c>
    </row>
    <row r="102" spans="1:7">
      <c r="A102" t="s">
        <v>258</v>
      </c>
      <c r="B102">
        <v>126</v>
      </c>
      <c r="C102">
        <v>126.0197</v>
      </c>
      <c r="D102">
        <v>2.5000000000000001E-2</v>
      </c>
      <c r="E102">
        <v>-2.5000000000000001E-2</v>
      </c>
      <c r="F102">
        <v>1.9699999999999999E-2</v>
      </c>
      <c r="G102" t="s">
        <v>240</v>
      </c>
    </row>
    <row r="103" spans="1:7">
      <c r="A103" t="s">
        <v>259</v>
      </c>
      <c r="B103">
        <v>0</v>
      </c>
      <c r="C103">
        <v>126.0197</v>
      </c>
      <c r="F103">
        <v>126.0197</v>
      </c>
    </row>
    <row r="104" spans="1:7">
      <c r="A104" t="s">
        <v>260</v>
      </c>
      <c r="B104">
        <v>0</v>
      </c>
      <c r="C104">
        <v>1.034E-2</v>
      </c>
      <c r="F104">
        <v>1.034E-2</v>
      </c>
    </row>
    <row r="106" spans="1:7">
      <c r="A106" t="s">
        <v>269</v>
      </c>
      <c r="B106" t="s">
        <v>270</v>
      </c>
    </row>
    <row r="107" spans="1:7">
      <c r="A107" t="s">
        <v>271</v>
      </c>
      <c r="B107">
        <v>4.0309999999999997</v>
      </c>
      <c r="C107">
        <v>4.0321400000000001</v>
      </c>
      <c r="D107">
        <v>5.0000000000000001E-3</v>
      </c>
      <c r="E107">
        <v>-5.0000000000000001E-3</v>
      </c>
      <c r="F107">
        <v>1.14E-3</v>
      </c>
      <c r="G107" t="s">
        <v>249</v>
      </c>
    </row>
    <row r="108" spans="1:7">
      <c r="A108" t="s">
        <v>225</v>
      </c>
      <c r="B108">
        <v>4.25</v>
      </c>
      <c r="C108">
        <v>4.2665800000000003</v>
      </c>
      <c r="D108">
        <v>5.0000000000000001E-3</v>
      </c>
      <c r="E108">
        <v>-5.0000000000000001E-3</v>
      </c>
      <c r="F108">
        <v>1.6580000000000001E-2</v>
      </c>
      <c r="G108">
        <v>1.158E-2</v>
      </c>
    </row>
    <row r="109" spans="1:7">
      <c r="A109" t="s">
        <v>226</v>
      </c>
      <c r="B109">
        <v>20.75</v>
      </c>
      <c r="C109">
        <v>20.763819999999999</v>
      </c>
      <c r="D109">
        <v>5.0000000000000001E-3</v>
      </c>
      <c r="E109">
        <v>-5.0000000000000001E-3</v>
      </c>
      <c r="F109">
        <v>1.3820000000000001E-2</v>
      </c>
      <c r="G109">
        <v>8.8199999999999997E-3</v>
      </c>
    </row>
    <row r="111" spans="1:7">
      <c r="A111" t="s">
        <v>272</v>
      </c>
      <c r="B111" t="s">
        <v>273</v>
      </c>
    </row>
    <row r="112" spans="1:7">
      <c r="A112" t="s">
        <v>226</v>
      </c>
      <c r="B112">
        <v>22.734110000000001</v>
      </c>
      <c r="C112">
        <v>22.764679999999998</v>
      </c>
      <c r="D112">
        <v>0.15</v>
      </c>
      <c r="E112">
        <v>-0.15</v>
      </c>
      <c r="F112">
        <v>3.057E-2</v>
      </c>
      <c r="G112" t="s">
        <v>249</v>
      </c>
    </row>
    <row r="114" spans="1:7">
      <c r="A114" t="s">
        <v>274</v>
      </c>
      <c r="B114" t="s">
        <v>275</v>
      </c>
      <c r="C114" t="s">
        <v>276</v>
      </c>
    </row>
    <row r="115" spans="1:7">
      <c r="A115" t="s">
        <v>226</v>
      </c>
      <c r="C115">
        <v>18.739979999999999</v>
      </c>
    </row>
    <row r="117" spans="1:7">
      <c r="A117" t="s">
        <v>277</v>
      </c>
      <c r="B117" t="s">
        <v>278</v>
      </c>
    </row>
    <row r="118" spans="1:7">
      <c r="A118" t="s">
        <v>279</v>
      </c>
      <c r="B118">
        <v>4.0309999999999997</v>
      </c>
      <c r="C118">
        <v>4.02766</v>
      </c>
      <c r="D118">
        <v>5.0000000000000001E-3</v>
      </c>
      <c r="E118">
        <v>-5.0000000000000001E-3</v>
      </c>
      <c r="F118">
        <v>-3.3400000000000001E-3</v>
      </c>
      <c r="G118" t="s">
        <v>232</v>
      </c>
    </row>
    <row r="119" spans="1:7">
      <c r="A119" t="s">
        <v>226</v>
      </c>
      <c r="B119">
        <v>20.75</v>
      </c>
      <c r="C119">
        <v>20.752330000000001</v>
      </c>
      <c r="D119">
        <v>5.0000000000000001E-3</v>
      </c>
      <c r="E119">
        <v>-5.0000000000000001E-3</v>
      </c>
      <c r="F119">
        <v>2.33E-3</v>
      </c>
      <c r="G119" t="s">
        <v>235</v>
      </c>
    </row>
    <row r="121" spans="1:7">
      <c r="A121" t="s">
        <v>281</v>
      </c>
      <c r="B121" t="s">
        <v>282</v>
      </c>
    </row>
    <row r="122" spans="1:7">
      <c r="A122" t="s">
        <v>271</v>
      </c>
      <c r="B122">
        <v>5.5</v>
      </c>
      <c r="C122">
        <v>5.5305400000000002</v>
      </c>
      <c r="D122">
        <v>0.15</v>
      </c>
      <c r="E122">
        <v>-0.15</v>
      </c>
      <c r="F122">
        <v>3.0540000000000001E-2</v>
      </c>
      <c r="G122" t="s">
        <v>249</v>
      </c>
    </row>
    <row r="123" spans="1:7">
      <c r="A123" t="s">
        <v>225</v>
      </c>
      <c r="B123">
        <v>6.25</v>
      </c>
      <c r="C123">
        <v>6.2623100000000003</v>
      </c>
      <c r="D123">
        <v>0.15</v>
      </c>
      <c r="E123">
        <v>-0.15</v>
      </c>
      <c r="F123">
        <v>1.231E-2</v>
      </c>
      <c r="G123" t="s">
        <v>249</v>
      </c>
    </row>
    <row r="124" spans="1:7">
      <c r="A124" t="s">
        <v>226</v>
      </c>
      <c r="B124">
        <v>30.25</v>
      </c>
      <c r="C124">
        <v>30.264500000000002</v>
      </c>
      <c r="D124">
        <v>0.15</v>
      </c>
      <c r="E124">
        <v>-0.15</v>
      </c>
      <c r="F124">
        <v>1.4500000000000001E-2</v>
      </c>
      <c r="G124" t="s">
        <v>249</v>
      </c>
    </row>
    <row r="131" spans="1:7">
      <c r="A131" t="s">
        <v>180</v>
      </c>
      <c r="B131" t="s">
        <v>181</v>
      </c>
      <c r="C131">
        <v>1014</v>
      </c>
      <c r="G131" t="s">
        <v>283</v>
      </c>
    </row>
    <row r="132" spans="1:7">
      <c r="A132" t="s">
        <v>183</v>
      </c>
      <c r="B132" t="s">
        <v>184</v>
      </c>
      <c r="C132" t="s">
        <v>184</v>
      </c>
      <c r="D132" t="s">
        <v>185</v>
      </c>
      <c r="E132" t="s">
        <v>185</v>
      </c>
      <c r="F132" t="s">
        <v>185</v>
      </c>
      <c r="G132" t="s">
        <v>184</v>
      </c>
    </row>
    <row r="133" spans="1:7">
      <c r="A133" t="s">
        <v>218</v>
      </c>
      <c r="B133" t="s">
        <v>6</v>
      </c>
      <c r="C133" t="s">
        <v>219</v>
      </c>
      <c r="D133" t="s">
        <v>220</v>
      </c>
      <c r="E133" t="s">
        <v>221</v>
      </c>
      <c r="F133" t="s">
        <v>21</v>
      </c>
      <c r="G133" t="s">
        <v>222</v>
      </c>
    </row>
    <row r="134" spans="1:7">
      <c r="A134" t="s">
        <v>183</v>
      </c>
      <c r="B134" t="s">
        <v>184</v>
      </c>
      <c r="C134" t="s">
        <v>184</v>
      </c>
      <c r="D134" t="s">
        <v>185</v>
      </c>
      <c r="E134" t="s">
        <v>185</v>
      </c>
      <c r="F134" t="s">
        <v>185</v>
      </c>
      <c r="G134" t="s">
        <v>184</v>
      </c>
    </row>
    <row r="136" spans="1:7">
      <c r="A136" t="s">
        <v>284</v>
      </c>
      <c r="B136" t="s">
        <v>285</v>
      </c>
    </row>
    <row r="137" spans="1:7">
      <c r="A137" t="s">
        <v>271</v>
      </c>
      <c r="B137">
        <v>5.5</v>
      </c>
      <c r="C137">
        <v>5.5294800000000004</v>
      </c>
      <c r="D137">
        <v>0.15</v>
      </c>
      <c r="E137">
        <v>-0.15</v>
      </c>
      <c r="F137">
        <v>2.9479999999999999E-2</v>
      </c>
      <c r="G137" t="s">
        <v>249</v>
      </c>
    </row>
    <row r="138" spans="1:7">
      <c r="A138" t="s">
        <v>225</v>
      </c>
      <c r="B138">
        <v>35.25</v>
      </c>
      <c r="C138">
        <v>35.265990000000002</v>
      </c>
      <c r="D138">
        <v>0.15</v>
      </c>
      <c r="E138">
        <v>-0.15</v>
      </c>
      <c r="F138">
        <v>1.5990000000000001E-2</v>
      </c>
      <c r="G138" t="s">
        <v>249</v>
      </c>
    </row>
    <row r="139" spans="1:7">
      <c r="A139" t="s">
        <v>226</v>
      </c>
      <c r="B139">
        <v>30.25</v>
      </c>
      <c r="C139">
        <v>30.263490000000001</v>
      </c>
      <c r="D139">
        <v>0.15</v>
      </c>
      <c r="E139">
        <v>-0.15</v>
      </c>
      <c r="F139">
        <v>1.349E-2</v>
      </c>
      <c r="G139" t="s">
        <v>249</v>
      </c>
    </row>
    <row r="141" spans="1:7">
      <c r="A141" t="s">
        <v>286</v>
      </c>
      <c r="B141" t="s">
        <v>287</v>
      </c>
    </row>
    <row r="142" spans="1:7">
      <c r="A142" t="s">
        <v>271</v>
      </c>
      <c r="B142">
        <v>5.5</v>
      </c>
      <c r="C142">
        <v>5.5305600000000004</v>
      </c>
      <c r="D142">
        <v>0.15</v>
      </c>
      <c r="E142">
        <v>-0.15</v>
      </c>
      <c r="F142">
        <v>3.056E-2</v>
      </c>
      <c r="G142" t="s">
        <v>249</v>
      </c>
    </row>
    <row r="143" spans="1:7">
      <c r="A143" t="s">
        <v>225</v>
      </c>
      <c r="B143">
        <v>35.25</v>
      </c>
      <c r="C143">
        <v>35.264449999999997</v>
      </c>
      <c r="D143">
        <v>0.15</v>
      </c>
      <c r="E143">
        <v>-0.15</v>
      </c>
      <c r="F143">
        <v>1.4449999999999999E-2</v>
      </c>
      <c r="G143" t="s">
        <v>249</v>
      </c>
    </row>
    <row r="144" spans="1:7">
      <c r="A144" t="s">
        <v>226</v>
      </c>
      <c r="B144">
        <v>11.25</v>
      </c>
      <c r="C144">
        <v>11.263909999999999</v>
      </c>
      <c r="D144">
        <v>0.15</v>
      </c>
      <c r="E144">
        <v>-0.15</v>
      </c>
      <c r="F144">
        <v>1.391E-2</v>
      </c>
      <c r="G144" t="s">
        <v>249</v>
      </c>
    </row>
    <row r="146" spans="1:7">
      <c r="A146" t="s">
        <v>288</v>
      </c>
      <c r="B146" t="s">
        <v>270</v>
      </c>
    </row>
    <row r="147" spans="1:7">
      <c r="A147" t="s">
        <v>271</v>
      </c>
      <c r="B147">
        <v>4.0309999999999997</v>
      </c>
      <c r="C147">
        <v>4.0312999999999999</v>
      </c>
      <c r="D147">
        <v>5.0000000000000001E-3</v>
      </c>
      <c r="E147">
        <v>-5.0000000000000001E-3</v>
      </c>
      <c r="F147">
        <v>2.9999999999999997E-4</v>
      </c>
      <c r="G147" t="s">
        <v>249</v>
      </c>
    </row>
    <row r="148" spans="1:7">
      <c r="A148" t="s">
        <v>225</v>
      </c>
      <c r="B148">
        <v>4.25</v>
      </c>
      <c r="C148">
        <v>4.2676100000000003</v>
      </c>
      <c r="D148">
        <v>5.0000000000000001E-3</v>
      </c>
      <c r="E148">
        <v>-5.0000000000000001E-3</v>
      </c>
      <c r="F148">
        <v>1.7610000000000001E-2</v>
      </c>
      <c r="G148">
        <v>1.261E-2</v>
      </c>
    </row>
    <row r="149" spans="1:7">
      <c r="A149" t="s">
        <v>226</v>
      </c>
      <c r="B149">
        <v>63</v>
      </c>
      <c r="C149">
        <v>63.01641</v>
      </c>
      <c r="D149">
        <v>5.0000000000000001E-3</v>
      </c>
      <c r="E149">
        <v>-5.0000000000000001E-3</v>
      </c>
      <c r="F149">
        <v>1.6410000000000001E-2</v>
      </c>
      <c r="G149">
        <v>1.141E-2</v>
      </c>
    </row>
    <row r="151" spans="1:7">
      <c r="A151" t="s">
        <v>289</v>
      </c>
      <c r="B151" t="s">
        <v>273</v>
      </c>
    </row>
    <row r="152" spans="1:7">
      <c r="A152" t="s">
        <v>226</v>
      </c>
      <c r="B152">
        <v>64.984110000000001</v>
      </c>
      <c r="C152">
        <v>65.019300000000001</v>
      </c>
      <c r="D152">
        <v>0.15</v>
      </c>
      <c r="E152">
        <v>-0.15</v>
      </c>
      <c r="F152">
        <v>3.5189999999999999E-2</v>
      </c>
      <c r="G152" t="s">
        <v>249</v>
      </c>
    </row>
    <row r="154" spans="1:7">
      <c r="A154" t="s">
        <v>290</v>
      </c>
      <c r="B154" t="s">
        <v>275</v>
      </c>
      <c r="C154" t="s">
        <v>276</v>
      </c>
    </row>
    <row r="155" spans="1:7">
      <c r="A155" t="s">
        <v>226</v>
      </c>
      <c r="C155">
        <v>60.99456</v>
      </c>
    </row>
    <row r="157" spans="1:7">
      <c r="A157" t="s">
        <v>291</v>
      </c>
      <c r="B157" t="s">
        <v>278</v>
      </c>
    </row>
    <row r="158" spans="1:7">
      <c r="A158" t="s">
        <v>279</v>
      </c>
      <c r="B158">
        <v>4.0309999999999997</v>
      </c>
      <c r="C158">
        <v>4.02719</v>
      </c>
      <c r="D158">
        <v>5.0000000000000001E-3</v>
      </c>
      <c r="E158">
        <v>-5.0000000000000001E-3</v>
      </c>
      <c r="F158">
        <v>-3.81E-3</v>
      </c>
      <c r="G158" t="s">
        <v>280</v>
      </c>
    </row>
    <row r="159" spans="1:7">
      <c r="A159" t="s">
        <v>226</v>
      </c>
      <c r="B159">
        <v>63</v>
      </c>
      <c r="C159">
        <v>63.006929999999997</v>
      </c>
      <c r="D159">
        <v>5.0000000000000001E-3</v>
      </c>
      <c r="E159">
        <v>-5.0000000000000001E-3</v>
      </c>
      <c r="F159">
        <v>6.9300000000000004E-3</v>
      </c>
      <c r="G159">
        <v>1.9300000000000001E-3</v>
      </c>
    </row>
    <row r="161" spans="1:7">
      <c r="A161" t="s">
        <v>292</v>
      </c>
      <c r="B161" t="s">
        <v>282</v>
      </c>
    </row>
    <row r="162" spans="1:7">
      <c r="A162" t="s">
        <v>271</v>
      </c>
      <c r="B162">
        <v>5.5</v>
      </c>
      <c r="C162">
        <v>5.5283300000000004</v>
      </c>
      <c r="D162">
        <v>0.15</v>
      </c>
      <c r="E162">
        <v>-0.15</v>
      </c>
      <c r="F162">
        <v>2.8330000000000001E-2</v>
      </c>
      <c r="G162" t="s">
        <v>249</v>
      </c>
    </row>
    <row r="163" spans="1:7">
      <c r="A163" t="s">
        <v>225</v>
      </c>
      <c r="B163">
        <v>6.25</v>
      </c>
      <c r="C163">
        <v>6.2706600000000003</v>
      </c>
      <c r="D163">
        <v>0.15</v>
      </c>
      <c r="E163">
        <v>-0.15</v>
      </c>
      <c r="F163">
        <v>2.0660000000000001E-2</v>
      </c>
      <c r="G163" t="s">
        <v>249</v>
      </c>
    </row>
    <row r="164" spans="1:7">
      <c r="A164" t="s">
        <v>226</v>
      </c>
      <c r="B164">
        <v>72.5</v>
      </c>
      <c r="C164">
        <v>72.514679999999998</v>
      </c>
      <c r="D164">
        <v>0.15</v>
      </c>
      <c r="E164">
        <v>-0.15</v>
      </c>
      <c r="F164">
        <v>1.468E-2</v>
      </c>
      <c r="G164" t="s">
        <v>249</v>
      </c>
    </row>
    <row r="166" spans="1:7">
      <c r="A166" t="s">
        <v>293</v>
      </c>
      <c r="B166" t="s">
        <v>285</v>
      </c>
    </row>
    <row r="167" spans="1:7">
      <c r="A167" t="s">
        <v>271</v>
      </c>
      <c r="B167">
        <v>5.5</v>
      </c>
      <c r="C167">
        <v>5.5289599999999997</v>
      </c>
      <c r="D167">
        <v>0.15</v>
      </c>
      <c r="E167">
        <v>-0.15</v>
      </c>
      <c r="F167">
        <v>2.896E-2</v>
      </c>
      <c r="G167" t="s">
        <v>249</v>
      </c>
    </row>
    <row r="168" spans="1:7">
      <c r="A168" t="s">
        <v>225</v>
      </c>
      <c r="B168">
        <v>35.25</v>
      </c>
      <c r="C168">
        <v>35.272660000000002</v>
      </c>
      <c r="D168">
        <v>0.15</v>
      </c>
      <c r="E168">
        <v>-0.15</v>
      </c>
      <c r="F168">
        <v>2.266E-2</v>
      </c>
      <c r="G168" t="s">
        <v>249</v>
      </c>
    </row>
    <row r="169" spans="1:7">
      <c r="A169" t="s">
        <v>226</v>
      </c>
      <c r="B169">
        <v>72.5</v>
      </c>
      <c r="C169">
        <v>72.513810000000007</v>
      </c>
      <c r="D169">
        <v>0.15</v>
      </c>
      <c r="E169">
        <v>-0.15</v>
      </c>
      <c r="F169">
        <v>1.3809999999999999E-2</v>
      </c>
      <c r="G169" t="s">
        <v>249</v>
      </c>
    </row>
    <row r="171" spans="1:7">
      <c r="A171" t="s">
        <v>294</v>
      </c>
      <c r="B171" t="s">
        <v>287</v>
      </c>
    </row>
    <row r="172" spans="1:7">
      <c r="A172" t="s">
        <v>271</v>
      </c>
      <c r="B172">
        <v>5.5</v>
      </c>
      <c r="C172">
        <v>5.5340499999999997</v>
      </c>
      <c r="D172">
        <v>0.15</v>
      </c>
      <c r="E172">
        <v>-0.15</v>
      </c>
      <c r="F172">
        <v>3.4049999999999997E-2</v>
      </c>
      <c r="G172" t="s">
        <v>249</v>
      </c>
    </row>
    <row r="173" spans="1:7">
      <c r="A173" t="s">
        <v>225</v>
      </c>
      <c r="B173">
        <v>35.25</v>
      </c>
      <c r="C173">
        <v>35.262329999999999</v>
      </c>
      <c r="D173">
        <v>0.15</v>
      </c>
      <c r="E173">
        <v>-0.15</v>
      </c>
      <c r="F173">
        <v>1.2330000000000001E-2</v>
      </c>
      <c r="G173" t="s">
        <v>249</v>
      </c>
    </row>
    <row r="174" spans="1:7">
      <c r="A174" t="s">
        <v>226</v>
      </c>
      <c r="B174">
        <v>53.5</v>
      </c>
      <c r="C174">
        <v>53.509059999999998</v>
      </c>
      <c r="D174">
        <v>0.15</v>
      </c>
      <c r="E174">
        <v>-0.15</v>
      </c>
      <c r="F174">
        <v>9.0600000000000003E-3</v>
      </c>
      <c r="G174" t="s">
        <v>249</v>
      </c>
    </row>
    <row r="176" spans="1:7">
      <c r="A176" t="s">
        <v>295</v>
      </c>
      <c r="B176" t="s">
        <v>270</v>
      </c>
    </row>
    <row r="177" spans="1:7">
      <c r="A177" t="s">
        <v>271</v>
      </c>
      <c r="B177">
        <v>4.0309999999999997</v>
      </c>
      <c r="C177">
        <v>4.0309600000000003</v>
      </c>
      <c r="D177">
        <v>5.0000000000000001E-3</v>
      </c>
      <c r="E177">
        <v>-5.0000000000000001E-3</v>
      </c>
      <c r="F177">
        <v>-4.0000000000000003E-5</v>
      </c>
    </row>
    <row r="178" spans="1:7">
      <c r="A178" t="s">
        <v>225</v>
      </c>
      <c r="B178">
        <v>4.25</v>
      </c>
      <c r="C178">
        <v>4.2760600000000002</v>
      </c>
      <c r="D178">
        <v>5.0000000000000001E-3</v>
      </c>
      <c r="E178">
        <v>-5.0000000000000001E-3</v>
      </c>
      <c r="F178">
        <v>2.606E-2</v>
      </c>
      <c r="G178">
        <v>2.1059999999999999E-2</v>
      </c>
    </row>
    <row r="179" spans="1:7">
      <c r="A179" t="s">
        <v>226</v>
      </c>
      <c r="B179">
        <v>105.25</v>
      </c>
      <c r="C179">
        <v>105.26702</v>
      </c>
      <c r="D179">
        <v>5.0000000000000001E-3</v>
      </c>
      <c r="E179">
        <v>-5.0000000000000001E-3</v>
      </c>
      <c r="F179">
        <v>1.702E-2</v>
      </c>
      <c r="G179">
        <v>1.2019999999999999E-2</v>
      </c>
    </row>
    <row r="181" spans="1:7">
      <c r="A181" t="s">
        <v>296</v>
      </c>
      <c r="B181" t="s">
        <v>273</v>
      </c>
    </row>
    <row r="182" spans="1:7">
      <c r="A182" t="s">
        <v>226</v>
      </c>
      <c r="C182">
        <v>107.26589</v>
      </c>
    </row>
    <row r="184" spans="1:7">
      <c r="A184" t="s">
        <v>297</v>
      </c>
      <c r="B184" t="s">
        <v>275</v>
      </c>
      <c r="C184" t="s">
        <v>276</v>
      </c>
    </row>
    <row r="185" spans="1:7">
      <c r="A185" t="s">
        <v>226</v>
      </c>
      <c r="C185">
        <v>103.24969</v>
      </c>
    </row>
    <row r="187" spans="1:7">
      <c r="A187" t="s">
        <v>298</v>
      </c>
      <c r="B187" t="s">
        <v>278</v>
      </c>
    </row>
    <row r="188" spans="1:7">
      <c r="A188" t="s">
        <v>279</v>
      </c>
      <c r="B188">
        <v>4.0309999999999997</v>
      </c>
      <c r="C188">
        <v>4.0162000000000004</v>
      </c>
      <c r="D188">
        <v>5.0000000000000001E-3</v>
      </c>
      <c r="E188">
        <v>-5.0000000000000001E-3</v>
      </c>
      <c r="F188">
        <v>-1.4800000000000001E-2</v>
      </c>
      <c r="G188">
        <v>-9.7999999999999997E-3</v>
      </c>
    </row>
    <row r="189" spans="1:7">
      <c r="A189" t="s">
        <v>226</v>
      </c>
      <c r="B189">
        <v>105.25</v>
      </c>
      <c r="C189">
        <v>105.25779</v>
      </c>
      <c r="D189">
        <v>5.0000000000000001E-3</v>
      </c>
      <c r="E189">
        <v>-5.0000000000000001E-3</v>
      </c>
      <c r="F189">
        <v>7.79E-3</v>
      </c>
      <c r="G189">
        <v>2.7899999999999999E-3</v>
      </c>
    </row>
    <row r="196" spans="1:7">
      <c r="A196" t="s">
        <v>180</v>
      </c>
      <c r="B196" t="s">
        <v>181</v>
      </c>
      <c r="C196">
        <v>1014</v>
      </c>
      <c r="G196" t="s">
        <v>299</v>
      </c>
    </row>
    <row r="197" spans="1:7">
      <c r="A197" t="s">
        <v>183</v>
      </c>
      <c r="B197" t="s">
        <v>184</v>
      </c>
      <c r="C197" t="s">
        <v>184</v>
      </c>
      <c r="D197" t="s">
        <v>185</v>
      </c>
      <c r="E197" t="s">
        <v>185</v>
      </c>
      <c r="F197" t="s">
        <v>185</v>
      </c>
      <c r="G197" t="s">
        <v>184</v>
      </c>
    </row>
    <row r="198" spans="1:7">
      <c r="A198" t="s">
        <v>218</v>
      </c>
      <c r="B198" t="s">
        <v>6</v>
      </c>
      <c r="C198" t="s">
        <v>219</v>
      </c>
      <c r="D198" t="s">
        <v>220</v>
      </c>
      <c r="E198" t="s">
        <v>221</v>
      </c>
      <c r="F198" t="s">
        <v>21</v>
      </c>
      <c r="G198" t="s">
        <v>222</v>
      </c>
    </row>
    <row r="199" spans="1:7">
      <c r="A199" t="s">
        <v>183</v>
      </c>
      <c r="B199" t="s">
        <v>184</v>
      </c>
      <c r="C199" t="s">
        <v>184</v>
      </c>
      <c r="D199" t="s">
        <v>185</v>
      </c>
      <c r="E199" t="s">
        <v>185</v>
      </c>
      <c r="F199" t="s">
        <v>185</v>
      </c>
      <c r="G199" t="s">
        <v>184</v>
      </c>
    </row>
    <row r="201" spans="1:7">
      <c r="A201" t="s">
        <v>300</v>
      </c>
      <c r="B201" t="s">
        <v>282</v>
      </c>
    </row>
    <row r="202" spans="1:7">
      <c r="A202" t="s">
        <v>271</v>
      </c>
      <c r="B202">
        <v>5.5</v>
      </c>
      <c r="C202">
        <v>5.53531</v>
      </c>
      <c r="D202">
        <v>0.15</v>
      </c>
      <c r="E202">
        <v>-0.15</v>
      </c>
      <c r="F202">
        <v>3.5310000000000001E-2</v>
      </c>
      <c r="G202" t="s">
        <v>249</v>
      </c>
    </row>
    <row r="203" spans="1:7">
      <c r="A203" t="s">
        <v>225</v>
      </c>
      <c r="B203">
        <v>6.25</v>
      </c>
      <c r="C203">
        <v>6.2740499999999999</v>
      </c>
      <c r="D203">
        <v>0.15</v>
      </c>
      <c r="E203">
        <v>-0.15</v>
      </c>
      <c r="F203">
        <v>2.4049999999999998E-2</v>
      </c>
      <c r="G203" t="s">
        <v>249</v>
      </c>
    </row>
    <row r="204" spans="1:7">
      <c r="A204" t="s">
        <v>226</v>
      </c>
      <c r="B204">
        <v>114.75</v>
      </c>
      <c r="C204">
        <v>114.76636999999999</v>
      </c>
      <c r="D204">
        <v>0.15</v>
      </c>
      <c r="E204">
        <v>-0.15</v>
      </c>
      <c r="F204">
        <v>1.6369999999999999E-2</v>
      </c>
      <c r="G204" t="s">
        <v>249</v>
      </c>
    </row>
    <row r="206" spans="1:7">
      <c r="A206" t="s">
        <v>301</v>
      </c>
      <c r="B206" t="s">
        <v>285</v>
      </c>
    </row>
    <row r="207" spans="1:7">
      <c r="A207" t="s">
        <v>271</v>
      </c>
      <c r="B207">
        <v>5.5</v>
      </c>
      <c r="C207">
        <v>5.5295199999999998</v>
      </c>
      <c r="D207">
        <v>0.15</v>
      </c>
      <c r="E207">
        <v>-0.15</v>
      </c>
      <c r="F207">
        <v>2.9520000000000001E-2</v>
      </c>
      <c r="G207" t="s">
        <v>249</v>
      </c>
    </row>
    <row r="208" spans="1:7">
      <c r="A208" t="s">
        <v>225</v>
      </c>
      <c r="B208">
        <v>35.25</v>
      </c>
      <c r="C208">
        <v>35.276580000000003</v>
      </c>
      <c r="D208">
        <v>0.15</v>
      </c>
      <c r="E208">
        <v>-0.15</v>
      </c>
      <c r="F208">
        <v>2.6579999999999999E-2</v>
      </c>
      <c r="G208" t="s">
        <v>249</v>
      </c>
    </row>
    <row r="209" spans="1:7">
      <c r="A209" t="s">
        <v>226</v>
      </c>
      <c r="B209">
        <v>114.75</v>
      </c>
      <c r="C209">
        <v>114.76474</v>
      </c>
      <c r="D209">
        <v>0.15</v>
      </c>
      <c r="E209">
        <v>-0.15</v>
      </c>
      <c r="F209">
        <v>1.474E-2</v>
      </c>
      <c r="G209" t="s">
        <v>249</v>
      </c>
    </row>
    <row r="211" spans="1:7">
      <c r="A211" t="s">
        <v>302</v>
      </c>
      <c r="B211" t="s">
        <v>287</v>
      </c>
    </row>
    <row r="212" spans="1:7">
      <c r="A212" t="s">
        <v>271</v>
      </c>
      <c r="B212">
        <v>5.5</v>
      </c>
      <c r="C212">
        <v>5.5342099999999999</v>
      </c>
      <c r="D212">
        <v>0.15</v>
      </c>
      <c r="E212">
        <v>-0.15</v>
      </c>
      <c r="F212">
        <v>3.4209999999999997E-2</v>
      </c>
      <c r="G212" t="s">
        <v>249</v>
      </c>
    </row>
    <row r="213" spans="1:7">
      <c r="A213" t="s">
        <v>225</v>
      </c>
      <c r="B213">
        <v>35.25</v>
      </c>
      <c r="C213">
        <v>35.26596</v>
      </c>
      <c r="D213">
        <v>0.15</v>
      </c>
      <c r="E213">
        <v>-0.15</v>
      </c>
      <c r="F213">
        <v>1.5959999999999998E-2</v>
      </c>
      <c r="G213" t="s">
        <v>249</v>
      </c>
    </row>
    <row r="214" spans="1:7">
      <c r="A214" t="s">
        <v>226</v>
      </c>
      <c r="B214">
        <v>95.75</v>
      </c>
      <c r="C214">
        <v>95.758480000000006</v>
      </c>
      <c r="D214">
        <v>0.15</v>
      </c>
      <c r="E214">
        <v>-0.15</v>
      </c>
      <c r="F214">
        <v>8.4799999999999997E-3</v>
      </c>
      <c r="G214" t="s">
        <v>249</v>
      </c>
    </row>
    <row r="216" spans="1:7">
      <c r="A216" t="s">
        <v>303</v>
      </c>
      <c r="B216" t="s">
        <v>270</v>
      </c>
    </row>
    <row r="217" spans="1:7">
      <c r="A217" t="s">
        <v>271</v>
      </c>
      <c r="B217">
        <v>4.0309999999999997</v>
      </c>
      <c r="C217">
        <v>4.0369000000000002</v>
      </c>
      <c r="D217">
        <v>5.0000000000000001E-3</v>
      </c>
      <c r="E217">
        <v>-5.0000000000000001E-3</v>
      </c>
      <c r="F217">
        <v>5.8999999999999999E-3</v>
      </c>
      <c r="G217">
        <v>8.9999999999999998E-4</v>
      </c>
    </row>
    <row r="218" spans="1:7">
      <c r="A218" t="s">
        <v>225</v>
      </c>
      <c r="B218">
        <v>46.5</v>
      </c>
      <c r="C218">
        <v>46.511679999999998</v>
      </c>
      <c r="D218">
        <v>5.0000000000000001E-3</v>
      </c>
      <c r="E218">
        <v>-5.0000000000000001E-3</v>
      </c>
      <c r="F218">
        <v>1.1679999999999999E-2</v>
      </c>
      <c r="G218">
        <v>6.6800000000000002E-3</v>
      </c>
    </row>
    <row r="219" spans="1:7">
      <c r="A219" t="s">
        <v>226</v>
      </c>
      <c r="B219">
        <v>20.75</v>
      </c>
      <c r="C219">
        <v>20.759229999999999</v>
      </c>
      <c r="D219">
        <v>5.0000000000000001E-3</v>
      </c>
      <c r="E219">
        <v>-5.0000000000000001E-3</v>
      </c>
      <c r="F219">
        <v>9.2300000000000004E-3</v>
      </c>
      <c r="G219">
        <v>4.2300000000000003E-3</v>
      </c>
    </row>
    <row r="221" spans="1:7">
      <c r="A221" t="s">
        <v>304</v>
      </c>
      <c r="B221" t="s">
        <v>273</v>
      </c>
    </row>
    <row r="222" spans="1:7">
      <c r="A222" t="s">
        <v>226</v>
      </c>
      <c r="B222">
        <v>22.734110000000001</v>
      </c>
      <c r="C222">
        <v>22.760960000000001</v>
      </c>
      <c r="D222">
        <v>0.15</v>
      </c>
      <c r="E222">
        <v>-0.15</v>
      </c>
      <c r="F222">
        <v>2.6849999999999999E-2</v>
      </c>
      <c r="G222" t="s">
        <v>249</v>
      </c>
    </row>
    <row r="224" spans="1:7">
      <c r="A224" t="s">
        <v>305</v>
      </c>
      <c r="B224" t="s">
        <v>275</v>
      </c>
      <c r="C224" t="s">
        <v>276</v>
      </c>
    </row>
    <row r="225" spans="1:7">
      <c r="A225" t="s">
        <v>226</v>
      </c>
      <c r="C225">
        <v>18.73592</v>
      </c>
    </row>
    <row r="227" spans="1:7">
      <c r="A227" t="s">
        <v>306</v>
      </c>
      <c r="B227" t="s">
        <v>278</v>
      </c>
    </row>
    <row r="228" spans="1:7">
      <c r="A228" t="s">
        <v>279</v>
      </c>
      <c r="B228">
        <v>4.0309999999999997</v>
      </c>
      <c r="C228">
        <v>4.0262700000000002</v>
      </c>
      <c r="D228">
        <v>5.0000000000000001E-3</v>
      </c>
      <c r="E228">
        <v>-5.0000000000000001E-3</v>
      </c>
      <c r="F228">
        <v>-4.7299999999999998E-3</v>
      </c>
      <c r="G228" t="s">
        <v>280</v>
      </c>
    </row>
    <row r="229" spans="1:7">
      <c r="A229" t="s">
        <v>226</v>
      </c>
      <c r="B229">
        <v>20.75</v>
      </c>
      <c r="C229">
        <v>20.748439999999999</v>
      </c>
      <c r="D229">
        <v>5.0000000000000001E-3</v>
      </c>
      <c r="E229">
        <v>-5.0000000000000001E-3</v>
      </c>
      <c r="F229">
        <v>-1.56E-3</v>
      </c>
      <c r="G229" t="s">
        <v>230</v>
      </c>
    </row>
    <row r="231" spans="1:7">
      <c r="A231" t="s">
        <v>307</v>
      </c>
      <c r="B231" t="s">
        <v>282</v>
      </c>
    </row>
    <row r="232" spans="1:7">
      <c r="A232" t="s">
        <v>271</v>
      </c>
      <c r="B232">
        <v>5.5</v>
      </c>
      <c r="C232">
        <v>5.5288399999999998</v>
      </c>
      <c r="D232">
        <v>0.15</v>
      </c>
      <c r="E232">
        <v>-0.15</v>
      </c>
      <c r="F232">
        <v>2.8840000000000001E-2</v>
      </c>
      <c r="G232" t="s">
        <v>249</v>
      </c>
    </row>
    <row r="233" spans="1:7">
      <c r="A233" t="s">
        <v>225</v>
      </c>
      <c r="B233">
        <v>48.5</v>
      </c>
      <c r="C233">
        <v>48.511740000000003</v>
      </c>
      <c r="D233">
        <v>0.15</v>
      </c>
      <c r="E233">
        <v>-0.15</v>
      </c>
      <c r="F233">
        <v>1.174E-2</v>
      </c>
      <c r="G233" t="s">
        <v>249</v>
      </c>
    </row>
    <row r="234" spans="1:7">
      <c r="A234" t="s">
        <v>226</v>
      </c>
      <c r="B234">
        <v>30.25</v>
      </c>
      <c r="C234">
        <v>30.2621</v>
      </c>
      <c r="D234">
        <v>0.15</v>
      </c>
      <c r="E234">
        <v>-0.15</v>
      </c>
      <c r="F234">
        <v>1.21E-2</v>
      </c>
      <c r="G234" t="s">
        <v>249</v>
      </c>
    </row>
    <row r="236" spans="1:7">
      <c r="A236" t="s">
        <v>308</v>
      </c>
      <c r="B236" t="s">
        <v>285</v>
      </c>
    </row>
    <row r="237" spans="1:7">
      <c r="A237" t="s">
        <v>271</v>
      </c>
      <c r="B237">
        <v>5.5</v>
      </c>
      <c r="C237">
        <v>5.5271400000000002</v>
      </c>
      <c r="D237">
        <v>0.15</v>
      </c>
      <c r="E237">
        <v>-0.15</v>
      </c>
      <c r="F237">
        <v>2.7140000000000001E-2</v>
      </c>
      <c r="G237" t="s">
        <v>249</v>
      </c>
    </row>
    <row r="238" spans="1:7">
      <c r="A238" t="s">
        <v>225</v>
      </c>
      <c r="B238">
        <v>77.5</v>
      </c>
      <c r="C238">
        <v>77.511330000000001</v>
      </c>
      <c r="D238">
        <v>0.15</v>
      </c>
      <c r="E238">
        <v>-0.15</v>
      </c>
      <c r="F238">
        <v>1.133E-2</v>
      </c>
      <c r="G238" t="s">
        <v>249</v>
      </c>
    </row>
    <row r="239" spans="1:7">
      <c r="A239" t="s">
        <v>226</v>
      </c>
      <c r="B239">
        <v>30.25</v>
      </c>
      <c r="C239">
        <v>30.26069</v>
      </c>
      <c r="D239">
        <v>0.15</v>
      </c>
      <c r="E239">
        <v>-0.15</v>
      </c>
      <c r="F239">
        <v>1.069E-2</v>
      </c>
      <c r="G239" t="s">
        <v>249</v>
      </c>
    </row>
    <row r="241" spans="1:7">
      <c r="A241" t="s">
        <v>309</v>
      </c>
      <c r="B241" t="s">
        <v>287</v>
      </c>
    </row>
    <row r="242" spans="1:7">
      <c r="A242" t="s">
        <v>271</v>
      </c>
      <c r="B242">
        <v>5.5</v>
      </c>
      <c r="C242">
        <v>5.5319900000000004</v>
      </c>
      <c r="D242">
        <v>0.15</v>
      </c>
      <c r="E242">
        <v>-0.15</v>
      </c>
      <c r="F242">
        <v>3.1989999999999998E-2</v>
      </c>
      <c r="G242" t="s">
        <v>249</v>
      </c>
    </row>
    <row r="243" spans="1:7">
      <c r="A243" t="s">
        <v>225</v>
      </c>
      <c r="B243">
        <v>77.5</v>
      </c>
      <c r="C243">
        <v>77.508330000000001</v>
      </c>
      <c r="D243">
        <v>0.15</v>
      </c>
      <c r="E243">
        <v>-0.15</v>
      </c>
      <c r="F243">
        <v>8.3300000000000006E-3</v>
      </c>
      <c r="G243" t="s">
        <v>249</v>
      </c>
    </row>
    <row r="244" spans="1:7">
      <c r="A244" t="s">
        <v>226</v>
      </c>
      <c r="B244">
        <v>11.25</v>
      </c>
      <c r="C244">
        <v>11.26028</v>
      </c>
      <c r="D244">
        <v>0.15</v>
      </c>
      <c r="E244">
        <v>-0.15</v>
      </c>
      <c r="F244">
        <v>1.0279999999999999E-2</v>
      </c>
      <c r="G244" t="s">
        <v>249</v>
      </c>
    </row>
    <row r="246" spans="1:7">
      <c r="A246" t="s">
        <v>310</v>
      </c>
      <c r="B246" t="s">
        <v>270</v>
      </c>
    </row>
    <row r="247" spans="1:7">
      <c r="A247" t="s">
        <v>271</v>
      </c>
      <c r="B247">
        <v>4.0309999999999997</v>
      </c>
      <c r="C247">
        <v>4.0325800000000003</v>
      </c>
      <c r="D247">
        <v>5.0000000000000001E-3</v>
      </c>
      <c r="E247">
        <v>-5.0000000000000001E-3</v>
      </c>
      <c r="F247">
        <v>1.58E-3</v>
      </c>
      <c r="G247" t="s">
        <v>235</v>
      </c>
    </row>
    <row r="248" spans="1:7">
      <c r="A248" t="s">
        <v>225</v>
      </c>
      <c r="B248">
        <v>46.5</v>
      </c>
      <c r="C248">
        <v>46.516739999999999</v>
      </c>
      <c r="D248">
        <v>5.0000000000000001E-3</v>
      </c>
      <c r="E248">
        <v>-5.0000000000000001E-3</v>
      </c>
      <c r="F248">
        <v>1.6740000000000001E-2</v>
      </c>
      <c r="G248">
        <v>1.174E-2</v>
      </c>
    </row>
    <row r="249" spans="1:7">
      <c r="A249" t="s">
        <v>226</v>
      </c>
      <c r="B249">
        <v>63</v>
      </c>
      <c r="C249">
        <v>63.01305</v>
      </c>
      <c r="D249">
        <v>5.0000000000000001E-3</v>
      </c>
      <c r="E249">
        <v>-5.0000000000000001E-3</v>
      </c>
      <c r="F249">
        <v>1.3050000000000001E-2</v>
      </c>
      <c r="G249">
        <v>8.0499999999999999E-3</v>
      </c>
    </row>
    <row r="251" spans="1:7">
      <c r="A251" t="s">
        <v>311</v>
      </c>
      <c r="B251" t="s">
        <v>273</v>
      </c>
    </row>
    <row r="252" spans="1:7">
      <c r="A252" t="s">
        <v>226</v>
      </c>
      <c r="B252">
        <v>64.984110000000001</v>
      </c>
      <c r="C252">
        <v>65.008520000000004</v>
      </c>
      <c r="D252">
        <v>0.15</v>
      </c>
      <c r="E252">
        <v>-0.15</v>
      </c>
      <c r="F252">
        <v>2.4410000000000001E-2</v>
      </c>
      <c r="G252" t="s">
        <v>249</v>
      </c>
    </row>
    <row r="254" spans="1:7">
      <c r="A254" t="s">
        <v>312</v>
      </c>
      <c r="B254" t="s">
        <v>275</v>
      </c>
      <c r="C254" t="s">
        <v>276</v>
      </c>
    </row>
    <row r="255" spans="1:7">
      <c r="A255" t="s">
        <v>226</v>
      </c>
      <c r="C255">
        <v>60.992359999999998</v>
      </c>
    </row>
    <row r="261" spans="1:7">
      <c r="A261" t="s">
        <v>180</v>
      </c>
      <c r="B261" t="s">
        <v>181</v>
      </c>
      <c r="C261">
        <v>1014</v>
      </c>
      <c r="G261" t="s">
        <v>313</v>
      </c>
    </row>
    <row r="262" spans="1:7">
      <c r="A262" t="s">
        <v>183</v>
      </c>
      <c r="B262" t="s">
        <v>184</v>
      </c>
      <c r="C262" t="s">
        <v>184</v>
      </c>
      <c r="D262" t="s">
        <v>185</v>
      </c>
      <c r="E262" t="s">
        <v>185</v>
      </c>
      <c r="F262" t="s">
        <v>185</v>
      </c>
      <c r="G262" t="s">
        <v>184</v>
      </c>
    </row>
    <row r="263" spans="1:7">
      <c r="A263" t="s">
        <v>218</v>
      </c>
      <c r="B263" t="s">
        <v>6</v>
      </c>
      <c r="C263" t="s">
        <v>219</v>
      </c>
      <c r="D263" t="s">
        <v>220</v>
      </c>
      <c r="E263" t="s">
        <v>221</v>
      </c>
      <c r="F263" t="s">
        <v>21</v>
      </c>
      <c r="G263" t="s">
        <v>222</v>
      </c>
    </row>
    <row r="264" spans="1:7">
      <c r="A264" t="s">
        <v>183</v>
      </c>
      <c r="B264" t="s">
        <v>184</v>
      </c>
      <c r="C264" t="s">
        <v>184</v>
      </c>
      <c r="D264" t="s">
        <v>185</v>
      </c>
      <c r="E264" t="s">
        <v>185</v>
      </c>
      <c r="F264" t="s">
        <v>185</v>
      </c>
      <c r="G264" t="s">
        <v>184</v>
      </c>
    </row>
    <row r="266" spans="1:7">
      <c r="A266" t="s">
        <v>314</v>
      </c>
      <c r="B266" t="s">
        <v>278</v>
      </c>
    </row>
    <row r="267" spans="1:7">
      <c r="A267" t="s">
        <v>279</v>
      </c>
      <c r="B267">
        <v>4.0309999999999997</v>
      </c>
      <c r="C267">
        <v>4.0423400000000003</v>
      </c>
      <c r="D267">
        <v>5.0000000000000001E-3</v>
      </c>
      <c r="E267">
        <v>-5.0000000000000001E-3</v>
      </c>
      <c r="F267">
        <v>1.1339999999999999E-2</v>
      </c>
      <c r="G267">
        <v>6.3400000000000001E-3</v>
      </c>
    </row>
    <row r="268" spans="1:7">
      <c r="A268" t="s">
        <v>226</v>
      </c>
      <c r="B268">
        <v>63</v>
      </c>
      <c r="C268">
        <v>63.000439999999998</v>
      </c>
      <c r="D268">
        <v>5.0000000000000001E-3</v>
      </c>
      <c r="E268">
        <v>-5.0000000000000001E-3</v>
      </c>
      <c r="F268">
        <v>4.4000000000000002E-4</v>
      </c>
      <c r="G268" t="s">
        <v>249</v>
      </c>
    </row>
    <row r="270" spans="1:7">
      <c r="A270" t="s">
        <v>315</v>
      </c>
      <c r="B270" t="s">
        <v>282</v>
      </c>
    </row>
    <row r="271" spans="1:7">
      <c r="A271" t="s">
        <v>271</v>
      </c>
      <c r="B271">
        <v>5.5</v>
      </c>
      <c r="C271">
        <v>5.5286200000000001</v>
      </c>
      <c r="D271">
        <v>0.15</v>
      </c>
      <c r="E271">
        <v>-0.15</v>
      </c>
      <c r="F271">
        <v>2.862E-2</v>
      </c>
      <c r="G271" t="s">
        <v>249</v>
      </c>
    </row>
    <row r="272" spans="1:7">
      <c r="A272" t="s">
        <v>225</v>
      </c>
      <c r="B272">
        <v>48.5</v>
      </c>
      <c r="C272">
        <v>48.515459999999997</v>
      </c>
      <c r="D272">
        <v>0.15</v>
      </c>
      <c r="E272">
        <v>-0.15</v>
      </c>
      <c r="F272">
        <v>1.546E-2</v>
      </c>
      <c r="G272" t="s">
        <v>249</v>
      </c>
    </row>
    <row r="273" spans="1:7">
      <c r="A273" t="s">
        <v>226</v>
      </c>
      <c r="B273">
        <v>72.5</v>
      </c>
      <c r="C273">
        <v>72.512159999999994</v>
      </c>
      <c r="D273">
        <v>0.15</v>
      </c>
      <c r="E273">
        <v>-0.15</v>
      </c>
      <c r="F273">
        <v>1.2160000000000001E-2</v>
      </c>
      <c r="G273" t="s">
        <v>249</v>
      </c>
    </row>
    <row r="275" spans="1:7">
      <c r="A275" t="s">
        <v>316</v>
      </c>
      <c r="B275" t="s">
        <v>285</v>
      </c>
    </row>
    <row r="276" spans="1:7">
      <c r="A276" t="s">
        <v>271</v>
      </c>
      <c r="B276">
        <v>5.5</v>
      </c>
      <c r="C276">
        <v>5.5277700000000003</v>
      </c>
      <c r="D276">
        <v>0.15</v>
      </c>
      <c r="E276">
        <v>-0.15</v>
      </c>
      <c r="F276">
        <v>2.777E-2</v>
      </c>
      <c r="G276" t="s">
        <v>249</v>
      </c>
    </row>
    <row r="277" spans="1:7">
      <c r="A277" t="s">
        <v>225</v>
      </c>
      <c r="B277">
        <v>77.5</v>
      </c>
      <c r="C277">
        <v>77.51764</v>
      </c>
      <c r="D277">
        <v>0.15</v>
      </c>
      <c r="E277">
        <v>-0.15</v>
      </c>
      <c r="F277">
        <v>1.7639999999999999E-2</v>
      </c>
      <c r="G277" t="s">
        <v>249</v>
      </c>
    </row>
    <row r="278" spans="1:7">
      <c r="A278" t="s">
        <v>226</v>
      </c>
      <c r="B278">
        <v>72.5</v>
      </c>
      <c r="C278">
        <v>72.511780000000002</v>
      </c>
      <c r="D278">
        <v>0.15</v>
      </c>
      <c r="E278">
        <v>-0.15</v>
      </c>
      <c r="F278">
        <v>1.1780000000000001E-2</v>
      </c>
      <c r="G278" t="s">
        <v>249</v>
      </c>
    </row>
    <row r="280" spans="1:7">
      <c r="A280" t="s">
        <v>317</v>
      </c>
      <c r="B280" t="s">
        <v>287</v>
      </c>
    </row>
    <row r="281" spans="1:7">
      <c r="A281" t="s">
        <v>271</v>
      </c>
      <c r="B281">
        <v>5.5</v>
      </c>
      <c r="C281">
        <v>5.5263900000000001</v>
      </c>
      <c r="D281">
        <v>0.15</v>
      </c>
      <c r="E281">
        <v>-0.15</v>
      </c>
      <c r="F281">
        <v>2.639E-2</v>
      </c>
      <c r="G281" t="s">
        <v>249</v>
      </c>
    </row>
    <row r="282" spans="1:7">
      <c r="A282" t="s">
        <v>225</v>
      </c>
      <c r="B282">
        <v>77.5</v>
      </c>
      <c r="C282">
        <v>77.515500000000003</v>
      </c>
      <c r="D282">
        <v>0.15</v>
      </c>
      <c r="E282">
        <v>-0.15</v>
      </c>
      <c r="F282">
        <v>1.55E-2</v>
      </c>
      <c r="G282" t="s">
        <v>249</v>
      </c>
    </row>
    <row r="283" spans="1:7">
      <c r="A283" t="s">
        <v>226</v>
      </c>
      <c r="B283">
        <v>53.5</v>
      </c>
      <c r="C283">
        <v>53.509439999999998</v>
      </c>
      <c r="D283">
        <v>0.15</v>
      </c>
      <c r="E283">
        <v>-0.15</v>
      </c>
      <c r="F283">
        <v>9.4400000000000005E-3</v>
      </c>
      <c r="G283" t="s">
        <v>249</v>
      </c>
    </row>
    <row r="285" spans="1:7">
      <c r="A285" t="s">
        <v>318</v>
      </c>
      <c r="B285" t="s">
        <v>270</v>
      </c>
    </row>
    <row r="286" spans="1:7">
      <c r="A286" t="s">
        <v>271</v>
      </c>
      <c r="B286">
        <v>4.0309999999999997</v>
      </c>
      <c r="C286">
        <v>4.03416</v>
      </c>
      <c r="D286">
        <v>5.0000000000000001E-3</v>
      </c>
      <c r="E286">
        <v>-5.0000000000000001E-3</v>
      </c>
      <c r="F286">
        <v>3.16E-3</v>
      </c>
      <c r="G286" t="s">
        <v>252</v>
      </c>
    </row>
    <row r="287" spans="1:7">
      <c r="A287" t="s">
        <v>225</v>
      </c>
      <c r="B287">
        <v>46.5</v>
      </c>
      <c r="C287">
        <v>46.521250000000002</v>
      </c>
      <c r="D287">
        <v>5.0000000000000001E-3</v>
      </c>
      <c r="E287">
        <v>-5.0000000000000001E-3</v>
      </c>
      <c r="F287">
        <v>2.1250000000000002E-2</v>
      </c>
      <c r="G287">
        <v>1.6250000000000001E-2</v>
      </c>
    </row>
    <row r="288" spans="1:7">
      <c r="A288" t="s">
        <v>226</v>
      </c>
      <c r="B288">
        <v>105.25</v>
      </c>
      <c r="C288">
        <v>105.26477</v>
      </c>
      <c r="D288">
        <v>5.0000000000000001E-3</v>
      </c>
      <c r="E288">
        <v>-5.0000000000000001E-3</v>
      </c>
      <c r="F288">
        <v>1.477E-2</v>
      </c>
      <c r="G288">
        <v>9.7699999999999992E-3</v>
      </c>
    </row>
    <row r="290" spans="1:7">
      <c r="A290" t="s">
        <v>319</v>
      </c>
      <c r="B290" t="s">
        <v>273</v>
      </c>
    </row>
    <row r="291" spans="1:7">
      <c r="A291" t="s">
        <v>226</v>
      </c>
      <c r="C291">
        <v>107.26539</v>
      </c>
    </row>
    <row r="293" spans="1:7">
      <c r="A293" t="s">
        <v>320</v>
      </c>
      <c r="B293" t="s">
        <v>275</v>
      </c>
      <c r="C293" t="s">
        <v>276</v>
      </c>
    </row>
    <row r="294" spans="1:7">
      <c r="A294" t="s">
        <v>226</v>
      </c>
      <c r="C294">
        <v>103.24567</v>
      </c>
    </row>
    <row r="296" spans="1:7">
      <c r="A296" t="s">
        <v>321</v>
      </c>
      <c r="B296" t="s">
        <v>278</v>
      </c>
    </row>
    <row r="297" spans="1:7">
      <c r="A297" t="s">
        <v>279</v>
      </c>
      <c r="B297">
        <v>4.0309999999999997</v>
      </c>
      <c r="C297">
        <v>4.0197200000000004</v>
      </c>
      <c r="D297">
        <v>5.0000000000000001E-3</v>
      </c>
      <c r="E297">
        <v>-5.0000000000000001E-3</v>
      </c>
      <c r="F297">
        <v>-1.128E-2</v>
      </c>
      <c r="G297">
        <v>-6.28E-3</v>
      </c>
    </row>
    <row r="298" spans="1:7">
      <c r="A298" t="s">
        <v>226</v>
      </c>
      <c r="B298">
        <v>105.25</v>
      </c>
      <c r="C298">
        <v>105.25552999999999</v>
      </c>
      <c r="D298">
        <v>5.0000000000000001E-3</v>
      </c>
      <c r="E298">
        <v>-5.0000000000000001E-3</v>
      </c>
      <c r="F298">
        <v>5.5300000000000002E-3</v>
      </c>
      <c r="G298">
        <v>5.2999999999999998E-4</v>
      </c>
    </row>
    <row r="300" spans="1:7">
      <c r="A300" t="s">
        <v>322</v>
      </c>
      <c r="B300" t="s">
        <v>282</v>
      </c>
    </row>
    <row r="301" spans="1:7">
      <c r="A301" t="s">
        <v>271</v>
      </c>
      <c r="B301">
        <v>5.5</v>
      </c>
      <c r="C301">
        <v>5.5288500000000003</v>
      </c>
      <c r="D301">
        <v>0.15</v>
      </c>
      <c r="E301">
        <v>-0.15</v>
      </c>
      <c r="F301">
        <v>2.8850000000000001E-2</v>
      </c>
      <c r="G301" t="s">
        <v>249</v>
      </c>
    </row>
    <row r="302" spans="1:7">
      <c r="A302" t="s">
        <v>225</v>
      </c>
      <c r="B302">
        <v>48.5</v>
      </c>
      <c r="C302">
        <v>48.522779999999997</v>
      </c>
      <c r="D302">
        <v>0.15</v>
      </c>
      <c r="E302">
        <v>-0.15</v>
      </c>
      <c r="F302">
        <v>2.2780000000000002E-2</v>
      </c>
      <c r="G302" t="s">
        <v>249</v>
      </c>
    </row>
    <row r="303" spans="1:7">
      <c r="A303" t="s">
        <v>226</v>
      </c>
      <c r="B303">
        <v>114.75</v>
      </c>
      <c r="C303">
        <v>114.76326</v>
      </c>
      <c r="D303">
        <v>0.15</v>
      </c>
      <c r="E303">
        <v>-0.15</v>
      </c>
      <c r="F303">
        <v>1.3259999999999999E-2</v>
      </c>
      <c r="G303" t="s">
        <v>249</v>
      </c>
    </row>
    <row r="305" spans="1:7">
      <c r="A305" t="s">
        <v>323</v>
      </c>
      <c r="B305" t="s">
        <v>285</v>
      </c>
    </row>
    <row r="306" spans="1:7">
      <c r="A306" t="s">
        <v>271</v>
      </c>
      <c r="B306">
        <v>5.5</v>
      </c>
      <c r="C306">
        <v>5.5286600000000004</v>
      </c>
      <c r="D306">
        <v>0.15</v>
      </c>
      <c r="E306">
        <v>-0.15</v>
      </c>
      <c r="F306">
        <v>2.8660000000000001E-2</v>
      </c>
      <c r="G306" t="s">
        <v>249</v>
      </c>
    </row>
    <row r="307" spans="1:7">
      <c r="A307" t="s">
        <v>225</v>
      </c>
      <c r="B307">
        <v>77.5</v>
      </c>
      <c r="C307">
        <v>77.524910000000006</v>
      </c>
      <c r="D307">
        <v>0.15</v>
      </c>
      <c r="E307">
        <v>-0.15</v>
      </c>
      <c r="F307">
        <v>2.4910000000000002E-2</v>
      </c>
      <c r="G307" t="s">
        <v>249</v>
      </c>
    </row>
    <row r="308" spans="1:7">
      <c r="A308" t="s">
        <v>226</v>
      </c>
      <c r="B308">
        <v>114.75</v>
      </c>
      <c r="C308">
        <v>114.76222</v>
      </c>
      <c r="D308">
        <v>0.15</v>
      </c>
      <c r="E308">
        <v>-0.15</v>
      </c>
      <c r="F308">
        <v>1.222E-2</v>
      </c>
      <c r="G308" t="s">
        <v>249</v>
      </c>
    </row>
    <row r="310" spans="1:7">
      <c r="A310" t="s">
        <v>324</v>
      </c>
      <c r="B310" t="s">
        <v>287</v>
      </c>
    </row>
    <row r="311" spans="1:7">
      <c r="A311" t="s">
        <v>271</v>
      </c>
      <c r="B311">
        <v>5.5</v>
      </c>
      <c r="C311">
        <v>5.52773</v>
      </c>
      <c r="D311">
        <v>0.15</v>
      </c>
      <c r="E311">
        <v>-0.15</v>
      </c>
      <c r="F311">
        <v>2.7730000000000001E-2</v>
      </c>
      <c r="G311" t="s">
        <v>249</v>
      </c>
    </row>
    <row r="312" spans="1:7">
      <c r="A312" t="s">
        <v>225</v>
      </c>
      <c r="B312">
        <v>77.5</v>
      </c>
      <c r="C312">
        <v>77.518609999999995</v>
      </c>
      <c r="D312">
        <v>0.15</v>
      </c>
      <c r="E312">
        <v>-0.15</v>
      </c>
      <c r="F312">
        <v>1.8610000000000002E-2</v>
      </c>
      <c r="G312" t="s">
        <v>249</v>
      </c>
    </row>
    <row r="313" spans="1:7">
      <c r="A313" t="s">
        <v>226</v>
      </c>
      <c r="B313">
        <v>95.75</v>
      </c>
      <c r="C313">
        <v>95.760490000000004</v>
      </c>
      <c r="D313">
        <v>0.15</v>
      </c>
      <c r="E313">
        <v>-0.15</v>
      </c>
      <c r="F313">
        <v>1.0489999999999999E-2</v>
      </c>
      <c r="G313" t="s">
        <v>249</v>
      </c>
    </row>
    <row r="315" spans="1:7">
      <c r="A315" t="s">
        <v>325</v>
      </c>
      <c r="B315" t="s">
        <v>270</v>
      </c>
    </row>
    <row r="316" spans="1:7">
      <c r="A316" t="s">
        <v>271</v>
      </c>
      <c r="B316">
        <v>4.0309999999999997</v>
      </c>
      <c r="C316">
        <v>4.0315599999999998</v>
      </c>
      <c r="D316">
        <v>5.0000000000000001E-3</v>
      </c>
      <c r="E316">
        <v>-5.0000000000000001E-3</v>
      </c>
      <c r="F316">
        <v>5.5999999999999995E-4</v>
      </c>
      <c r="G316" t="s">
        <v>249</v>
      </c>
    </row>
    <row r="317" spans="1:7">
      <c r="A317" t="s">
        <v>225</v>
      </c>
      <c r="B317">
        <v>88.75</v>
      </c>
      <c r="C317">
        <v>88.756929999999997</v>
      </c>
      <c r="D317">
        <v>5.0000000000000001E-3</v>
      </c>
      <c r="E317">
        <v>-5.0000000000000001E-3</v>
      </c>
      <c r="F317">
        <v>6.9300000000000004E-3</v>
      </c>
      <c r="G317">
        <v>1.9300000000000001E-3</v>
      </c>
    </row>
    <row r="318" spans="1:7">
      <c r="A318" t="s">
        <v>226</v>
      </c>
      <c r="B318">
        <v>20.75</v>
      </c>
      <c r="C318">
        <v>20.753990000000002</v>
      </c>
      <c r="D318">
        <v>5.0000000000000001E-3</v>
      </c>
      <c r="E318">
        <v>-5.0000000000000001E-3</v>
      </c>
      <c r="F318">
        <v>3.9899999999999996E-3</v>
      </c>
      <c r="G318" t="s">
        <v>240</v>
      </c>
    </row>
    <row r="320" spans="1:7">
      <c r="A320" t="s">
        <v>326</v>
      </c>
      <c r="B320" t="s">
        <v>278</v>
      </c>
    </row>
    <row r="321" spans="1:7">
      <c r="A321" t="s">
        <v>279</v>
      </c>
      <c r="B321">
        <v>4.0309999999999997</v>
      </c>
      <c r="C321">
        <v>4.0228999999999999</v>
      </c>
      <c r="D321">
        <v>5.0000000000000001E-3</v>
      </c>
      <c r="E321">
        <v>-5.0000000000000001E-3</v>
      </c>
      <c r="F321">
        <v>-8.0999999999999996E-3</v>
      </c>
      <c r="G321">
        <v>-3.0999999999999999E-3</v>
      </c>
    </row>
    <row r="322" spans="1:7">
      <c r="A322" t="s">
        <v>226</v>
      </c>
      <c r="B322">
        <v>20.75</v>
      </c>
      <c r="C322">
        <v>20.746680000000001</v>
      </c>
      <c r="D322">
        <v>5.0000000000000001E-3</v>
      </c>
      <c r="E322">
        <v>-5.0000000000000001E-3</v>
      </c>
      <c r="F322">
        <v>-3.32E-3</v>
      </c>
      <c r="G322" t="s">
        <v>232</v>
      </c>
    </row>
    <row r="326" spans="1:7">
      <c r="A326" t="s">
        <v>180</v>
      </c>
      <c r="B326" t="s">
        <v>181</v>
      </c>
      <c r="C326">
        <v>1014</v>
      </c>
      <c r="G326" t="s">
        <v>327</v>
      </c>
    </row>
    <row r="327" spans="1:7">
      <c r="A327" t="s">
        <v>183</v>
      </c>
      <c r="B327" t="s">
        <v>184</v>
      </c>
      <c r="C327" t="s">
        <v>184</v>
      </c>
      <c r="D327" t="s">
        <v>185</v>
      </c>
      <c r="E327" t="s">
        <v>185</v>
      </c>
      <c r="F327" t="s">
        <v>185</v>
      </c>
      <c r="G327" t="s">
        <v>184</v>
      </c>
    </row>
    <row r="328" spans="1:7">
      <c r="A328" t="s">
        <v>218</v>
      </c>
      <c r="B328" t="s">
        <v>6</v>
      </c>
      <c r="C328" t="s">
        <v>219</v>
      </c>
      <c r="D328" t="s">
        <v>220</v>
      </c>
      <c r="E328" t="s">
        <v>221</v>
      </c>
      <c r="F328" t="s">
        <v>21</v>
      </c>
      <c r="G328" t="s">
        <v>222</v>
      </c>
    </row>
    <row r="329" spans="1:7">
      <c r="A329" t="s">
        <v>183</v>
      </c>
      <c r="B329" t="s">
        <v>184</v>
      </c>
      <c r="C329" t="s">
        <v>184</v>
      </c>
      <c r="D329" t="s">
        <v>185</v>
      </c>
      <c r="E329" t="s">
        <v>185</v>
      </c>
      <c r="F329" t="s">
        <v>185</v>
      </c>
      <c r="G329" t="s">
        <v>184</v>
      </c>
    </row>
    <row r="331" spans="1:7">
      <c r="A331" t="s">
        <v>328</v>
      </c>
      <c r="B331" t="s">
        <v>282</v>
      </c>
    </row>
    <row r="332" spans="1:7">
      <c r="A332" t="s">
        <v>271</v>
      </c>
      <c r="B332">
        <v>5.5</v>
      </c>
      <c r="C332">
        <v>5.5284000000000004</v>
      </c>
      <c r="D332">
        <v>0.15</v>
      </c>
      <c r="E332">
        <v>-0.15</v>
      </c>
      <c r="F332">
        <v>2.8400000000000002E-2</v>
      </c>
      <c r="G332" t="s">
        <v>249</v>
      </c>
    </row>
    <row r="333" spans="1:7">
      <c r="A333" t="s">
        <v>225</v>
      </c>
      <c r="B333">
        <v>90.75</v>
      </c>
      <c r="C333">
        <v>90.758859999999999</v>
      </c>
      <c r="D333">
        <v>0.15</v>
      </c>
      <c r="E333">
        <v>-0.15</v>
      </c>
      <c r="F333">
        <v>8.8599999999999998E-3</v>
      </c>
      <c r="G333" t="s">
        <v>249</v>
      </c>
    </row>
    <row r="334" spans="1:7">
      <c r="A334" t="s">
        <v>226</v>
      </c>
      <c r="B334">
        <v>30.25</v>
      </c>
      <c r="C334">
        <v>30.25882</v>
      </c>
      <c r="D334">
        <v>0.15</v>
      </c>
      <c r="E334">
        <v>-0.15</v>
      </c>
      <c r="F334">
        <v>8.8199999999999997E-3</v>
      </c>
      <c r="G334" t="s">
        <v>249</v>
      </c>
    </row>
    <row r="336" spans="1:7">
      <c r="A336" t="s">
        <v>329</v>
      </c>
      <c r="B336" t="s">
        <v>285</v>
      </c>
    </row>
    <row r="337" spans="1:7">
      <c r="A337" t="s">
        <v>271</v>
      </c>
      <c r="B337">
        <v>5.5</v>
      </c>
      <c r="C337">
        <v>5.5242100000000001</v>
      </c>
      <c r="D337">
        <v>0.15</v>
      </c>
      <c r="E337">
        <v>-0.15</v>
      </c>
      <c r="F337">
        <v>2.4209999999999999E-2</v>
      </c>
      <c r="G337" t="s">
        <v>249</v>
      </c>
    </row>
    <row r="338" spans="1:7">
      <c r="A338" t="s">
        <v>225</v>
      </c>
      <c r="B338">
        <v>119.75</v>
      </c>
      <c r="C338">
        <v>119.76205</v>
      </c>
      <c r="D338">
        <v>0.15</v>
      </c>
      <c r="E338">
        <v>-0.15</v>
      </c>
      <c r="F338">
        <v>1.205E-2</v>
      </c>
      <c r="G338" t="s">
        <v>249</v>
      </c>
    </row>
    <row r="339" spans="1:7">
      <c r="A339" t="s">
        <v>226</v>
      </c>
      <c r="B339">
        <v>30.25</v>
      </c>
      <c r="C339">
        <v>30.254919999999998</v>
      </c>
      <c r="D339">
        <v>0.15</v>
      </c>
      <c r="E339">
        <v>-0.15</v>
      </c>
      <c r="F339">
        <v>4.9199999999999999E-3</v>
      </c>
      <c r="G339" t="s">
        <v>249</v>
      </c>
    </row>
    <row r="341" spans="1:7">
      <c r="A341" t="s">
        <v>330</v>
      </c>
      <c r="B341" t="s">
        <v>287</v>
      </c>
    </row>
    <row r="342" spans="1:7">
      <c r="A342" t="s">
        <v>271</v>
      </c>
      <c r="B342">
        <v>5.5</v>
      </c>
      <c r="C342">
        <v>5.5285000000000002</v>
      </c>
      <c r="D342">
        <v>0.15</v>
      </c>
      <c r="E342">
        <v>-0.15</v>
      </c>
      <c r="F342">
        <v>2.8500000000000001E-2</v>
      </c>
      <c r="G342" t="s">
        <v>249</v>
      </c>
    </row>
    <row r="343" spans="1:7">
      <c r="A343" t="s">
        <v>225</v>
      </c>
      <c r="B343">
        <v>119.75</v>
      </c>
      <c r="C343">
        <v>119.75803999999999</v>
      </c>
      <c r="D343">
        <v>0.15</v>
      </c>
      <c r="E343">
        <v>-0.15</v>
      </c>
      <c r="F343">
        <v>8.0400000000000003E-3</v>
      </c>
      <c r="G343" t="s">
        <v>249</v>
      </c>
    </row>
    <row r="344" spans="1:7">
      <c r="A344" t="s">
        <v>226</v>
      </c>
      <c r="B344">
        <v>11.25</v>
      </c>
      <c r="C344">
        <v>11.25609</v>
      </c>
      <c r="D344">
        <v>0.15</v>
      </c>
      <c r="E344">
        <v>-0.15</v>
      </c>
      <c r="F344">
        <v>6.0899999999999999E-3</v>
      </c>
      <c r="G344" t="s">
        <v>249</v>
      </c>
    </row>
    <row r="346" spans="1:7">
      <c r="A346" t="s">
        <v>331</v>
      </c>
      <c r="B346" t="s">
        <v>270</v>
      </c>
    </row>
    <row r="347" spans="1:7">
      <c r="A347" t="s">
        <v>271</v>
      </c>
      <c r="B347">
        <v>4.0309999999999997</v>
      </c>
      <c r="C347">
        <v>4.0298600000000002</v>
      </c>
      <c r="D347">
        <v>5.0000000000000001E-3</v>
      </c>
      <c r="E347">
        <v>-5.0000000000000001E-3</v>
      </c>
      <c r="F347">
        <v>-1.14E-3</v>
      </c>
      <c r="G347" t="s">
        <v>245</v>
      </c>
    </row>
    <row r="348" spans="1:7">
      <c r="A348" t="s">
        <v>225</v>
      </c>
      <c r="B348">
        <v>88.75</v>
      </c>
      <c r="C348">
        <v>88.763300000000001</v>
      </c>
      <c r="D348">
        <v>5.0000000000000001E-3</v>
      </c>
      <c r="E348">
        <v>-5.0000000000000001E-3</v>
      </c>
      <c r="F348">
        <v>1.3299999999999999E-2</v>
      </c>
      <c r="G348">
        <v>8.3000000000000001E-3</v>
      </c>
    </row>
    <row r="349" spans="1:7">
      <c r="A349" t="s">
        <v>226</v>
      </c>
      <c r="B349">
        <v>63</v>
      </c>
      <c r="C349">
        <v>63.007150000000003</v>
      </c>
      <c r="D349">
        <v>5.0000000000000001E-3</v>
      </c>
      <c r="E349">
        <v>-5.0000000000000001E-3</v>
      </c>
      <c r="F349">
        <v>7.1500000000000001E-3</v>
      </c>
      <c r="G349">
        <v>2.15E-3</v>
      </c>
    </row>
    <row r="351" spans="1:7">
      <c r="A351" t="s">
        <v>332</v>
      </c>
      <c r="B351" t="s">
        <v>273</v>
      </c>
    </row>
    <row r="352" spans="1:7">
      <c r="A352" t="s">
        <v>226</v>
      </c>
      <c r="B352">
        <v>64.984110000000001</v>
      </c>
      <c r="C352">
        <v>65.008110000000002</v>
      </c>
      <c r="D352">
        <v>0.15</v>
      </c>
      <c r="E352">
        <v>-0.15</v>
      </c>
      <c r="F352">
        <v>2.4E-2</v>
      </c>
      <c r="G352" t="s">
        <v>249</v>
      </c>
    </row>
    <row r="354" spans="1:7">
      <c r="A354" t="s">
        <v>333</v>
      </c>
      <c r="B354" t="s">
        <v>275</v>
      </c>
      <c r="C354" t="s">
        <v>276</v>
      </c>
    </row>
    <row r="355" spans="1:7">
      <c r="A355" t="s">
        <v>226</v>
      </c>
      <c r="C355">
        <v>60.990160000000003</v>
      </c>
    </row>
    <row r="357" spans="1:7">
      <c r="A357" t="s">
        <v>334</v>
      </c>
      <c r="B357" t="s">
        <v>278</v>
      </c>
    </row>
    <row r="358" spans="1:7">
      <c r="A358" t="s">
        <v>279</v>
      </c>
      <c r="B358">
        <v>4.0309999999999997</v>
      </c>
      <c r="C358">
        <v>4.0180300000000004</v>
      </c>
      <c r="D358">
        <v>5.0000000000000001E-3</v>
      </c>
      <c r="E358">
        <v>-5.0000000000000001E-3</v>
      </c>
      <c r="F358">
        <v>-1.2970000000000001E-2</v>
      </c>
      <c r="G358">
        <v>-7.9699999999999997E-3</v>
      </c>
    </row>
    <row r="359" spans="1:7">
      <c r="A359" t="s">
        <v>226</v>
      </c>
      <c r="B359">
        <v>63</v>
      </c>
      <c r="C359">
        <v>62.999139999999997</v>
      </c>
      <c r="D359">
        <v>5.0000000000000001E-3</v>
      </c>
      <c r="E359">
        <v>-5.0000000000000001E-3</v>
      </c>
      <c r="F359">
        <v>-8.5999999999999998E-4</v>
      </c>
      <c r="G359" t="s">
        <v>245</v>
      </c>
    </row>
    <row r="361" spans="1:7">
      <c r="A361" t="s">
        <v>335</v>
      </c>
      <c r="B361" t="s">
        <v>282</v>
      </c>
    </row>
    <row r="362" spans="1:7">
      <c r="A362" t="s">
        <v>271</v>
      </c>
      <c r="B362">
        <v>5.5</v>
      </c>
      <c r="C362">
        <v>5.5253899999999998</v>
      </c>
      <c r="D362">
        <v>0.15</v>
      </c>
      <c r="E362">
        <v>-0.15</v>
      </c>
      <c r="F362">
        <v>2.5389999999999999E-2</v>
      </c>
      <c r="G362" t="s">
        <v>249</v>
      </c>
    </row>
    <row r="363" spans="1:7">
      <c r="A363" t="s">
        <v>225</v>
      </c>
      <c r="B363">
        <v>90.75</v>
      </c>
      <c r="C363">
        <v>90.765860000000004</v>
      </c>
      <c r="D363">
        <v>0.15</v>
      </c>
      <c r="E363">
        <v>-0.15</v>
      </c>
      <c r="F363">
        <v>1.5859999999999999E-2</v>
      </c>
      <c r="G363" t="s">
        <v>249</v>
      </c>
    </row>
    <row r="364" spans="1:7">
      <c r="A364" t="s">
        <v>226</v>
      </c>
      <c r="B364">
        <v>72.5</v>
      </c>
      <c r="C364">
        <v>72.509010000000004</v>
      </c>
      <c r="D364">
        <v>0.15</v>
      </c>
      <c r="E364">
        <v>-0.15</v>
      </c>
      <c r="F364">
        <v>9.0100000000000006E-3</v>
      </c>
      <c r="G364" t="s">
        <v>249</v>
      </c>
    </row>
    <row r="366" spans="1:7">
      <c r="A366" t="s">
        <v>336</v>
      </c>
      <c r="B366" t="s">
        <v>285</v>
      </c>
    </row>
    <row r="367" spans="1:7">
      <c r="A367" t="s">
        <v>271</v>
      </c>
      <c r="B367">
        <v>5.5</v>
      </c>
      <c r="C367">
        <v>5.5250399999999997</v>
      </c>
      <c r="D367">
        <v>0.15</v>
      </c>
      <c r="E367">
        <v>-0.15</v>
      </c>
      <c r="F367">
        <v>2.504E-2</v>
      </c>
      <c r="G367" t="s">
        <v>249</v>
      </c>
    </row>
    <row r="368" spans="1:7">
      <c r="A368" t="s">
        <v>225</v>
      </c>
      <c r="B368">
        <v>119.75</v>
      </c>
      <c r="C368">
        <v>119.76839</v>
      </c>
      <c r="D368">
        <v>0.15</v>
      </c>
      <c r="E368">
        <v>-0.15</v>
      </c>
      <c r="F368">
        <v>1.839E-2</v>
      </c>
      <c r="G368" t="s">
        <v>249</v>
      </c>
    </row>
    <row r="369" spans="1:7">
      <c r="A369" t="s">
        <v>226</v>
      </c>
      <c r="B369">
        <v>72.5</v>
      </c>
      <c r="C369">
        <v>72.5077</v>
      </c>
      <c r="D369">
        <v>0.15</v>
      </c>
      <c r="E369">
        <v>-0.15</v>
      </c>
      <c r="F369">
        <v>7.7000000000000002E-3</v>
      </c>
      <c r="G369" t="s">
        <v>249</v>
      </c>
    </row>
    <row r="371" spans="1:7">
      <c r="A371" t="s">
        <v>337</v>
      </c>
      <c r="B371" t="s">
        <v>287</v>
      </c>
    </row>
    <row r="372" spans="1:7">
      <c r="A372" t="s">
        <v>271</v>
      </c>
      <c r="B372">
        <v>5.5</v>
      </c>
      <c r="C372">
        <v>5.5279299999999996</v>
      </c>
      <c r="D372">
        <v>0.15</v>
      </c>
      <c r="E372">
        <v>-0.15</v>
      </c>
      <c r="F372">
        <v>2.793E-2</v>
      </c>
      <c r="G372" t="s">
        <v>249</v>
      </c>
    </row>
    <row r="373" spans="1:7">
      <c r="A373" t="s">
        <v>225</v>
      </c>
      <c r="B373">
        <v>119.75</v>
      </c>
      <c r="C373">
        <v>119.76214</v>
      </c>
      <c r="D373">
        <v>0.15</v>
      </c>
      <c r="E373">
        <v>-0.15</v>
      </c>
      <c r="F373">
        <v>1.214E-2</v>
      </c>
      <c r="G373" t="s">
        <v>249</v>
      </c>
    </row>
    <row r="374" spans="1:7">
      <c r="A374" t="s">
        <v>226</v>
      </c>
      <c r="B374">
        <v>53.5</v>
      </c>
      <c r="C374">
        <v>53.503959999999999</v>
      </c>
      <c r="D374">
        <v>0.15</v>
      </c>
      <c r="E374">
        <v>-0.15</v>
      </c>
      <c r="F374">
        <v>3.96E-3</v>
      </c>
      <c r="G374" t="s">
        <v>249</v>
      </c>
    </row>
    <row r="376" spans="1:7">
      <c r="A376" t="s">
        <v>338</v>
      </c>
      <c r="B376" t="s">
        <v>270</v>
      </c>
    </row>
    <row r="377" spans="1:7">
      <c r="A377" t="s">
        <v>271</v>
      </c>
      <c r="B377">
        <v>4.0309999999999997</v>
      </c>
      <c r="C377">
        <v>4.0291800000000002</v>
      </c>
      <c r="D377">
        <v>5.0000000000000001E-3</v>
      </c>
      <c r="E377">
        <v>-5.0000000000000001E-3</v>
      </c>
      <c r="F377">
        <v>-1.82E-3</v>
      </c>
      <c r="G377" t="s">
        <v>230</v>
      </c>
    </row>
    <row r="378" spans="1:7">
      <c r="A378" t="s">
        <v>225</v>
      </c>
      <c r="B378">
        <v>88.75</v>
      </c>
      <c r="C378">
        <v>88.769099999999995</v>
      </c>
      <c r="D378">
        <v>5.0000000000000001E-3</v>
      </c>
      <c r="E378">
        <v>-5.0000000000000001E-3</v>
      </c>
      <c r="F378">
        <v>1.9099999999999999E-2</v>
      </c>
      <c r="G378">
        <v>1.41E-2</v>
      </c>
    </row>
    <row r="379" spans="1:7">
      <c r="A379" t="s">
        <v>226</v>
      </c>
      <c r="B379">
        <v>105.25</v>
      </c>
      <c r="C379">
        <v>105.25811</v>
      </c>
      <c r="D379">
        <v>5.0000000000000001E-3</v>
      </c>
      <c r="E379">
        <v>-5.0000000000000001E-3</v>
      </c>
      <c r="F379">
        <v>8.1099999999999992E-3</v>
      </c>
      <c r="G379">
        <v>3.1099999999999999E-3</v>
      </c>
    </row>
    <row r="381" spans="1:7">
      <c r="A381" t="s">
        <v>339</v>
      </c>
      <c r="B381" t="s">
        <v>273</v>
      </c>
    </row>
    <row r="382" spans="1:7">
      <c r="A382" t="s">
        <v>226</v>
      </c>
      <c r="C382">
        <v>107.26343</v>
      </c>
    </row>
    <row r="384" spans="1:7">
      <c r="A384" t="s">
        <v>340</v>
      </c>
      <c r="B384" t="s">
        <v>275</v>
      </c>
      <c r="C384" t="s">
        <v>276</v>
      </c>
    </row>
    <row r="385" spans="1:7">
      <c r="A385" t="s">
        <v>226</v>
      </c>
      <c r="C385">
        <v>103.24386</v>
      </c>
    </row>
    <row r="391" spans="1:7">
      <c r="A391" t="s">
        <v>180</v>
      </c>
      <c r="B391" t="s">
        <v>181</v>
      </c>
      <c r="C391">
        <v>1014</v>
      </c>
      <c r="G391" t="s">
        <v>341</v>
      </c>
    </row>
    <row r="392" spans="1:7">
      <c r="A392" t="s">
        <v>183</v>
      </c>
      <c r="B392" t="s">
        <v>184</v>
      </c>
      <c r="C392" t="s">
        <v>184</v>
      </c>
      <c r="D392" t="s">
        <v>185</v>
      </c>
      <c r="E392" t="s">
        <v>185</v>
      </c>
      <c r="F392" t="s">
        <v>185</v>
      </c>
      <c r="G392" t="s">
        <v>184</v>
      </c>
    </row>
    <row r="393" spans="1:7">
      <c r="A393" t="s">
        <v>218</v>
      </c>
      <c r="B393" t="s">
        <v>6</v>
      </c>
      <c r="C393" t="s">
        <v>219</v>
      </c>
      <c r="D393" t="s">
        <v>220</v>
      </c>
      <c r="E393" t="s">
        <v>221</v>
      </c>
      <c r="F393" t="s">
        <v>21</v>
      </c>
      <c r="G393" t="s">
        <v>222</v>
      </c>
    </row>
    <row r="394" spans="1:7">
      <c r="A394" t="s">
        <v>183</v>
      </c>
      <c r="B394" t="s">
        <v>184</v>
      </c>
      <c r="C394" t="s">
        <v>184</v>
      </c>
      <c r="D394" t="s">
        <v>185</v>
      </c>
      <c r="E394" t="s">
        <v>185</v>
      </c>
      <c r="F394" t="s">
        <v>185</v>
      </c>
      <c r="G394" t="s">
        <v>184</v>
      </c>
    </row>
    <row r="396" spans="1:7">
      <c r="A396" t="s">
        <v>342</v>
      </c>
      <c r="B396" t="s">
        <v>278</v>
      </c>
    </row>
    <row r="397" spans="1:7">
      <c r="A397" t="s">
        <v>279</v>
      </c>
      <c r="B397">
        <v>4.0309999999999997</v>
      </c>
      <c r="C397">
        <v>4.0195800000000004</v>
      </c>
      <c r="D397">
        <v>5.0000000000000001E-3</v>
      </c>
      <c r="E397">
        <v>-5.0000000000000001E-3</v>
      </c>
      <c r="F397">
        <v>-1.142E-2</v>
      </c>
      <c r="G397">
        <v>-6.4200000000000004E-3</v>
      </c>
    </row>
    <row r="398" spans="1:7">
      <c r="A398" t="s">
        <v>226</v>
      </c>
      <c r="B398">
        <v>105.25</v>
      </c>
      <c r="C398">
        <v>105.25364999999999</v>
      </c>
      <c r="D398">
        <v>5.0000000000000001E-3</v>
      </c>
      <c r="E398">
        <v>-5.0000000000000001E-3</v>
      </c>
      <c r="F398">
        <v>3.65E-3</v>
      </c>
      <c r="G398" t="s">
        <v>252</v>
      </c>
    </row>
    <row r="400" spans="1:7">
      <c r="A400" t="s">
        <v>343</v>
      </c>
      <c r="B400" t="s">
        <v>282</v>
      </c>
    </row>
    <row r="401" spans="1:7">
      <c r="A401" t="s">
        <v>271</v>
      </c>
      <c r="B401">
        <v>5.5</v>
      </c>
      <c r="C401">
        <v>5.5270200000000003</v>
      </c>
      <c r="D401">
        <v>0.15</v>
      </c>
      <c r="E401">
        <v>-0.15</v>
      </c>
      <c r="F401">
        <v>2.7019999999999999E-2</v>
      </c>
      <c r="G401" t="s">
        <v>249</v>
      </c>
    </row>
    <row r="402" spans="1:7">
      <c r="A402" t="s">
        <v>225</v>
      </c>
      <c r="B402">
        <v>90.75</v>
      </c>
      <c r="C402">
        <v>90.768640000000005</v>
      </c>
      <c r="D402">
        <v>0.15</v>
      </c>
      <c r="E402">
        <v>-0.15</v>
      </c>
      <c r="F402">
        <v>1.864E-2</v>
      </c>
      <c r="G402" t="s">
        <v>249</v>
      </c>
    </row>
    <row r="403" spans="1:7">
      <c r="A403" t="s">
        <v>226</v>
      </c>
      <c r="B403">
        <v>114.75</v>
      </c>
      <c r="C403">
        <v>114.76036000000001</v>
      </c>
      <c r="D403">
        <v>0.15</v>
      </c>
      <c r="E403">
        <v>-0.15</v>
      </c>
      <c r="F403">
        <v>1.0359999999999999E-2</v>
      </c>
      <c r="G403" t="s">
        <v>249</v>
      </c>
    </row>
    <row r="405" spans="1:7">
      <c r="A405" t="s">
        <v>344</v>
      </c>
      <c r="B405" t="s">
        <v>285</v>
      </c>
    </row>
    <row r="406" spans="1:7">
      <c r="A406" t="s">
        <v>271</v>
      </c>
      <c r="B406">
        <v>5.5</v>
      </c>
      <c r="C406">
        <v>5.5301799999999997</v>
      </c>
      <c r="D406">
        <v>0.15</v>
      </c>
      <c r="E406">
        <v>-0.15</v>
      </c>
      <c r="F406">
        <v>3.0179999999999998E-2</v>
      </c>
      <c r="G406" t="s">
        <v>249</v>
      </c>
    </row>
    <row r="407" spans="1:7">
      <c r="A407" t="s">
        <v>225</v>
      </c>
      <c r="B407">
        <v>119.75</v>
      </c>
      <c r="C407">
        <v>119.77143</v>
      </c>
      <c r="D407">
        <v>0.15</v>
      </c>
      <c r="E407">
        <v>-0.15</v>
      </c>
      <c r="F407">
        <v>2.1430000000000001E-2</v>
      </c>
      <c r="G407" t="s">
        <v>249</v>
      </c>
    </row>
    <row r="408" spans="1:7">
      <c r="A408" t="s">
        <v>226</v>
      </c>
      <c r="B408">
        <v>114.75</v>
      </c>
      <c r="C408">
        <v>114.75824</v>
      </c>
      <c r="D408">
        <v>0.15</v>
      </c>
      <c r="E408">
        <v>-0.15</v>
      </c>
      <c r="F408">
        <v>8.2400000000000008E-3</v>
      </c>
      <c r="G408" t="s">
        <v>249</v>
      </c>
    </row>
    <row r="410" spans="1:7">
      <c r="A410" t="s">
        <v>345</v>
      </c>
      <c r="B410" t="s">
        <v>287</v>
      </c>
    </row>
    <row r="411" spans="1:7">
      <c r="A411" t="s">
        <v>271</v>
      </c>
      <c r="B411">
        <v>5.5</v>
      </c>
      <c r="C411">
        <v>5.5271699999999999</v>
      </c>
      <c r="D411">
        <v>0.15</v>
      </c>
      <c r="E411">
        <v>-0.15</v>
      </c>
      <c r="F411">
        <v>2.717E-2</v>
      </c>
      <c r="G411" t="s">
        <v>249</v>
      </c>
    </row>
    <row r="412" spans="1:7">
      <c r="A412" t="s">
        <v>225</v>
      </c>
      <c r="B412">
        <v>119.75</v>
      </c>
      <c r="C412">
        <v>119.76711</v>
      </c>
      <c r="D412">
        <v>0.15</v>
      </c>
      <c r="E412">
        <v>-0.15</v>
      </c>
      <c r="F412">
        <v>1.711E-2</v>
      </c>
      <c r="G412" t="s">
        <v>249</v>
      </c>
    </row>
    <row r="413" spans="1:7">
      <c r="A413" t="s">
        <v>226</v>
      </c>
      <c r="B413">
        <v>95.75</v>
      </c>
      <c r="C413">
        <v>95.756739999999994</v>
      </c>
      <c r="D413">
        <v>0.15</v>
      </c>
      <c r="E413">
        <v>-0.15</v>
      </c>
      <c r="F413">
        <v>6.7400000000000003E-3</v>
      </c>
      <c r="G413" t="s">
        <v>249</v>
      </c>
    </row>
    <row r="415" spans="1:7">
      <c r="A415" t="s">
        <v>346</v>
      </c>
      <c r="B415" t="s">
        <v>270</v>
      </c>
    </row>
    <row r="416" spans="1:7">
      <c r="A416" t="s">
        <v>271</v>
      </c>
      <c r="B416">
        <v>4.0309999999999997</v>
      </c>
      <c r="C416">
        <v>4.0321400000000001</v>
      </c>
      <c r="D416">
        <v>5.0000000000000001E-3</v>
      </c>
      <c r="E416">
        <v>-5.0000000000000001E-3</v>
      </c>
      <c r="F416">
        <v>1.14E-3</v>
      </c>
      <c r="G416" t="s">
        <v>249</v>
      </c>
    </row>
    <row r="417" spans="1:7">
      <c r="A417" t="s">
        <v>225</v>
      </c>
      <c r="B417">
        <v>0</v>
      </c>
      <c r="C417">
        <v>0</v>
      </c>
      <c r="D417">
        <v>5.0000000000000001E-3</v>
      </c>
      <c r="E417">
        <v>-5.0000000000000001E-3</v>
      </c>
      <c r="F417">
        <v>0</v>
      </c>
    </row>
    <row r="418" spans="1:7">
      <c r="A418" t="s">
        <v>226</v>
      </c>
      <c r="B418">
        <v>0</v>
      </c>
      <c r="C418">
        <v>0</v>
      </c>
      <c r="D418">
        <v>5.0000000000000001E-3</v>
      </c>
      <c r="E418">
        <v>-5.0000000000000001E-3</v>
      </c>
      <c r="F418">
        <v>0</v>
      </c>
    </row>
    <row r="420" spans="1:7">
      <c r="A420" t="s">
        <v>347</v>
      </c>
      <c r="B420" t="s">
        <v>270</v>
      </c>
    </row>
    <row r="421" spans="1:7">
      <c r="A421" t="s">
        <v>271</v>
      </c>
      <c r="B421">
        <v>4.0309999999999997</v>
      </c>
      <c r="C421">
        <v>4.0312999999999999</v>
      </c>
      <c r="D421">
        <v>5.0000000000000001E-3</v>
      </c>
      <c r="E421">
        <v>-5.0000000000000001E-3</v>
      </c>
      <c r="F421">
        <v>2.9999999999999997E-4</v>
      </c>
      <c r="G421" t="s">
        <v>249</v>
      </c>
    </row>
    <row r="422" spans="1:7">
      <c r="A422" t="s">
        <v>225</v>
      </c>
      <c r="B422">
        <v>0</v>
      </c>
      <c r="C422">
        <v>-3.8899999999999998E-3</v>
      </c>
      <c r="D422">
        <v>5.0000000000000001E-3</v>
      </c>
      <c r="E422">
        <v>-5.0000000000000001E-3</v>
      </c>
      <c r="F422">
        <v>-3.8899999999999998E-3</v>
      </c>
      <c r="G422" t="s">
        <v>280</v>
      </c>
    </row>
    <row r="423" spans="1:7">
      <c r="A423" t="s">
        <v>226</v>
      </c>
      <c r="B423">
        <v>42.25</v>
      </c>
      <c r="C423">
        <v>42.252589999999998</v>
      </c>
      <c r="D423">
        <v>5.0000000000000001E-3</v>
      </c>
      <c r="E423">
        <v>-5.0000000000000001E-3</v>
      </c>
      <c r="F423">
        <v>2.5899999999999999E-3</v>
      </c>
      <c r="G423" t="s">
        <v>252</v>
      </c>
    </row>
    <row r="425" spans="1:7">
      <c r="A425" t="s">
        <v>348</v>
      </c>
      <c r="B425" t="s">
        <v>270</v>
      </c>
    </row>
    <row r="426" spans="1:7">
      <c r="A426" t="s">
        <v>271</v>
      </c>
      <c r="B426">
        <v>4.0309999999999997</v>
      </c>
      <c r="C426">
        <v>4.0309600000000003</v>
      </c>
      <c r="D426">
        <v>5.0000000000000001E-3</v>
      </c>
      <c r="E426">
        <v>-5.0000000000000001E-3</v>
      </c>
      <c r="F426">
        <v>-4.0000000000000003E-5</v>
      </c>
    </row>
    <row r="427" spans="1:7">
      <c r="A427" t="s">
        <v>225</v>
      </c>
      <c r="B427">
        <v>0</v>
      </c>
      <c r="C427">
        <v>-3.5E-4</v>
      </c>
      <c r="D427">
        <v>5.0000000000000001E-3</v>
      </c>
      <c r="E427">
        <v>-5.0000000000000001E-3</v>
      </c>
      <c r="F427">
        <v>-3.5E-4</v>
      </c>
      <c r="G427" t="s">
        <v>245</v>
      </c>
    </row>
    <row r="428" spans="1:7">
      <c r="A428" t="s">
        <v>226</v>
      </c>
      <c r="B428">
        <v>84.5</v>
      </c>
      <c r="C428">
        <v>84.503190000000004</v>
      </c>
      <c r="D428">
        <v>5.0000000000000001E-3</v>
      </c>
      <c r="E428">
        <v>-5.0000000000000001E-3</v>
      </c>
      <c r="F428">
        <v>3.1900000000000001E-3</v>
      </c>
      <c r="G428" t="s">
        <v>252</v>
      </c>
    </row>
    <row r="430" spans="1:7">
      <c r="A430" t="s">
        <v>349</v>
      </c>
      <c r="B430" t="s">
        <v>270</v>
      </c>
    </row>
    <row r="431" spans="1:7">
      <c r="A431" t="s">
        <v>271</v>
      </c>
      <c r="B431">
        <v>4.0309999999999997</v>
      </c>
      <c r="C431">
        <v>4.0369000000000002</v>
      </c>
      <c r="D431">
        <v>5.0000000000000001E-3</v>
      </c>
      <c r="E431">
        <v>-5.0000000000000001E-3</v>
      </c>
      <c r="F431">
        <v>5.8999999999999999E-3</v>
      </c>
      <c r="G431">
        <v>8.9999999999999998E-4</v>
      </c>
    </row>
    <row r="432" spans="1:7">
      <c r="A432" t="s">
        <v>225</v>
      </c>
      <c r="B432">
        <v>42.25</v>
      </c>
      <c r="C432">
        <v>42.245100000000001</v>
      </c>
      <c r="D432">
        <v>5.0000000000000001E-3</v>
      </c>
      <c r="E432">
        <v>-5.0000000000000001E-3</v>
      </c>
      <c r="F432">
        <v>-4.8999999999999998E-3</v>
      </c>
      <c r="G432" t="s">
        <v>280</v>
      </c>
    </row>
    <row r="433" spans="1:7">
      <c r="A433" t="s">
        <v>226</v>
      </c>
      <c r="B433">
        <v>0</v>
      </c>
      <c r="C433">
        <v>3.2000000000000003E-4</v>
      </c>
      <c r="D433">
        <v>5.0000000000000001E-3</v>
      </c>
      <c r="E433">
        <v>-5.0000000000000001E-3</v>
      </c>
      <c r="F433">
        <v>3.2000000000000003E-4</v>
      </c>
      <c r="G433" t="s">
        <v>249</v>
      </c>
    </row>
    <row r="435" spans="1:7">
      <c r="A435" t="s">
        <v>350</v>
      </c>
      <c r="B435" t="s">
        <v>270</v>
      </c>
    </row>
    <row r="436" spans="1:7">
      <c r="A436" t="s">
        <v>271</v>
      </c>
      <c r="B436">
        <v>4.0309999999999997</v>
      </c>
      <c r="C436">
        <v>4.0325800000000003</v>
      </c>
      <c r="D436">
        <v>5.0000000000000001E-3</v>
      </c>
      <c r="E436">
        <v>-5.0000000000000001E-3</v>
      </c>
      <c r="F436">
        <v>1.58E-3</v>
      </c>
      <c r="G436" t="s">
        <v>235</v>
      </c>
    </row>
    <row r="437" spans="1:7">
      <c r="A437" t="s">
        <v>225</v>
      </c>
      <c r="B437">
        <v>42.25</v>
      </c>
      <c r="C437">
        <v>42.245240000000003</v>
      </c>
      <c r="D437">
        <v>5.0000000000000001E-3</v>
      </c>
      <c r="E437">
        <v>-5.0000000000000001E-3</v>
      </c>
      <c r="F437">
        <v>-4.7600000000000003E-3</v>
      </c>
      <c r="G437" t="s">
        <v>280</v>
      </c>
    </row>
    <row r="438" spans="1:7">
      <c r="A438" t="s">
        <v>226</v>
      </c>
      <c r="B438">
        <v>42.25</v>
      </c>
      <c r="C438">
        <v>42.25414</v>
      </c>
      <c r="D438">
        <v>5.0000000000000001E-3</v>
      </c>
      <c r="E438">
        <v>-5.0000000000000001E-3</v>
      </c>
      <c r="F438">
        <v>4.1399999999999996E-3</v>
      </c>
      <c r="G438" t="s">
        <v>240</v>
      </c>
    </row>
    <row r="440" spans="1:7">
      <c r="A440" t="s">
        <v>351</v>
      </c>
      <c r="B440" t="s">
        <v>270</v>
      </c>
    </row>
    <row r="441" spans="1:7">
      <c r="A441" t="s">
        <v>271</v>
      </c>
      <c r="B441">
        <v>4.0309999999999997</v>
      </c>
      <c r="C441">
        <v>4.03416</v>
      </c>
      <c r="D441">
        <v>5.0000000000000001E-3</v>
      </c>
      <c r="E441">
        <v>-5.0000000000000001E-3</v>
      </c>
      <c r="F441">
        <v>3.16E-3</v>
      </c>
      <c r="G441" t="s">
        <v>252</v>
      </c>
    </row>
    <row r="442" spans="1:7">
      <c r="A442" t="s">
        <v>225</v>
      </c>
      <c r="B442">
        <v>42.25</v>
      </c>
      <c r="C442">
        <v>42.244840000000003</v>
      </c>
      <c r="D442">
        <v>5.0000000000000001E-3</v>
      </c>
      <c r="E442">
        <v>-5.0000000000000001E-3</v>
      </c>
      <c r="F442">
        <v>-5.1599999999999997E-3</v>
      </c>
      <c r="G442">
        <v>-1.6000000000000001E-4</v>
      </c>
    </row>
    <row r="443" spans="1:7">
      <c r="A443" t="s">
        <v>226</v>
      </c>
      <c r="B443">
        <v>84.5</v>
      </c>
      <c r="C443">
        <v>84.505870000000002</v>
      </c>
      <c r="D443">
        <v>5.0000000000000001E-3</v>
      </c>
      <c r="E443">
        <v>-5.0000000000000001E-3</v>
      </c>
      <c r="F443">
        <v>5.8700000000000002E-3</v>
      </c>
      <c r="G443">
        <v>8.7000000000000001E-4</v>
      </c>
    </row>
    <row r="445" spans="1:7">
      <c r="A445" t="s">
        <v>352</v>
      </c>
      <c r="B445" t="s">
        <v>270</v>
      </c>
    </row>
    <row r="446" spans="1:7">
      <c r="A446" t="s">
        <v>271</v>
      </c>
      <c r="B446">
        <v>4.0309999999999997</v>
      </c>
      <c r="C446">
        <v>4.0315599999999998</v>
      </c>
      <c r="D446">
        <v>5.0000000000000001E-3</v>
      </c>
      <c r="E446">
        <v>-5.0000000000000001E-3</v>
      </c>
      <c r="F446">
        <v>5.5999999999999995E-4</v>
      </c>
      <c r="G446" t="s">
        <v>249</v>
      </c>
    </row>
    <row r="447" spans="1:7">
      <c r="A447" t="s">
        <v>225</v>
      </c>
      <c r="B447">
        <v>84.5</v>
      </c>
      <c r="C447">
        <v>84.490350000000007</v>
      </c>
      <c r="D447">
        <v>5.0000000000000001E-3</v>
      </c>
      <c r="E447">
        <v>-5.0000000000000001E-3</v>
      </c>
      <c r="F447">
        <v>-9.6500000000000006E-3</v>
      </c>
      <c r="G447">
        <v>-4.6499999999999996E-3</v>
      </c>
    </row>
    <row r="448" spans="1:7">
      <c r="A448" t="s">
        <v>226</v>
      </c>
      <c r="B448">
        <v>0</v>
      </c>
      <c r="C448">
        <v>0</v>
      </c>
      <c r="D448">
        <v>5.0000000000000001E-3</v>
      </c>
      <c r="E448">
        <v>-5.0000000000000001E-3</v>
      </c>
      <c r="F448">
        <v>0</v>
      </c>
    </row>
    <row r="450" spans="1:7">
      <c r="A450" t="s">
        <v>353</v>
      </c>
      <c r="B450" t="s">
        <v>270</v>
      </c>
    </row>
    <row r="451" spans="1:7">
      <c r="A451" t="s">
        <v>271</v>
      </c>
      <c r="B451">
        <v>4.0309999999999997</v>
      </c>
      <c r="C451">
        <v>4.0298600000000002</v>
      </c>
      <c r="D451">
        <v>5.0000000000000001E-3</v>
      </c>
      <c r="E451">
        <v>-5.0000000000000001E-3</v>
      </c>
      <c r="F451">
        <v>-1.14E-3</v>
      </c>
      <c r="G451" t="s">
        <v>245</v>
      </c>
    </row>
    <row r="452" spans="1:7">
      <c r="A452" t="s">
        <v>225</v>
      </c>
      <c r="B452">
        <v>84.5</v>
      </c>
      <c r="C452">
        <v>84.491810000000001</v>
      </c>
      <c r="D452">
        <v>5.0000000000000001E-3</v>
      </c>
      <c r="E452">
        <v>-5.0000000000000001E-3</v>
      </c>
      <c r="F452">
        <v>-8.1899999999999994E-3</v>
      </c>
      <c r="G452">
        <v>-3.1900000000000001E-3</v>
      </c>
    </row>
    <row r="453" spans="1:7">
      <c r="A453" t="s">
        <v>226</v>
      </c>
      <c r="B453">
        <v>42.25</v>
      </c>
      <c r="C453">
        <v>42.253149999999998</v>
      </c>
      <c r="D453">
        <v>5.0000000000000001E-3</v>
      </c>
      <c r="E453">
        <v>-5.0000000000000001E-3</v>
      </c>
      <c r="F453">
        <v>3.15E-3</v>
      </c>
      <c r="G453" t="s">
        <v>252</v>
      </c>
    </row>
    <row r="456" spans="1:7">
      <c r="A456" t="s">
        <v>180</v>
      </c>
      <c r="B456" t="s">
        <v>181</v>
      </c>
      <c r="C456">
        <v>1014</v>
      </c>
      <c r="G456" t="s">
        <v>354</v>
      </c>
    </row>
    <row r="457" spans="1:7">
      <c r="A457" t="s">
        <v>183</v>
      </c>
      <c r="B457" t="s">
        <v>184</v>
      </c>
      <c r="C457" t="s">
        <v>184</v>
      </c>
      <c r="D457" t="s">
        <v>185</v>
      </c>
      <c r="E457" t="s">
        <v>185</v>
      </c>
      <c r="F457" t="s">
        <v>185</v>
      </c>
      <c r="G457" t="s">
        <v>184</v>
      </c>
    </row>
    <row r="458" spans="1:7">
      <c r="A458" t="s">
        <v>218</v>
      </c>
      <c r="B458" t="s">
        <v>6</v>
      </c>
      <c r="C458" t="s">
        <v>219</v>
      </c>
      <c r="D458" t="s">
        <v>220</v>
      </c>
      <c r="E458" t="s">
        <v>221</v>
      </c>
      <c r="F458" t="s">
        <v>21</v>
      </c>
      <c r="G458" t="s">
        <v>222</v>
      </c>
    </row>
    <row r="459" spans="1:7">
      <c r="A459" t="s">
        <v>183</v>
      </c>
      <c r="B459" t="s">
        <v>184</v>
      </c>
      <c r="C459" t="s">
        <v>184</v>
      </c>
      <c r="D459" t="s">
        <v>185</v>
      </c>
      <c r="E459" t="s">
        <v>185</v>
      </c>
      <c r="F459" t="s">
        <v>185</v>
      </c>
      <c r="G459" t="s">
        <v>184</v>
      </c>
    </row>
    <row r="461" spans="1:7">
      <c r="A461" t="s">
        <v>355</v>
      </c>
      <c r="B461" t="s">
        <v>270</v>
      </c>
    </row>
    <row r="462" spans="1:7">
      <c r="A462" t="s">
        <v>271</v>
      </c>
      <c r="B462">
        <v>4.0309999999999997</v>
      </c>
      <c r="C462">
        <v>4.0291800000000002</v>
      </c>
      <c r="D462">
        <v>5.0000000000000001E-3</v>
      </c>
      <c r="E462">
        <v>-5.0000000000000001E-3</v>
      </c>
      <c r="F462">
        <v>-1.82E-3</v>
      </c>
      <c r="G462" t="s">
        <v>230</v>
      </c>
    </row>
    <row r="463" spans="1:7">
      <c r="A463" t="s">
        <v>225</v>
      </c>
      <c r="B463">
        <v>84.5</v>
      </c>
      <c r="C463">
        <v>84.492699999999999</v>
      </c>
      <c r="D463">
        <v>5.0000000000000001E-3</v>
      </c>
      <c r="E463">
        <v>-5.0000000000000001E-3</v>
      </c>
      <c r="F463">
        <v>-7.3000000000000001E-3</v>
      </c>
      <c r="G463">
        <v>-2.3E-3</v>
      </c>
    </row>
    <row r="464" spans="1:7">
      <c r="A464" t="s">
        <v>226</v>
      </c>
      <c r="B464">
        <v>84.5</v>
      </c>
      <c r="C464">
        <v>84.50412</v>
      </c>
      <c r="D464">
        <v>5.0000000000000001E-3</v>
      </c>
      <c r="E464">
        <v>-5.0000000000000001E-3</v>
      </c>
      <c r="F464">
        <v>4.1200000000000004E-3</v>
      </c>
      <c r="G464" t="s">
        <v>240</v>
      </c>
    </row>
    <row r="466" spans="1:7">
      <c r="A466" t="s">
        <v>356</v>
      </c>
      <c r="B466" t="s">
        <v>357</v>
      </c>
    </row>
    <row r="467" spans="1:7">
      <c r="A467" t="s">
        <v>226</v>
      </c>
      <c r="B467">
        <v>0</v>
      </c>
      <c r="C467">
        <v>-7.6499999999999997E-3</v>
      </c>
      <c r="D467">
        <v>5.0000000000000001E-3</v>
      </c>
      <c r="E467">
        <v>-5.0000000000000001E-3</v>
      </c>
      <c r="F467">
        <v>-7.6499999999999997E-3</v>
      </c>
      <c r="G467">
        <v>-2.65E-3</v>
      </c>
    </row>
    <row r="469" spans="1:7">
      <c r="A469" t="s">
        <v>358</v>
      </c>
      <c r="B469" t="s">
        <v>357</v>
      </c>
    </row>
    <row r="470" spans="1:7">
      <c r="A470" t="s">
        <v>226</v>
      </c>
      <c r="B470">
        <v>42.25</v>
      </c>
      <c r="C470">
        <v>42.246949999999998</v>
      </c>
      <c r="D470">
        <v>5.0000000000000001E-3</v>
      </c>
      <c r="E470">
        <v>-5.0000000000000001E-3</v>
      </c>
      <c r="F470">
        <v>-3.0500000000000002E-3</v>
      </c>
      <c r="G470" t="s">
        <v>232</v>
      </c>
    </row>
    <row r="472" spans="1:7">
      <c r="A472" t="s">
        <v>359</v>
      </c>
      <c r="B472" t="s">
        <v>357</v>
      </c>
    </row>
    <row r="473" spans="1:7">
      <c r="A473" t="s">
        <v>226</v>
      </c>
      <c r="B473">
        <v>84.5</v>
      </c>
      <c r="C473">
        <v>84.497820000000004</v>
      </c>
      <c r="D473">
        <v>5.0000000000000001E-3</v>
      </c>
      <c r="E473">
        <v>-5.0000000000000001E-3</v>
      </c>
      <c r="F473">
        <v>-2.1800000000000001E-3</v>
      </c>
      <c r="G473" t="s">
        <v>230</v>
      </c>
    </row>
    <row r="475" spans="1:7">
      <c r="A475" t="s">
        <v>360</v>
      </c>
      <c r="B475" t="s">
        <v>357</v>
      </c>
    </row>
    <row r="476" spans="1:7">
      <c r="A476" t="s">
        <v>226</v>
      </c>
      <c r="B476">
        <v>0</v>
      </c>
      <c r="C476">
        <v>-6.62E-3</v>
      </c>
      <c r="D476">
        <v>5.0000000000000001E-3</v>
      </c>
      <c r="E476">
        <v>-5.0000000000000001E-3</v>
      </c>
      <c r="F476">
        <v>-6.62E-3</v>
      </c>
      <c r="G476">
        <v>-1.6199999999999999E-3</v>
      </c>
    </row>
    <row r="478" spans="1:7">
      <c r="A478" t="s">
        <v>361</v>
      </c>
      <c r="B478" t="s">
        <v>357</v>
      </c>
    </row>
    <row r="479" spans="1:7">
      <c r="A479" t="s">
        <v>226</v>
      </c>
      <c r="B479">
        <v>42.25</v>
      </c>
      <c r="C479">
        <v>42.245379999999997</v>
      </c>
      <c r="D479">
        <v>5.0000000000000001E-3</v>
      </c>
      <c r="E479">
        <v>-5.0000000000000001E-3</v>
      </c>
      <c r="F479">
        <v>-4.62E-3</v>
      </c>
      <c r="G479" t="s">
        <v>280</v>
      </c>
    </row>
    <row r="481" spans="1:7">
      <c r="A481" t="s">
        <v>362</v>
      </c>
      <c r="B481" t="s">
        <v>357</v>
      </c>
    </row>
    <row r="482" spans="1:7">
      <c r="A482" t="s">
        <v>226</v>
      </c>
      <c r="B482">
        <v>84.5</v>
      </c>
      <c r="C482">
        <v>84.500460000000004</v>
      </c>
      <c r="D482">
        <v>5.0000000000000001E-3</v>
      </c>
      <c r="E482">
        <v>-5.0000000000000001E-3</v>
      </c>
      <c r="F482">
        <v>4.6000000000000001E-4</v>
      </c>
      <c r="G482" t="s">
        <v>249</v>
      </c>
    </row>
    <row r="484" spans="1:7">
      <c r="A484" t="s">
        <v>363</v>
      </c>
      <c r="B484" t="s">
        <v>357</v>
      </c>
    </row>
    <row r="485" spans="1:7">
      <c r="A485" t="s">
        <v>226</v>
      </c>
      <c r="B485">
        <v>0</v>
      </c>
      <c r="C485">
        <v>-3.46E-3</v>
      </c>
      <c r="D485">
        <v>5.0000000000000001E-3</v>
      </c>
      <c r="E485">
        <v>-5.0000000000000001E-3</v>
      </c>
      <c r="F485">
        <v>-3.46E-3</v>
      </c>
      <c r="G485" t="s">
        <v>232</v>
      </c>
    </row>
    <row r="487" spans="1:7">
      <c r="A487" t="s">
        <v>364</v>
      </c>
      <c r="B487" t="s">
        <v>357</v>
      </c>
    </row>
    <row r="488" spans="1:7">
      <c r="A488" t="s">
        <v>226</v>
      </c>
      <c r="B488">
        <v>42.25</v>
      </c>
      <c r="C488">
        <v>42.248989999999999</v>
      </c>
      <c r="D488">
        <v>5.0000000000000001E-3</v>
      </c>
      <c r="E488">
        <v>-5.0000000000000001E-3</v>
      </c>
      <c r="F488">
        <v>-1.01E-3</v>
      </c>
      <c r="G488" t="s">
        <v>245</v>
      </c>
    </row>
    <row r="490" spans="1:7">
      <c r="A490" t="s">
        <v>365</v>
      </c>
      <c r="B490" t="s">
        <v>357</v>
      </c>
    </row>
    <row r="491" spans="1:7">
      <c r="A491" t="s">
        <v>226</v>
      </c>
      <c r="B491">
        <v>84.5</v>
      </c>
      <c r="C491">
        <v>84.503500000000003</v>
      </c>
      <c r="D491">
        <v>5.0000000000000001E-3</v>
      </c>
      <c r="E491">
        <v>-5.0000000000000001E-3</v>
      </c>
      <c r="F491">
        <v>3.5000000000000001E-3</v>
      </c>
      <c r="G491" t="s">
        <v>252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0"/>
  <sheetViews>
    <sheetView showGridLines="0" workbookViewId="0">
      <selection activeCell="F46" sqref="F46"/>
    </sheetView>
  </sheetViews>
  <sheetFormatPr baseColWidth="10" defaultColWidth="8.83203125" defaultRowHeight="14" x14ac:dyDescent="0"/>
  <cols>
    <col min="2" max="2" width="10.6640625" customWidth="1"/>
    <col min="3" max="3" width="13" customWidth="1"/>
    <col min="4" max="5" width="9.6640625" style="8" customWidth="1"/>
    <col min="6" max="6" width="9.5" style="8" customWidth="1"/>
    <col min="7" max="7" width="3.6640625" style="8" hidden="1" customWidth="1"/>
    <col min="8" max="8" width="3.33203125" style="8" hidden="1" customWidth="1"/>
    <col min="9" max="9" width="3.1640625" style="8" hidden="1" customWidth="1"/>
    <col min="10" max="10" width="11.33203125" style="39" customWidth="1"/>
    <col min="11" max="11" width="9.5" style="31" customWidth="1"/>
    <col min="12" max="12" width="4.5" customWidth="1"/>
    <col min="13" max="13" width="10.83203125" customWidth="1"/>
    <col min="14" max="14" width="13.5" customWidth="1"/>
    <col min="15" max="16" width="9" style="8" customWidth="1"/>
    <col min="17" max="17" width="9.5" style="8" customWidth="1"/>
    <col min="18" max="20" width="5.1640625" style="8" hidden="1" customWidth="1"/>
    <col min="21" max="21" width="11.33203125" style="49" customWidth="1"/>
    <col min="22" max="22" width="9.83203125" style="31" customWidth="1"/>
    <col min="23" max="23" width="2.1640625" customWidth="1"/>
    <col min="24" max="24" width="10.83203125" customWidth="1"/>
    <col min="25" max="25" width="12.83203125" customWidth="1"/>
    <col min="26" max="27" width="8.5" style="8" customWidth="1"/>
    <col min="28" max="28" width="9.83203125" style="8" customWidth="1"/>
    <col min="29" max="29" width="0" style="8" hidden="1" customWidth="1"/>
    <col min="30" max="30" width="9.6640625" style="8" hidden="1" customWidth="1"/>
    <col min="31" max="31" width="8.83203125" style="8" hidden="1" customWidth="1"/>
    <col min="32" max="32" width="11.83203125" style="49" customWidth="1"/>
    <col min="33" max="33" width="8.33203125" style="31" customWidth="1"/>
    <col min="37" max="37" width="15.83203125" customWidth="1"/>
  </cols>
  <sheetData>
    <row r="1" spans="1:35" ht="15" thickBot="1">
      <c r="A1" t="s">
        <v>119</v>
      </c>
      <c r="F1" s="8" t="s">
        <v>120</v>
      </c>
    </row>
    <row r="2" spans="1:35" ht="27.75" customHeight="1" thickBot="1">
      <c r="B2" s="108" t="s">
        <v>18</v>
      </c>
      <c r="C2" s="194"/>
      <c r="D2" s="195" t="s">
        <v>29</v>
      </c>
      <c r="E2" s="109"/>
      <c r="F2" s="109"/>
      <c r="G2" s="110"/>
      <c r="H2" s="110"/>
      <c r="I2" s="110"/>
      <c r="J2" s="110"/>
      <c r="K2" s="111"/>
      <c r="M2" s="108" t="s">
        <v>17</v>
      </c>
      <c r="N2" s="109"/>
      <c r="O2" s="191" t="s">
        <v>30</v>
      </c>
      <c r="P2" s="109"/>
      <c r="Q2" s="109"/>
      <c r="R2" s="192"/>
      <c r="S2" s="192"/>
      <c r="T2" s="192"/>
      <c r="U2" s="192"/>
      <c r="V2" s="193"/>
      <c r="X2" s="108" t="s">
        <v>12</v>
      </c>
      <c r="Y2" s="194"/>
      <c r="Z2" s="194" t="s">
        <v>31</v>
      </c>
      <c r="AA2" s="194"/>
      <c r="AB2" s="194"/>
      <c r="AC2" s="110"/>
      <c r="AD2" s="110"/>
      <c r="AE2" s="110"/>
      <c r="AF2" s="110"/>
      <c r="AG2" s="111"/>
      <c r="AI2" t="s">
        <v>22</v>
      </c>
    </row>
    <row r="3" spans="1:35" ht="29" thickBot="1">
      <c r="B3" s="269"/>
      <c r="C3" s="270"/>
      <c r="D3" s="114" t="s">
        <v>5</v>
      </c>
      <c r="E3" s="115" t="s">
        <v>6</v>
      </c>
      <c r="F3" s="126" t="s">
        <v>21</v>
      </c>
      <c r="G3" s="9"/>
      <c r="H3" s="17"/>
      <c r="I3" s="18"/>
      <c r="J3" s="38" t="s">
        <v>36</v>
      </c>
      <c r="K3" s="30" t="s">
        <v>20</v>
      </c>
      <c r="M3" s="269"/>
      <c r="N3" s="270"/>
      <c r="O3" s="114" t="s">
        <v>5</v>
      </c>
      <c r="P3" s="123" t="s">
        <v>6</v>
      </c>
      <c r="Q3" s="126" t="s">
        <v>21</v>
      </c>
      <c r="R3" s="9"/>
      <c r="S3" s="13"/>
      <c r="T3" s="18"/>
      <c r="U3" s="38" t="s">
        <v>36</v>
      </c>
      <c r="V3" s="30" t="s">
        <v>20</v>
      </c>
      <c r="X3" s="269"/>
      <c r="Y3" s="270"/>
      <c r="Z3" s="114" t="s">
        <v>5</v>
      </c>
      <c r="AA3" s="115" t="s">
        <v>6</v>
      </c>
      <c r="AB3" s="126" t="s">
        <v>21</v>
      </c>
      <c r="AC3" s="9"/>
      <c r="AD3" s="13"/>
      <c r="AE3" s="18"/>
      <c r="AF3" s="38" t="s">
        <v>36</v>
      </c>
      <c r="AG3" s="30" t="s">
        <v>20</v>
      </c>
    </row>
    <row r="4" spans="1:35">
      <c r="B4" s="271" t="s">
        <v>2</v>
      </c>
      <c r="C4" s="2" t="s">
        <v>10</v>
      </c>
      <c r="D4" s="116">
        <f>'All Holes txt'!C427</f>
        <v>-3.5E-4</v>
      </c>
      <c r="E4" s="116">
        <f>'All Holes txt'!B427</f>
        <v>0</v>
      </c>
      <c r="F4" s="119">
        <f>D4-E4</f>
        <v>-3.5E-4</v>
      </c>
      <c r="G4" s="124"/>
      <c r="H4" s="19"/>
      <c r="I4" s="20"/>
      <c r="J4" s="40"/>
      <c r="K4" s="32">
        <v>5.0000000000000001E-3</v>
      </c>
      <c r="M4" s="271" t="s">
        <v>2</v>
      </c>
      <c r="N4" s="2" t="s">
        <v>10</v>
      </c>
      <c r="O4" s="116">
        <f>'All Holes txt'!C442</f>
        <v>42.244840000000003</v>
      </c>
      <c r="P4" s="116">
        <f>'All Holes txt'!B442</f>
        <v>42.25</v>
      </c>
      <c r="Q4" s="119">
        <f>O4-P4</f>
        <v>-5.1599999999965007E-3</v>
      </c>
      <c r="R4" s="124"/>
      <c r="S4" s="19"/>
      <c r="T4" s="20"/>
      <c r="U4" s="50"/>
      <c r="V4" s="32">
        <v>5.0000000000000001E-3</v>
      </c>
      <c r="X4" s="271" t="s">
        <v>2</v>
      </c>
      <c r="Y4" s="2" t="s">
        <v>10</v>
      </c>
      <c r="Z4" s="116">
        <f>'All Holes txt'!C463</f>
        <v>84.492699999999999</v>
      </c>
      <c r="AA4" s="116">
        <f>'All Holes txt'!B463</f>
        <v>84.5</v>
      </c>
      <c r="AB4" s="119">
        <f>Z4-AA4</f>
        <v>-7.3000000000007503E-3</v>
      </c>
      <c r="AC4" s="124"/>
      <c r="AD4" s="19"/>
      <c r="AE4" s="20"/>
      <c r="AF4" s="50"/>
      <c r="AG4" s="32">
        <v>5.0000000000000001E-3</v>
      </c>
    </row>
    <row r="5" spans="1:35">
      <c r="B5" s="272"/>
      <c r="C5" s="5" t="s">
        <v>11</v>
      </c>
      <c r="D5" s="118">
        <f>'All Holes txt'!C428</f>
        <v>84.503190000000004</v>
      </c>
      <c r="E5" s="118">
        <f>'All Holes txt'!B428</f>
        <v>84.5</v>
      </c>
      <c r="F5" s="121">
        <f t="shared" ref="F5:F6" si="0">D5-E5</f>
        <v>3.1900000000035789E-3</v>
      </c>
      <c r="G5" s="128"/>
      <c r="H5" s="26"/>
      <c r="I5" s="21"/>
      <c r="J5" s="41"/>
      <c r="K5" s="33">
        <v>5.0000000000000001E-3</v>
      </c>
      <c r="M5" s="272"/>
      <c r="N5" s="5" t="s">
        <v>11</v>
      </c>
      <c r="O5" s="118">
        <f>'All Holes txt'!C443</f>
        <v>84.505870000000002</v>
      </c>
      <c r="P5" s="118">
        <f>'All Holes txt'!B443</f>
        <v>84.5</v>
      </c>
      <c r="Q5" s="121">
        <f t="shared" ref="Q5:Q6" si="1">O5-P5</f>
        <v>5.8700000000015962E-3</v>
      </c>
      <c r="R5" s="128"/>
      <c r="S5" s="26"/>
      <c r="T5" s="21"/>
      <c r="U5" s="51"/>
      <c r="V5" s="33">
        <v>5.0000000000000001E-3</v>
      </c>
      <c r="X5" s="272"/>
      <c r="Y5" s="5" t="s">
        <v>11</v>
      </c>
      <c r="Z5" s="118">
        <f>'All Holes txt'!C464</f>
        <v>84.50412</v>
      </c>
      <c r="AA5" s="118">
        <f>'All Holes txt'!B464</f>
        <v>84.5</v>
      </c>
      <c r="AB5" s="121">
        <f>Z5-AA5</f>
        <v>4.1200000000003456E-3</v>
      </c>
      <c r="AC5" s="128"/>
      <c r="AD5" s="26"/>
      <c r="AE5" s="21"/>
      <c r="AF5" s="51"/>
      <c r="AG5" s="33">
        <v>5.0000000000000001E-3</v>
      </c>
    </row>
    <row r="6" spans="1:35" ht="15" thickBot="1">
      <c r="B6" s="273"/>
      <c r="C6" s="4" t="s">
        <v>1</v>
      </c>
      <c r="D6" s="117">
        <f>'All Holes txt'!C426</f>
        <v>4.0309600000000003</v>
      </c>
      <c r="E6" s="117">
        <f>'All Holes txt'!B426</f>
        <v>4.0309999999999997</v>
      </c>
      <c r="F6" s="121">
        <f t="shared" si="0"/>
        <v>-3.999999999937387E-5</v>
      </c>
      <c r="G6" s="125"/>
      <c r="H6" s="22"/>
      <c r="I6" s="23"/>
      <c r="J6" s="42"/>
      <c r="K6" s="34">
        <v>5.0000000000000001E-3</v>
      </c>
      <c r="M6" s="273"/>
      <c r="N6" s="4" t="s">
        <v>1</v>
      </c>
      <c r="O6" s="117">
        <f>'All Holes txt'!C441</f>
        <v>4.03416</v>
      </c>
      <c r="P6" s="117">
        <f>'All Holes txt'!B441</f>
        <v>4.0309999999999997</v>
      </c>
      <c r="Q6" s="120">
        <f t="shared" si="1"/>
        <v>3.1600000000002737E-3</v>
      </c>
      <c r="R6" s="125"/>
      <c r="S6" s="22"/>
      <c r="T6" s="23"/>
      <c r="U6" s="52"/>
      <c r="V6" s="34">
        <v>5.0000000000000001E-3</v>
      </c>
      <c r="X6" s="273"/>
      <c r="Y6" s="4" t="s">
        <v>1</v>
      </c>
      <c r="Z6" s="117">
        <f>'All Holes txt'!C462</f>
        <v>4.0291800000000002</v>
      </c>
      <c r="AA6" s="117">
        <f>'All Holes txt'!B462</f>
        <v>4.0309999999999997</v>
      </c>
      <c r="AB6" s="120">
        <f>Z6-AA6</f>
        <v>-1.8199999999994887E-3</v>
      </c>
      <c r="AC6" s="125"/>
      <c r="AD6" s="22"/>
      <c r="AE6" s="23"/>
      <c r="AF6" s="52"/>
      <c r="AG6" s="34">
        <v>5.0000000000000001E-3</v>
      </c>
    </row>
    <row r="7" spans="1:35">
      <c r="B7" s="271" t="s">
        <v>3</v>
      </c>
      <c r="C7" s="7" t="s">
        <v>10</v>
      </c>
      <c r="D7" s="116"/>
      <c r="E7" s="116"/>
      <c r="F7" s="119"/>
      <c r="G7" s="124"/>
      <c r="H7" s="19"/>
      <c r="I7" s="24"/>
      <c r="J7" s="43"/>
      <c r="K7" s="33">
        <v>5.0000000000000001E-3</v>
      </c>
      <c r="M7" s="271" t="s">
        <v>3</v>
      </c>
      <c r="N7" s="7" t="s">
        <v>10</v>
      </c>
      <c r="O7" s="116"/>
      <c r="P7" s="116"/>
      <c r="Q7" s="121"/>
      <c r="R7" s="124"/>
      <c r="S7" s="19"/>
      <c r="T7" s="24"/>
      <c r="U7" s="53"/>
      <c r="V7" s="33">
        <v>5.0000000000000001E-3</v>
      </c>
      <c r="X7" s="271" t="s">
        <v>3</v>
      </c>
      <c r="Y7" s="7" t="s">
        <v>10</v>
      </c>
      <c r="Z7" s="116"/>
      <c r="AA7" s="116"/>
      <c r="AB7" s="121"/>
      <c r="AC7" s="124"/>
      <c r="AD7" s="19"/>
      <c r="AE7" s="24"/>
      <c r="AF7" s="53"/>
      <c r="AG7" s="33">
        <v>5.0000000000000001E-3</v>
      </c>
    </row>
    <row r="8" spans="1:35">
      <c r="B8" s="272"/>
      <c r="C8" s="3" t="s">
        <v>11</v>
      </c>
      <c r="D8" s="118">
        <f>'All Holes txt'!C473</f>
        <v>84.497820000000004</v>
      </c>
      <c r="E8" s="118">
        <f>'All Holes txt'!B473</f>
        <v>84.5</v>
      </c>
      <c r="F8" s="121">
        <f>D8-E8</f>
        <v>-2.1799999999956299E-3</v>
      </c>
      <c r="G8" s="128"/>
      <c r="H8" s="26"/>
      <c r="I8" s="25"/>
      <c r="J8" s="44"/>
      <c r="K8" s="35">
        <v>5.0000000000000001E-3</v>
      </c>
      <c r="M8" s="272"/>
      <c r="N8" s="3" t="s">
        <v>11</v>
      </c>
      <c r="O8" s="118">
        <f>'All Holes txt'!C482</f>
        <v>84.500460000000004</v>
      </c>
      <c r="P8" s="118">
        <f>'All Holes txt'!B482</f>
        <v>84.5</v>
      </c>
      <c r="Q8" s="121">
        <f>O8-P8</f>
        <v>4.6000000000390173E-4</v>
      </c>
      <c r="R8" s="128"/>
      <c r="S8" s="26"/>
      <c r="T8" s="25"/>
      <c r="U8" s="54"/>
      <c r="V8" s="35">
        <v>5.0000000000000001E-3</v>
      </c>
      <c r="X8" s="272"/>
      <c r="Y8" s="3" t="s">
        <v>11</v>
      </c>
      <c r="Z8" s="118">
        <f>'All Holes txt'!C491</f>
        <v>84.503500000000003</v>
      </c>
      <c r="AA8" s="118">
        <f>'All Holes txt'!B491</f>
        <v>84.5</v>
      </c>
      <c r="AB8" s="121">
        <f>Z8-AA8</f>
        <v>3.5000000000025011E-3</v>
      </c>
      <c r="AC8" s="128"/>
      <c r="AD8" s="26"/>
      <c r="AE8" s="25"/>
      <c r="AF8" s="54"/>
      <c r="AG8" s="35">
        <v>5.0000000000000001E-3</v>
      </c>
    </row>
    <row r="9" spans="1:35">
      <c r="B9" s="272"/>
      <c r="C9" s="5" t="s">
        <v>138</v>
      </c>
      <c r="D9" s="118">
        <f>'All Holes txt'!C188</f>
        <v>4.0162000000000004</v>
      </c>
      <c r="E9" s="118">
        <f>'All Holes txt'!B188</f>
        <v>4.0309999999999997</v>
      </c>
      <c r="F9" s="121">
        <f>D9-E9</f>
        <v>-1.4799999999999258E-2</v>
      </c>
      <c r="G9" s="128"/>
      <c r="H9" s="26"/>
      <c r="I9" s="21"/>
      <c r="J9" s="56"/>
      <c r="K9" s="33">
        <v>5.0000000000000001E-3</v>
      </c>
      <c r="M9" s="272"/>
      <c r="N9" s="5" t="s">
        <v>138</v>
      </c>
      <c r="O9" s="118">
        <f>'All Holes txt'!C286</f>
        <v>4.03416</v>
      </c>
      <c r="P9" s="118">
        <f>'All Holes txt'!B286</f>
        <v>4.0309999999999997</v>
      </c>
      <c r="Q9" s="121">
        <f>O9-P9</f>
        <v>3.1600000000002737E-3</v>
      </c>
      <c r="R9" s="128"/>
      <c r="S9" s="26"/>
      <c r="T9" s="21"/>
      <c r="U9" s="57"/>
      <c r="V9" s="33">
        <v>5.0000000000000001E-3</v>
      </c>
      <c r="X9" s="272"/>
      <c r="Y9" s="5" t="s">
        <v>138</v>
      </c>
      <c r="Z9" s="118">
        <f>'All Holes txt'!C397</f>
        <v>4.0195800000000004</v>
      </c>
      <c r="AA9" s="118">
        <f>'All Holes txt'!B397</f>
        <v>4.0309999999999997</v>
      </c>
      <c r="AB9" s="121">
        <f>Z9-AA9</f>
        <v>-1.141999999999932E-2</v>
      </c>
      <c r="AC9" s="128"/>
      <c r="AD9" s="26"/>
      <c r="AE9" s="21"/>
      <c r="AF9" s="57"/>
      <c r="AG9" s="33">
        <v>5.0000000000000001E-3</v>
      </c>
    </row>
    <row r="10" spans="1:35" ht="15" thickBot="1">
      <c r="B10" s="273"/>
      <c r="C10" s="4" t="s">
        <v>4</v>
      </c>
      <c r="D10" s="117"/>
      <c r="E10" s="117"/>
      <c r="F10" s="120"/>
      <c r="G10" s="125"/>
      <c r="H10" s="22"/>
      <c r="I10" s="23"/>
      <c r="J10" s="42"/>
      <c r="K10" s="34">
        <v>5.0000000000000001E-3</v>
      </c>
      <c r="M10" s="273"/>
      <c r="N10" s="4" t="s">
        <v>4</v>
      </c>
      <c r="O10" s="117"/>
      <c r="P10" s="117"/>
      <c r="Q10" s="120"/>
      <c r="R10" s="125"/>
      <c r="S10" s="22"/>
      <c r="T10" s="23"/>
      <c r="U10" s="52"/>
      <c r="V10" s="34">
        <v>5.0000000000000001E-3</v>
      </c>
      <c r="X10" s="273"/>
      <c r="Y10" s="4" t="s">
        <v>4</v>
      </c>
      <c r="Z10" s="117"/>
      <c r="AA10" s="117"/>
      <c r="AB10" s="120"/>
      <c r="AC10" s="125"/>
      <c r="AD10" s="22"/>
      <c r="AE10" s="23"/>
      <c r="AF10" s="52"/>
      <c r="AG10" s="34">
        <v>5.0000000000000001E-3</v>
      </c>
    </row>
    <row r="11" spans="1:35">
      <c r="B11" s="271" t="s">
        <v>7</v>
      </c>
      <c r="C11" s="7" t="s">
        <v>10</v>
      </c>
      <c r="D11" s="116"/>
      <c r="E11" s="119"/>
      <c r="F11" s="16"/>
      <c r="G11" s="10"/>
      <c r="H11" s="19"/>
      <c r="I11" s="24"/>
      <c r="J11" s="43"/>
      <c r="K11" s="36">
        <v>0.15</v>
      </c>
      <c r="M11" s="271" t="s">
        <v>7</v>
      </c>
      <c r="N11" s="7" t="s">
        <v>10</v>
      </c>
      <c r="O11" s="116"/>
      <c r="P11" s="119"/>
      <c r="Q11" s="16"/>
      <c r="R11" s="10"/>
      <c r="S11" s="14"/>
      <c r="T11" s="24"/>
      <c r="U11" s="53"/>
      <c r="V11" s="36">
        <v>0.15</v>
      </c>
      <c r="X11" s="271" t="s">
        <v>7</v>
      </c>
      <c r="Y11" s="7" t="s">
        <v>10</v>
      </c>
      <c r="Z11" s="116"/>
      <c r="AA11" s="119"/>
      <c r="AB11" s="16"/>
      <c r="AC11" s="10"/>
      <c r="AD11" s="14"/>
      <c r="AE11" s="24"/>
      <c r="AF11" s="53"/>
      <c r="AG11" s="36">
        <v>0.15</v>
      </c>
    </row>
    <row r="12" spans="1:35">
      <c r="B12" s="272"/>
      <c r="C12" s="3" t="s">
        <v>11</v>
      </c>
      <c r="D12" s="118"/>
      <c r="E12" s="121"/>
      <c r="F12" s="16"/>
      <c r="G12" s="12"/>
      <c r="H12" s="26"/>
      <c r="I12" s="25"/>
      <c r="J12" s="44"/>
      <c r="K12" s="35">
        <v>0.15</v>
      </c>
      <c r="M12" s="272"/>
      <c r="N12" s="3" t="s">
        <v>11</v>
      </c>
      <c r="O12" s="118"/>
      <c r="P12" s="121"/>
      <c r="Q12" s="16"/>
      <c r="R12" s="12"/>
      <c r="S12" s="16"/>
      <c r="T12" s="25"/>
      <c r="U12" s="54"/>
      <c r="V12" s="35">
        <v>0.15</v>
      </c>
      <c r="X12" s="272"/>
      <c r="Y12" s="3" t="s">
        <v>11</v>
      </c>
      <c r="Z12" s="118"/>
      <c r="AA12" s="121"/>
      <c r="AB12" s="16"/>
      <c r="AC12" s="12"/>
      <c r="AD12" s="16"/>
      <c r="AE12" s="25"/>
      <c r="AF12" s="54"/>
      <c r="AG12" s="35">
        <v>0.15</v>
      </c>
    </row>
    <row r="13" spans="1:35" ht="15" thickBot="1">
      <c r="B13" s="273"/>
      <c r="C13" s="6" t="s">
        <v>1</v>
      </c>
      <c r="D13" s="117"/>
      <c r="E13" s="120"/>
      <c r="F13" s="15"/>
      <c r="G13" s="11"/>
      <c r="H13" s="22"/>
      <c r="I13" s="27"/>
      <c r="J13" s="45"/>
      <c r="K13" s="37">
        <v>0.127</v>
      </c>
      <c r="M13" s="273"/>
      <c r="N13" s="6" t="s">
        <v>1</v>
      </c>
      <c r="O13" s="117"/>
      <c r="P13" s="120"/>
      <c r="Q13" s="15"/>
      <c r="R13" s="11"/>
      <c r="S13" s="15"/>
      <c r="T13" s="27"/>
      <c r="U13" s="55"/>
      <c r="V13" s="37">
        <v>0.127</v>
      </c>
      <c r="X13" s="273"/>
      <c r="Y13" s="6" t="s">
        <v>1</v>
      </c>
      <c r="Z13" s="117"/>
      <c r="AA13" s="120"/>
      <c r="AB13" s="15"/>
      <c r="AC13" s="11"/>
      <c r="AD13" s="15"/>
      <c r="AE13" s="27"/>
      <c r="AF13" s="55"/>
      <c r="AG13" s="37">
        <v>0.127</v>
      </c>
    </row>
    <row r="14" spans="1:35">
      <c r="B14" s="271" t="s">
        <v>8</v>
      </c>
      <c r="C14" s="2" t="s">
        <v>10</v>
      </c>
      <c r="D14" s="116"/>
      <c r="E14" s="119"/>
      <c r="F14" s="14"/>
      <c r="G14" s="10"/>
      <c r="H14" s="14"/>
      <c r="I14" s="20"/>
      <c r="J14" s="40"/>
      <c r="K14" s="32">
        <v>0.15</v>
      </c>
      <c r="M14" s="271" t="s">
        <v>8</v>
      </c>
      <c r="N14" s="2" t="s">
        <v>10</v>
      </c>
      <c r="O14" s="116"/>
      <c r="P14" s="119"/>
      <c r="Q14" s="14"/>
      <c r="R14" s="10"/>
      <c r="S14" s="14"/>
      <c r="T14" s="20"/>
      <c r="U14" s="50"/>
      <c r="V14" s="32">
        <v>0.15</v>
      </c>
      <c r="X14" s="271" t="s">
        <v>8</v>
      </c>
      <c r="Y14" s="2" t="s">
        <v>10</v>
      </c>
      <c r="Z14" s="116"/>
      <c r="AA14" s="119"/>
      <c r="AB14" s="14"/>
      <c r="AC14" s="10"/>
      <c r="AD14" s="14"/>
      <c r="AE14" s="20"/>
      <c r="AF14" s="50"/>
      <c r="AG14" s="32">
        <v>0.15</v>
      </c>
    </row>
    <row r="15" spans="1:35">
      <c r="B15" s="272"/>
      <c r="C15" s="5" t="s">
        <v>11</v>
      </c>
      <c r="D15" s="118"/>
      <c r="E15" s="121"/>
      <c r="F15" s="16"/>
      <c r="G15" s="12"/>
      <c r="H15" s="16"/>
      <c r="I15" s="21"/>
      <c r="J15" s="41"/>
      <c r="K15" s="33">
        <v>0.15</v>
      </c>
      <c r="M15" s="272"/>
      <c r="N15" s="5" t="s">
        <v>11</v>
      </c>
      <c r="O15" s="118"/>
      <c r="P15" s="121"/>
      <c r="Q15" s="16"/>
      <c r="R15" s="12"/>
      <c r="S15" s="16"/>
      <c r="T15" s="21"/>
      <c r="U15" s="51"/>
      <c r="V15" s="33">
        <v>0.15</v>
      </c>
      <c r="X15" s="272"/>
      <c r="Y15" s="5" t="s">
        <v>11</v>
      </c>
      <c r="Z15" s="118"/>
      <c r="AA15" s="121"/>
      <c r="AB15" s="16"/>
      <c r="AC15" s="12"/>
      <c r="AD15" s="16"/>
      <c r="AE15" s="21"/>
      <c r="AF15" s="51"/>
      <c r="AG15" s="33">
        <v>0.15</v>
      </c>
    </row>
    <row r="16" spans="1:35" ht="15" thickBot="1">
      <c r="B16" s="273"/>
      <c r="C16" s="4" t="s">
        <v>1</v>
      </c>
      <c r="D16" s="117"/>
      <c r="E16" s="120"/>
      <c r="F16" s="15"/>
      <c r="G16" s="11"/>
      <c r="H16" s="15"/>
      <c r="I16" s="23"/>
      <c r="J16" s="42"/>
      <c r="K16" s="34">
        <v>0.127</v>
      </c>
      <c r="M16" s="273"/>
      <c r="N16" s="4" t="s">
        <v>1</v>
      </c>
      <c r="O16" s="117"/>
      <c r="P16" s="120"/>
      <c r="Q16" s="15"/>
      <c r="R16" s="11"/>
      <c r="S16" s="15"/>
      <c r="T16" s="23"/>
      <c r="U16" s="52"/>
      <c r="V16" s="34">
        <v>0.127</v>
      </c>
      <c r="X16" s="273"/>
      <c r="Y16" s="4" t="s">
        <v>1</v>
      </c>
      <c r="Z16" s="117"/>
      <c r="AA16" s="120"/>
      <c r="AB16" s="15"/>
      <c r="AC16" s="11"/>
      <c r="AD16" s="15"/>
      <c r="AE16" s="23"/>
      <c r="AF16" s="52"/>
      <c r="AG16" s="34">
        <v>0.127</v>
      </c>
    </row>
    <row r="17" spans="2:33">
      <c r="B17" s="271" t="s">
        <v>9</v>
      </c>
      <c r="C17" s="5" t="s">
        <v>10</v>
      </c>
      <c r="D17" s="116"/>
      <c r="E17" s="119"/>
      <c r="F17" s="14"/>
      <c r="G17" s="10"/>
      <c r="H17" s="14"/>
      <c r="I17" s="24"/>
      <c r="J17" s="43"/>
      <c r="K17" s="36">
        <v>0.15</v>
      </c>
      <c r="M17" s="271" t="s">
        <v>9</v>
      </c>
      <c r="N17" s="5" t="s">
        <v>10</v>
      </c>
      <c r="O17" s="116"/>
      <c r="P17" s="119"/>
      <c r="Q17" s="14"/>
      <c r="R17" s="10"/>
      <c r="S17" s="14"/>
      <c r="T17" s="24"/>
      <c r="U17" s="53"/>
      <c r="V17" s="36">
        <v>0.15</v>
      </c>
      <c r="X17" s="271" t="s">
        <v>9</v>
      </c>
      <c r="Y17" s="5" t="s">
        <v>10</v>
      </c>
      <c r="Z17" s="116"/>
      <c r="AA17" s="119"/>
      <c r="AB17" s="14"/>
      <c r="AC17" s="10"/>
      <c r="AD17" s="14"/>
      <c r="AE17" s="24"/>
      <c r="AF17" s="53"/>
      <c r="AG17" s="36">
        <v>0.15</v>
      </c>
    </row>
    <row r="18" spans="2:33">
      <c r="B18" s="272"/>
      <c r="C18" s="3" t="s">
        <v>11</v>
      </c>
      <c r="D18" s="118"/>
      <c r="E18" s="121"/>
      <c r="F18" s="16"/>
      <c r="G18" s="12"/>
      <c r="H18" s="16"/>
      <c r="I18" s="25"/>
      <c r="J18" s="44"/>
      <c r="K18" s="35">
        <v>0.15</v>
      </c>
      <c r="M18" s="272"/>
      <c r="N18" s="3" t="s">
        <v>11</v>
      </c>
      <c r="O18" s="118"/>
      <c r="P18" s="121"/>
      <c r="Q18" s="16"/>
      <c r="R18" s="12"/>
      <c r="S18" s="16"/>
      <c r="T18" s="25"/>
      <c r="U18" s="54"/>
      <c r="V18" s="35">
        <v>0.15</v>
      </c>
      <c r="X18" s="272"/>
      <c r="Y18" s="3" t="s">
        <v>11</v>
      </c>
      <c r="Z18" s="118"/>
      <c r="AA18" s="121"/>
      <c r="AB18" s="16"/>
      <c r="AC18" s="12"/>
      <c r="AD18" s="16"/>
      <c r="AE18" s="25"/>
      <c r="AF18" s="54"/>
      <c r="AG18" s="35">
        <v>0.15</v>
      </c>
    </row>
    <row r="19" spans="2:33" ht="15" thickBot="1">
      <c r="B19" s="273"/>
      <c r="C19" s="6" t="s">
        <v>1</v>
      </c>
      <c r="D19" s="117"/>
      <c r="E19" s="120"/>
      <c r="F19" s="15"/>
      <c r="G19" s="11"/>
      <c r="H19" s="15"/>
      <c r="I19" s="27"/>
      <c r="J19" s="45"/>
      <c r="K19" s="37">
        <v>0.127</v>
      </c>
      <c r="M19" s="273"/>
      <c r="N19" s="6" t="s">
        <v>1</v>
      </c>
      <c r="O19" s="117"/>
      <c r="P19" s="120"/>
      <c r="Q19" s="15"/>
      <c r="R19" s="11"/>
      <c r="S19" s="15"/>
      <c r="T19" s="27"/>
      <c r="U19" s="55"/>
      <c r="V19" s="37">
        <v>0.127</v>
      </c>
      <c r="X19" s="273"/>
      <c r="Y19" s="6" t="s">
        <v>1</v>
      </c>
      <c r="Z19" s="117"/>
      <c r="AA19" s="120"/>
      <c r="AB19" s="15"/>
      <c r="AC19" s="11"/>
      <c r="AD19" s="15"/>
      <c r="AE19" s="27"/>
      <c r="AF19" s="55"/>
      <c r="AG19" s="37">
        <v>0.127</v>
      </c>
    </row>
    <row r="20" spans="2:33" ht="45.75" customHeight="1" thickBot="1"/>
    <row r="21" spans="2:33" ht="32.25" customHeight="1" thickBot="1">
      <c r="B21" s="108" t="s">
        <v>19</v>
      </c>
      <c r="C21" s="109"/>
      <c r="D21" s="191" t="s">
        <v>26</v>
      </c>
      <c r="E21" s="109"/>
      <c r="F21" s="109"/>
      <c r="G21" s="46"/>
      <c r="H21" s="47"/>
      <c r="I21" s="47"/>
      <c r="J21" s="48"/>
      <c r="K21" s="63"/>
      <c r="M21" s="108" t="s">
        <v>16</v>
      </c>
      <c r="N21" s="109"/>
      <c r="O21" s="191" t="s">
        <v>27</v>
      </c>
      <c r="P21" s="109"/>
      <c r="Q21" s="109"/>
      <c r="R21" s="110"/>
      <c r="S21" s="110"/>
      <c r="T21" s="110"/>
      <c r="U21" s="110"/>
      <c r="V21" s="111"/>
      <c r="X21" s="108" t="s">
        <v>13</v>
      </c>
      <c r="Y21" s="109"/>
      <c r="Z21" s="191" t="s">
        <v>28</v>
      </c>
      <c r="AA21" s="109"/>
      <c r="AB21" s="109"/>
      <c r="AC21" s="110"/>
      <c r="AD21" s="110"/>
      <c r="AE21" s="110"/>
      <c r="AF21" s="110"/>
      <c r="AG21" s="111"/>
    </row>
    <row r="22" spans="2:33" ht="29" thickBot="1">
      <c r="B22" s="269"/>
      <c r="C22" s="270"/>
      <c r="D22" s="122" t="s">
        <v>5</v>
      </c>
      <c r="E22" s="115"/>
      <c r="F22" s="127" t="s">
        <v>21</v>
      </c>
      <c r="G22" s="58"/>
      <c r="H22" s="59"/>
      <c r="I22" s="60"/>
      <c r="J22" s="61" t="s">
        <v>36</v>
      </c>
      <c r="K22" s="62" t="s">
        <v>20</v>
      </c>
      <c r="M22" s="269"/>
      <c r="N22" s="270"/>
      <c r="O22" s="122" t="s">
        <v>5</v>
      </c>
      <c r="P22" s="115" t="s">
        <v>6</v>
      </c>
      <c r="Q22" s="127" t="s">
        <v>21</v>
      </c>
      <c r="R22" s="58"/>
      <c r="S22" s="59"/>
      <c r="T22" s="60"/>
      <c r="U22" s="61" t="s">
        <v>36</v>
      </c>
      <c r="V22" s="62" t="s">
        <v>20</v>
      </c>
      <c r="X22" s="269"/>
      <c r="Y22" s="270"/>
      <c r="Z22" s="114" t="s">
        <v>5</v>
      </c>
      <c r="AA22" s="115" t="s">
        <v>6</v>
      </c>
      <c r="AB22" s="126" t="s">
        <v>21</v>
      </c>
      <c r="AC22" s="9"/>
      <c r="AD22" s="13"/>
      <c r="AE22" s="18"/>
      <c r="AF22" s="38" t="s">
        <v>36</v>
      </c>
      <c r="AG22" s="30" t="s">
        <v>20</v>
      </c>
    </row>
    <row r="23" spans="2:33">
      <c r="B23" s="271" t="s">
        <v>2</v>
      </c>
      <c r="C23" s="2" t="s">
        <v>10</v>
      </c>
      <c r="D23" s="116">
        <f>'All Holes txt'!C422</f>
        <v>-3.8899999999999998E-3</v>
      </c>
      <c r="E23" s="116">
        <f>'All Holes txt'!B422</f>
        <v>0</v>
      </c>
      <c r="F23" s="119">
        <f>D23-E23</f>
        <v>-3.8899999999999998E-3</v>
      </c>
      <c r="G23" s="124"/>
      <c r="H23" s="19"/>
      <c r="I23" s="20"/>
      <c r="J23" s="40"/>
      <c r="K23" s="32">
        <v>5.0000000000000001E-3</v>
      </c>
      <c r="M23" s="271" t="s">
        <v>2</v>
      </c>
      <c r="N23" s="2" t="s">
        <v>10</v>
      </c>
      <c r="O23" s="10">
        <f>'All Holes txt'!C437</f>
        <v>42.245240000000003</v>
      </c>
      <c r="P23" s="116">
        <f>'All Holes txt'!B437</f>
        <v>42.25</v>
      </c>
      <c r="Q23" s="119">
        <f>O23-P23</f>
        <v>-4.759999999997433E-3</v>
      </c>
      <c r="R23" s="124"/>
      <c r="S23" s="19"/>
      <c r="T23" s="20"/>
      <c r="U23" s="50"/>
      <c r="V23" s="32">
        <v>5.0000000000000001E-3</v>
      </c>
      <c r="X23" s="271" t="s">
        <v>2</v>
      </c>
      <c r="Y23" s="2" t="s">
        <v>10</v>
      </c>
      <c r="Z23" s="116">
        <f>'All Holes txt'!C452</f>
        <v>84.491810000000001</v>
      </c>
      <c r="AA23" s="116">
        <f>'All Holes txt'!B452</f>
        <v>84.5</v>
      </c>
      <c r="AB23" s="119">
        <f>Z23-AA23</f>
        <v>-8.1899999999990314E-3</v>
      </c>
      <c r="AC23" s="124"/>
      <c r="AD23" s="19"/>
      <c r="AE23" s="20"/>
      <c r="AF23" s="50"/>
      <c r="AG23" s="32">
        <v>5.0000000000000001E-3</v>
      </c>
    </row>
    <row r="24" spans="2:33">
      <c r="B24" s="272"/>
      <c r="C24" s="5" t="s">
        <v>11</v>
      </c>
      <c r="D24" s="118">
        <f>'All Holes txt'!C423</f>
        <v>42.252589999999998</v>
      </c>
      <c r="E24" s="118">
        <f>'All Holes txt'!B423</f>
        <v>42.25</v>
      </c>
      <c r="F24" s="121">
        <f t="shared" ref="F24:F28" si="2">D24-E24</f>
        <v>2.5899999999978718E-3</v>
      </c>
      <c r="G24" s="128"/>
      <c r="H24" s="26"/>
      <c r="I24" s="21"/>
      <c r="J24" s="41"/>
      <c r="K24" s="33">
        <v>5.0000000000000001E-3</v>
      </c>
      <c r="M24" s="272"/>
      <c r="N24" s="5" t="s">
        <v>11</v>
      </c>
      <c r="O24" s="12">
        <f>'All Holes txt'!C438</f>
        <v>42.25414</v>
      </c>
      <c r="P24" s="118">
        <f>'All Holes txt'!B438</f>
        <v>42.25</v>
      </c>
      <c r="Q24" s="121">
        <f t="shared" ref="Q24:Q28" si="3">O24-P24</f>
        <v>4.1399999999995885E-3</v>
      </c>
      <c r="R24" s="128"/>
      <c r="S24" s="26"/>
      <c r="T24" s="21"/>
      <c r="U24" s="51"/>
      <c r="V24" s="33">
        <v>5.0000000000000001E-3</v>
      </c>
      <c r="X24" s="272"/>
      <c r="Y24" s="5" t="s">
        <v>11</v>
      </c>
      <c r="Z24" s="118">
        <f>'All Holes txt'!C453</f>
        <v>42.253149999999998</v>
      </c>
      <c r="AA24" s="118">
        <f>'All Holes txt'!B453</f>
        <v>42.25</v>
      </c>
      <c r="AB24" s="121">
        <f>Z24-AA24</f>
        <v>3.1499999999979877E-3</v>
      </c>
      <c r="AC24" s="128"/>
      <c r="AD24" s="26"/>
      <c r="AE24" s="21"/>
      <c r="AF24" s="51"/>
      <c r="AG24" s="33">
        <v>5.0000000000000001E-3</v>
      </c>
    </row>
    <row r="25" spans="2:33" ht="15" thickBot="1">
      <c r="B25" s="273"/>
      <c r="C25" s="4" t="s">
        <v>1</v>
      </c>
      <c r="D25" s="117">
        <f>'All Holes txt'!C421</f>
        <v>4.0312999999999999</v>
      </c>
      <c r="E25" s="117">
        <f>'All Holes txt'!B421</f>
        <v>4.0309999999999997</v>
      </c>
      <c r="F25" s="120">
        <f t="shared" si="2"/>
        <v>3.00000000000189E-4</v>
      </c>
      <c r="G25" s="125"/>
      <c r="H25" s="22"/>
      <c r="I25" s="23"/>
      <c r="J25" s="42"/>
      <c r="K25" s="34">
        <v>5.0000000000000001E-3</v>
      </c>
      <c r="M25" s="273"/>
      <c r="N25" s="4" t="s">
        <v>1</v>
      </c>
      <c r="O25" s="11">
        <f>'All Holes txt'!C436</f>
        <v>4.0325800000000003</v>
      </c>
      <c r="P25" s="117">
        <f>'All Holes txt'!B436</f>
        <v>4.0309999999999997</v>
      </c>
      <c r="Q25" s="120">
        <f t="shared" si="3"/>
        <v>1.5800000000005809E-3</v>
      </c>
      <c r="R25" s="125"/>
      <c r="S25" s="22"/>
      <c r="T25" s="23"/>
      <c r="U25" s="52"/>
      <c r="V25" s="34">
        <v>5.0000000000000001E-3</v>
      </c>
      <c r="X25" s="273"/>
      <c r="Y25" s="4" t="s">
        <v>1</v>
      </c>
      <c r="Z25" s="117">
        <f>'All Holes txt'!C451</f>
        <v>4.0298600000000002</v>
      </c>
      <c r="AA25" s="117">
        <f>'All Holes txt'!B451</f>
        <v>4.0309999999999997</v>
      </c>
      <c r="AB25" s="120">
        <f>Z25-AA25</f>
        <v>-1.1399999999994748E-3</v>
      </c>
      <c r="AC25" s="125"/>
      <c r="AD25" s="22"/>
      <c r="AE25" s="23"/>
      <c r="AF25" s="52"/>
      <c r="AG25" s="34">
        <v>5.0000000000000001E-3</v>
      </c>
    </row>
    <row r="26" spans="2:33">
      <c r="B26" s="271" t="s">
        <v>3</v>
      </c>
      <c r="C26" s="7" t="s">
        <v>10</v>
      </c>
      <c r="D26" s="116"/>
      <c r="E26" s="116"/>
      <c r="F26" s="119"/>
      <c r="G26" s="124"/>
      <c r="H26" s="19"/>
      <c r="I26" s="24"/>
      <c r="J26" s="43"/>
      <c r="K26" s="33">
        <v>5.0000000000000001E-3</v>
      </c>
      <c r="M26" s="271" t="s">
        <v>3</v>
      </c>
      <c r="N26" s="7" t="s">
        <v>10</v>
      </c>
      <c r="O26" s="116"/>
      <c r="P26" s="116"/>
      <c r="Q26" s="121"/>
      <c r="R26" s="124"/>
      <c r="S26" s="19"/>
      <c r="T26" s="24"/>
      <c r="U26" s="53"/>
      <c r="V26" s="33">
        <v>5.0000000000000001E-3</v>
      </c>
      <c r="X26" s="271" t="s">
        <v>3</v>
      </c>
      <c r="Y26" s="7" t="s">
        <v>10</v>
      </c>
      <c r="Z26" s="116"/>
      <c r="AA26" s="116"/>
      <c r="AB26" s="121"/>
      <c r="AC26" s="124"/>
      <c r="AD26" s="19"/>
      <c r="AE26" s="24"/>
      <c r="AF26" s="53"/>
      <c r="AG26" s="33">
        <v>5.0000000000000001E-3</v>
      </c>
    </row>
    <row r="27" spans="2:33">
      <c r="B27" s="272"/>
      <c r="C27" s="3" t="s">
        <v>11</v>
      </c>
      <c r="D27" s="118">
        <f>'All Holes txt'!C470</f>
        <v>42.246949999999998</v>
      </c>
      <c r="E27" s="118">
        <f>'All Holes txt'!B470</f>
        <v>42.25</v>
      </c>
      <c r="F27" s="121">
        <f t="shared" si="2"/>
        <v>-3.0500000000017735E-3</v>
      </c>
      <c r="G27" s="128"/>
      <c r="H27" s="26"/>
      <c r="I27" s="25"/>
      <c r="J27" s="44"/>
      <c r="K27" s="35">
        <v>5.0000000000000001E-3</v>
      </c>
      <c r="M27" s="272"/>
      <c r="N27" s="3" t="s">
        <v>11</v>
      </c>
      <c r="O27" s="118">
        <f>'All Holes txt'!C479</f>
        <v>42.245379999999997</v>
      </c>
      <c r="P27" s="118">
        <f>'All Holes txt'!B479</f>
        <v>42.25</v>
      </c>
      <c r="Q27" s="121">
        <f t="shared" si="3"/>
        <v>-4.620000000002733E-3</v>
      </c>
      <c r="R27" s="128"/>
      <c r="S27" s="26"/>
      <c r="T27" s="25"/>
      <c r="U27" s="54"/>
      <c r="V27" s="35">
        <v>5.0000000000000001E-3</v>
      </c>
      <c r="X27" s="272"/>
      <c r="Y27" s="3" t="s">
        <v>11</v>
      </c>
      <c r="Z27" s="118">
        <f>'All Holes txt'!C488</f>
        <v>42.248989999999999</v>
      </c>
      <c r="AA27" s="118">
        <f>'All Holes txt'!B488</f>
        <v>42.25</v>
      </c>
      <c r="AB27" s="121">
        <f>Z27-AA27</f>
        <v>-1.0100000000008436E-3</v>
      </c>
      <c r="AC27" s="128"/>
      <c r="AD27" s="26"/>
      <c r="AE27" s="25"/>
      <c r="AF27" s="54"/>
      <c r="AG27" s="35">
        <v>5.0000000000000001E-3</v>
      </c>
    </row>
    <row r="28" spans="2:33">
      <c r="B28" s="272"/>
      <c r="C28" s="5" t="s">
        <v>138</v>
      </c>
      <c r="D28" s="118">
        <f>'All Holes txt'!C158</f>
        <v>4.02719</v>
      </c>
      <c r="E28" s="118">
        <f>'All Holes txt'!B158</f>
        <v>4.0309999999999997</v>
      </c>
      <c r="F28" s="121">
        <f t="shared" si="2"/>
        <v>-3.809999999999647E-3</v>
      </c>
      <c r="G28" s="128"/>
      <c r="H28" s="26"/>
      <c r="I28" s="21"/>
      <c r="J28" s="65"/>
      <c r="K28" s="33">
        <v>5.0000000000000001E-3</v>
      </c>
      <c r="M28" s="272"/>
      <c r="N28" s="5" t="s">
        <v>138</v>
      </c>
      <c r="O28" s="118">
        <f>'All Holes txt'!C267</f>
        <v>4.0423400000000003</v>
      </c>
      <c r="P28" s="118">
        <f>'All Holes txt'!B267</f>
        <v>4.0309999999999997</v>
      </c>
      <c r="Q28" s="121">
        <f t="shared" si="3"/>
        <v>1.1340000000000572E-2</v>
      </c>
      <c r="R28" s="128"/>
      <c r="S28" s="26"/>
      <c r="T28" s="21"/>
      <c r="U28" s="64"/>
      <c r="V28" s="33">
        <v>5.0000000000000001E-3</v>
      </c>
      <c r="X28" s="272"/>
      <c r="Y28" s="5" t="s">
        <v>138</v>
      </c>
      <c r="Z28" s="118">
        <f>'All Holes txt'!C358</f>
        <v>4.0180300000000004</v>
      </c>
      <c r="AA28" s="118">
        <f>'All Holes txt'!B358</f>
        <v>4.0309999999999997</v>
      </c>
      <c r="AB28" s="121">
        <f>Z28-AA28</f>
        <v>-1.296999999999926E-2</v>
      </c>
      <c r="AC28" s="128"/>
      <c r="AD28" s="26"/>
      <c r="AE28" s="21"/>
      <c r="AF28" s="64"/>
      <c r="AG28" s="33">
        <v>5.0000000000000001E-3</v>
      </c>
    </row>
    <row r="29" spans="2:33" ht="15" thickBot="1">
      <c r="B29" s="273"/>
      <c r="C29" s="4" t="s">
        <v>4</v>
      </c>
      <c r="D29" s="117"/>
      <c r="E29" s="117"/>
      <c r="F29" s="120"/>
      <c r="G29" s="125"/>
      <c r="H29" s="22"/>
      <c r="I29" s="23"/>
      <c r="J29" s="42"/>
      <c r="K29" s="34">
        <v>5.0000000000000001E-3</v>
      </c>
      <c r="M29" s="273"/>
      <c r="N29" s="4" t="s">
        <v>4</v>
      </c>
      <c r="O29" s="117"/>
      <c r="P29" s="117"/>
      <c r="Q29" s="120"/>
      <c r="R29" s="125"/>
      <c r="S29" s="22"/>
      <c r="T29" s="23"/>
      <c r="U29" s="52"/>
      <c r="V29" s="34">
        <v>5.0000000000000001E-3</v>
      </c>
      <c r="X29" s="273"/>
      <c r="Y29" s="4" t="s">
        <v>4</v>
      </c>
      <c r="Z29" s="117"/>
      <c r="AA29" s="117"/>
      <c r="AB29" s="120"/>
      <c r="AC29" s="125"/>
      <c r="AD29" s="22"/>
      <c r="AE29" s="23"/>
      <c r="AF29" s="52"/>
      <c r="AG29" s="34">
        <v>5.0000000000000001E-3</v>
      </c>
    </row>
    <row r="30" spans="2:33">
      <c r="B30" s="271" t="s">
        <v>7</v>
      </c>
      <c r="C30" s="7" t="s">
        <v>10</v>
      </c>
      <c r="D30" s="116"/>
      <c r="E30" s="119"/>
      <c r="F30" s="16"/>
      <c r="G30" s="10"/>
      <c r="H30" s="19"/>
      <c r="I30" s="24"/>
      <c r="J30" s="43"/>
      <c r="K30" s="36">
        <v>0.15</v>
      </c>
      <c r="M30" s="271" t="s">
        <v>7</v>
      </c>
      <c r="N30" s="7" t="s">
        <v>10</v>
      </c>
      <c r="O30" s="116"/>
      <c r="P30" s="119"/>
      <c r="Q30" s="16"/>
      <c r="R30" s="10"/>
      <c r="S30" s="14"/>
      <c r="T30" s="24"/>
      <c r="U30" s="53"/>
      <c r="V30" s="36">
        <v>0.15</v>
      </c>
      <c r="X30" s="271" t="s">
        <v>7</v>
      </c>
      <c r="Y30" s="7" t="s">
        <v>10</v>
      </c>
      <c r="Z30" s="116"/>
      <c r="AA30" s="119"/>
      <c r="AB30" s="16"/>
      <c r="AC30" s="10"/>
      <c r="AD30" s="19"/>
      <c r="AE30" s="24"/>
      <c r="AF30" s="53"/>
      <c r="AG30" s="36">
        <v>0.15</v>
      </c>
    </row>
    <row r="31" spans="2:33">
      <c r="B31" s="272"/>
      <c r="C31" s="3" t="s">
        <v>11</v>
      </c>
      <c r="D31" s="118"/>
      <c r="E31" s="121"/>
      <c r="F31" s="16"/>
      <c r="G31" s="12"/>
      <c r="H31" s="26"/>
      <c r="I31" s="25"/>
      <c r="J31" s="44"/>
      <c r="K31" s="35">
        <v>0.15</v>
      </c>
      <c r="M31" s="272"/>
      <c r="N31" s="3" t="s">
        <v>11</v>
      </c>
      <c r="O31" s="118"/>
      <c r="P31" s="121"/>
      <c r="Q31" s="16"/>
      <c r="R31" s="12"/>
      <c r="S31" s="16"/>
      <c r="T31" s="25"/>
      <c r="U31" s="54"/>
      <c r="V31" s="35">
        <v>0.15</v>
      </c>
      <c r="X31" s="272"/>
      <c r="Y31" s="3" t="s">
        <v>11</v>
      </c>
      <c r="Z31" s="118"/>
      <c r="AA31" s="121"/>
      <c r="AB31" s="16"/>
      <c r="AC31" s="12"/>
      <c r="AD31" s="26"/>
      <c r="AE31" s="25"/>
      <c r="AF31" s="54"/>
      <c r="AG31" s="35">
        <v>0.15</v>
      </c>
    </row>
    <row r="32" spans="2:33" ht="15" thickBot="1">
      <c r="B32" s="273"/>
      <c r="C32" s="6" t="s">
        <v>1</v>
      </c>
      <c r="D32" s="117"/>
      <c r="E32" s="120"/>
      <c r="F32" s="15"/>
      <c r="G32" s="11"/>
      <c r="H32" s="22"/>
      <c r="I32" s="27"/>
      <c r="J32" s="45"/>
      <c r="K32" s="37">
        <v>0.127</v>
      </c>
      <c r="M32" s="273"/>
      <c r="N32" s="6" t="s">
        <v>1</v>
      </c>
      <c r="O32" s="117"/>
      <c r="P32" s="120"/>
      <c r="Q32" s="15"/>
      <c r="R32" s="11"/>
      <c r="S32" s="15"/>
      <c r="T32" s="27"/>
      <c r="U32" s="55"/>
      <c r="V32" s="37">
        <v>0.127</v>
      </c>
      <c r="X32" s="273"/>
      <c r="Y32" s="6" t="s">
        <v>1</v>
      </c>
      <c r="Z32" s="117"/>
      <c r="AA32" s="120"/>
      <c r="AB32" s="15"/>
      <c r="AC32" s="11"/>
      <c r="AD32" s="22"/>
      <c r="AE32" s="27"/>
      <c r="AF32" s="55"/>
      <c r="AG32" s="37">
        <v>0.127</v>
      </c>
    </row>
    <row r="33" spans="2:33">
      <c r="B33" s="271" t="s">
        <v>8</v>
      </c>
      <c r="C33" s="2" t="s">
        <v>10</v>
      </c>
      <c r="D33" s="116"/>
      <c r="E33" s="119"/>
      <c r="F33" s="14"/>
      <c r="G33" s="10"/>
      <c r="H33" s="14"/>
      <c r="I33" s="20"/>
      <c r="J33" s="40"/>
      <c r="K33" s="32">
        <v>0.15</v>
      </c>
      <c r="M33" s="271" t="s">
        <v>8</v>
      </c>
      <c r="N33" s="2" t="s">
        <v>10</v>
      </c>
      <c r="O33" s="116"/>
      <c r="P33" s="119"/>
      <c r="Q33" s="14"/>
      <c r="R33" s="10"/>
      <c r="S33" s="14"/>
      <c r="T33" s="20"/>
      <c r="U33" s="50"/>
      <c r="V33" s="32">
        <v>0.15</v>
      </c>
      <c r="X33" s="271" t="s">
        <v>8</v>
      </c>
      <c r="Y33" s="2" t="s">
        <v>10</v>
      </c>
      <c r="Z33" s="116"/>
      <c r="AA33" s="119"/>
      <c r="AB33" s="14"/>
      <c r="AC33" s="10"/>
      <c r="AD33" s="14"/>
      <c r="AE33" s="20"/>
      <c r="AF33" s="50"/>
      <c r="AG33" s="32">
        <v>0.15</v>
      </c>
    </row>
    <row r="34" spans="2:33">
      <c r="B34" s="272"/>
      <c r="C34" s="5" t="s">
        <v>11</v>
      </c>
      <c r="D34" s="118"/>
      <c r="E34" s="121"/>
      <c r="F34" s="16"/>
      <c r="G34" s="12"/>
      <c r="H34" s="16"/>
      <c r="I34" s="21"/>
      <c r="J34" s="41"/>
      <c r="K34" s="33">
        <v>0.15</v>
      </c>
      <c r="M34" s="272"/>
      <c r="N34" s="5" t="s">
        <v>11</v>
      </c>
      <c r="O34" s="118"/>
      <c r="P34" s="121"/>
      <c r="Q34" s="16"/>
      <c r="R34" s="12"/>
      <c r="S34" s="16"/>
      <c r="T34" s="21"/>
      <c r="U34" s="51"/>
      <c r="V34" s="33">
        <v>0.15</v>
      </c>
      <c r="X34" s="272"/>
      <c r="Y34" s="5" t="s">
        <v>11</v>
      </c>
      <c r="Z34" s="118"/>
      <c r="AA34" s="121"/>
      <c r="AB34" s="16"/>
      <c r="AC34" s="12"/>
      <c r="AD34" s="16"/>
      <c r="AE34" s="21"/>
      <c r="AF34" s="51"/>
      <c r="AG34" s="33">
        <v>0.15</v>
      </c>
    </row>
    <row r="35" spans="2:33" ht="15" thickBot="1">
      <c r="B35" s="273"/>
      <c r="C35" s="4" t="s">
        <v>1</v>
      </c>
      <c r="D35" s="117"/>
      <c r="E35" s="120"/>
      <c r="F35" s="15"/>
      <c r="G35" s="11"/>
      <c r="H35" s="15"/>
      <c r="I35" s="23"/>
      <c r="J35" s="42"/>
      <c r="K35" s="34">
        <v>0.127</v>
      </c>
      <c r="M35" s="273"/>
      <c r="N35" s="4" t="s">
        <v>1</v>
      </c>
      <c r="O35" s="117"/>
      <c r="P35" s="120"/>
      <c r="Q35" s="15"/>
      <c r="R35" s="11"/>
      <c r="S35" s="15"/>
      <c r="T35" s="23"/>
      <c r="U35" s="52"/>
      <c r="V35" s="34">
        <v>0.127</v>
      </c>
      <c r="X35" s="273"/>
      <c r="Y35" s="4" t="s">
        <v>1</v>
      </c>
      <c r="Z35" s="117"/>
      <c r="AA35" s="120"/>
      <c r="AB35" s="15"/>
      <c r="AC35" s="11"/>
      <c r="AD35" s="15"/>
      <c r="AE35" s="23"/>
      <c r="AF35" s="52"/>
      <c r="AG35" s="34">
        <v>0.127</v>
      </c>
    </row>
    <row r="36" spans="2:33">
      <c r="B36" s="271" t="s">
        <v>9</v>
      </c>
      <c r="C36" s="5" t="s">
        <v>10</v>
      </c>
      <c r="D36" s="116"/>
      <c r="E36" s="119"/>
      <c r="F36" s="14"/>
      <c r="G36" s="10"/>
      <c r="H36" s="14"/>
      <c r="I36" s="24"/>
      <c r="J36" s="43"/>
      <c r="K36" s="36">
        <v>0.15</v>
      </c>
      <c r="M36" s="271" t="s">
        <v>9</v>
      </c>
      <c r="N36" s="5" t="s">
        <v>10</v>
      </c>
      <c r="O36" s="116"/>
      <c r="P36" s="119"/>
      <c r="Q36" s="14"/>
      <c r="R36" s="10"/>
      <c r="S36" s="14"/>
      <c r="T36" s="24"/>
      <c r="U36" s="53"/>
      <c r="V36" s="36">
        <v>0.15</v>
      </c>
      <c r="X36" s="271" t="s">
        <v>9</v>
      </c>
      <c r="Y36" s="5" t="s">
        <v>10</v>
      </c>
      <c r="Z36" s="116"/>
      <c r="AA36" s="119"/>
      <c r="AB36" s="14"/>
      <c r="AC36" s="10"/>
      <c r="AD36" s="14"/>
      <c r="AE36" s="24"/>
      <c r="AF36" s="53"/>
      <c r="AG36" s="36">
        <v>0.15</v>
      </c>
    </row>
    <row r="37" spans="2:33">
      <c r="B37" s="272"/>
      <c r="C37" s="3" t="s">
        <v>11</v>
      </c>
      <c r="D37" s="118"/>
      <c r="E37" s="121"/>
      <c r="F37" s="16"/>
      <c r="G37" s="12"/>
      <c r="H37" s="16"/>
      <c r="I37" s="25"/>
      <c r="J37" s="44"/>
      <c r="K37" s="35">
        <v>0.15</v>
      </c>
      <c r="M37" s="272"/>
      <c r="N37" s="3" t="s">
        <v>11</v>
      </c>
      <c r="O37" s="118"/>
      <c r="P37" s="121"/>
      <c r="Q37" s="16"/>
      <c r="R37" s="12"/>
      <c r="S37" s="16"/>
      <c r="T37" s="25"/>
      <c r="U37" s="54"/>
      <c r="V37" s="35">
        <v>0.15</v>
      </c>
      <c r="X37" s="272"/>
      <c r="Y37" s="3" t="s">
        <v>11</v>
      </c>
      <c r="Z37" s="118"/>
      <c r="AA37" s="121"/>
      <c r="AB37" s="16"/>
      <c r="AC37" s="12"/>
      <c r="AD37" s="16"/>
      <c r="AE37" s="25"/>
      <c r="AF37" s="54"/>
      <c r="AG37" s="35">
        <v>0.15</v>
      </c>
    </row>
    <row r="38" spans="2:33" ht="15" thickBot="1">
      <c r="B38" s="273"/>
      <c r="C38" s="6" t="s">
        <v>1</v>
      </c>
      <c r="D38" s="117"/>
      <c r="E38" s="120"/>
      <c r="F38" s="15"/>
      <c r="G38" s="11"/>
      <c r="H38" s="15"/>
      <c r="I38" s="27"/>
      <c r="J38" s="45"/>
      <c r="K38" s="37">
        <v>0.127</v>
      </c>
      <c r="M38" s="273"/>
      <c r="N38" s="6" t="s">
        <v>1</v>
      </c>
      <c r="O38" s="117"/>
      <c r="P38" s="120"/>
      <c r="Q38" s="15"/>
      <c r="R38" s="11"/>
      <c r="S38" s="15"/>
      <c r="T38" s="27"/>
      <c r="U38" s="55"/>
      <c r="V38" s="37">
        <v>0.127</v>
      </c>
      <c r="X38" s="273"/>
      <c r="Y38" s="6" t="s">
        <v>1</v>
      </c>
      <c r="Z38" s="117"/>
      <c r="AA38" s="120"/>
      <c r="AB38" s="15"/>
      <c r="AC38" s="11"/>
      <c r="AD38" s="15"/>
      <c r="AE38" s="27"/>
      <c r="AF38" s="55"/>
      <c r="AG38" s="37">
        <v>0.127</v>
      </c>
    </row>
    <row r="39" spans="2:33" ht="46.5" customHeight="1" thickBot="1"/>
    <row r="40" spans="2:33" ht="30" customHeight="1" thickBot="1">
      <c r="B40" s="108" t="s">
        <v>0</v>
      </c>
      <c r="C40" s="109"/>
      <c r="D40" s="191" t="s">
        <v>23</v>
      </c>
      <c r="E40" s="109"/>
      <c r="F40" s="109"/>
      <c r="G40" s="110"/>
      <c r="H40" s="110"/>
      <c r="I40" s="110"/>
      <c r="J40" s="110"/>
      <c r="K40" s="111"/>
      <c r="M40" s="108" t="s">
        <v>15</v>
      </c>
      <c r="N40" s="109"/>
      <c r="O40" s="191" t="s">
        <v>24</v>
      </c>
      <c r="P40" s="109"/>
      <c r="Q40" s="109"/>
      <c r="R40" s="195"/>
      <c r="S40" s="195"/>
      <c r="T40" s="195"/>
      <c r="U40" s="195"/>
      <c r="V40" s="196"/>
      <c r="X40" s="108" t="s">
        <v>14</v>
      </c>
      <c r="Y40" s="109"/>
      <c r="Z40" s="191" t="s">
        <v>25</v>
      </c>
      <c r="AA40" s="109"/>
      <c r="AB40" s="109"/>
      <c r="AC40" s="110"/>
      <c r="AD40" s="110"/>
      <c r="AE40" s="110"/>
      <c r="AF40" s="110"/>
      <c r="AG40" s="111"/>
    </row>
    <row r="41" spans="2:33" ht="29" thickBot="1">
      <c r="B41" s="269"/>
      <c r="C41" s="270"/>
      <c r="D41" s="114" t="s">
        <v>5</v>
      </c>
      <c r="E41" s="115" t="s">
        <v>6</v>
      </c>
      <c r="F41" s="126" t="s">
        <v>21</v>
      </c>
      <c r="G41" s="9"/>
      <c r="H41" s="13"/>
      <c r="I41" s="18"/>
      <c r="J41" s="38" t="s">
        <v>36</v>
      </c>
      <c r="K41" s="30" t="s">
        <v>20</v>
      </c>
      <c r="M41" s="269"/>
      <c r="N41" s="270"/>
      <c r="O41" s="114" t="s">
        <v>5</v>
      </c>
      <c r="P41" s="115" t="s">
        <v>6</v>
      </c>
      <c r="Q41" s="126" t="s">
        <v>21</v>
      </c>
      <c r="R41" s="9"/>
      <c r="S41" s="13"/>
      <c r="T41" s="18"/>
      <c r="U41" s="38" t="s">
        <v>36</v>
      </c>
      <c r="V41" s="30" t="s">
        <v>20</v>
      </c>
      <c r="X41" s="269"/>
      <c r="Y41" s="270"/>
      <c r="Z41" s="114" t="s">
        <v>5</v>
      </c>
      <c r="AA41" s="115" t="s">
        <v>6</v>
      </c>
      <c r="AB41" s="126" t="s">
        <v>21</v>
      </c>
      <c r="AC41" s="9"/>
      <c r="AD41" s="13"/>
      <c r="AE41" s="18"/>
      <c r="AF41" s="38" t="s">
        <v>36</v>
      </c>
      <c r="AG41" s="30" t="s">
        <v>20</v>
      </c>
    </row>
    <row r="42" spans="2:33">
      <c r="B42" s="271" t="s">
        <v>2</v>
      </c>
      <c r="C42" s="2" t="s">
        <v>10</v>
      </c>
      <c r="D42" s="116">
        <f>'All Holes txt'!C417</f>
        <v>0</v>
      </c>
      <c r="E42" s="116">
        <f>'All Holes txt'!B417</f>
        <v>0</v>
      </c>
      <c r="F42" s="119">
        <f>D42-E42</f>
        <v>0</v>
      </c>
      <c r="G42" s="124"/>
      <c r="H42" s="19"/>
      <c r="I42" s="20"/>
      <c r="J42" s="40"/>
      <c r="K42" s="32">
        <v>5.0000000000000001E-3</v>
      </c>
      <c r="M42" s="271" t="s">
        <v>2</v>
      </c>
      <c r="N42" s="2" t="s">
        <v>10</v>
      </c>
      <c r="O42" s="10">
        <f>'All Holes txt'!C432</f>
        <v>42.245100000000001</v>
      </c>
      <c r="P42" s="116">
        <f>'All Holes txt'!B432</f>
        <v>42.25</v>
      </c>
      <c r="Q42" s="119">
        <f>O42-P42</f>
        <v>-4.8999999999992383E-3</v>
      </c>
      <c r="R42" s="124"/>
      <c r="S42" s="19"/>
      <c r="T42" s="20"/>
      <c r="U42" s="50"/>
      <c r="V42" s="32">
        <v>5.0000000000000001E-3</v>
      </c>
      <c r="X42" s="271" t="s">
        <v>2</v>
      </c>
      <c r="Y42" s="2" t="s">
        <v>10</v>
      </c>
      <c r="Z42" s="116">
        <f>'All Holes txt'!C447</f>
        <v>84.490350000000007</v>
      </c>
      <c r="AA42" s="116">
        <f>'All Holes txt'!B447</f>
        <v>84.5</v>
      </c>
      <c r="AB42" s="119">
        <f>Z42-AA42</f>
        <v>-9.6499999999934971E-3</v>
      </c>
      <c r="AC42" s="124"/>
      <c r="AD42" s="19"/>
      <c r="AE42" s="20"/>
      <c r="AF42" s="50"/>
      <c r="AG42" s="32">
        <v>5.0000000000000001E-3</v>
      </c>
    </row>
    <row r="43" spans="2:33">
      <c r="B43" s="272"/>
      <c r="C43" s="5" t="s">
        <v>11</v>
      </c>
      <c r="D43" s="118">
        <f>'All Holes txt'!C418</f>
        <v>0</v>
      </c>
      <c r="E43" s="118">
        <f>'All Holes txt'!B418</f>
        <v>0</v>
      </c>
      <c r="F43" s="121">
        <f t="shared" ref="F43:F47" si="4">D43-E43</f>
        <v>0</v>
      </c>
      <c r="G43" s="128"/>
      <c r="H43" s="26"/>
      <c r="I43" s="21"/>
      <c r="J43" s="41"/>
      <c r="K43" s="33">
        <v>5.0000000000000001E-3</v>
      </c>
      <c r="M43" s="272"/>
      <c r="N43" s="5" t="s">
        <v>11</v>
      </c>
      <c r="O43" s="12">
        <f>'All Holes txt'!C433</f>
        <v>3.2000000000000003E-4</v>
      </c>
      <c r="P43" s="118">
        <f>'All Holes txt'!B433</f>
        <v>0</v>
      </c>
      <c r="Q43" s="121">
        <f t="shared" ref="Q43:Q47" si="5">O43-P43</f>
        <v>3.2000000000000003E-4</v>
      </c>
      <c r="R43" s="128"/>
      <c r="S43" s="26"/>
      <c r="T43" s="21"/>
      <c r="U43" s="51"/>
      <c r="V43" s="33">
        <v>5.0000000000000001E-3</v>
      </c>
      <c r="X43" s="272"/>
      <c r="Y43" s="5" t="s">
        <v>11</v>
      </c>
      <c r="Z43" s="118">
        <f>'All Holes txt'!C448</f>
        <v>0</v>
      </c>
      <c r="AA43" s="118">
        <f>'All Holes txt'!B448</f>
        <v>0</v>
      </c>
      <c r="AB43" s="121">
        <f>Z43-AA43</f>
        <v>0</v>
      </c>
      <c r="AC43" s="128"/>
      <c r="AD43" s="26"/>
      <c r="AE43" s="21"/>
      <c r="AF43" s="51"/>
      <c r="AG43" s="33">
        <v>5.0000000000000001E-3</v>
      </c>
    </row>
    <row r="44" spans="2:33" ht="15" thickBot="1">
      <c r="B44" s="273"/>
      <c r="C44" s="4" t="s">
        <v>1</v>
      </c>
      <c r="D44" s="117">
        <f>'All Holes txt'!C416</f>
        <v>4.0321400000000001</v>
      </c>
      <c r="E44" s="117">
        <f>'All Holes txt'!B416</f>
        <v>4.0309999999999997</v>
      </c>
      <c r="F44" s="120">
        <f t="shared" si="4"/>
        <v>1.1400000000003629E-3</v>
      </c>
      <c r="G44" s="125"/>
      <c r="H44" s="22"/>
      <c r="I44" s="23"/>
      <c r="J44" s="42"/>
      <c r="K44" s="34">
        <v>5.0000000000000001E-3</v>
      </c>
      <c r="M44" s="273"/>
      <c r="N44" s="4" t="s">
        <v>1</v>
      </c>
      <c r="O44" s="11">
        <f>'All Holes txt'!C431</f>
        <v>4.0369000000000002</v>
      </c>
      <c r="P44" s="117">
        <f>'All Holes txt'!B431</f>
        <v>4.0309999999999997</v>
      </c>
      <c r="Q44" s="120">
        <f t="shared" si="5"/>
        <v>5.9000000000004604E-3</v>
      </c>
      <c r="R44" s="125"/>
      <c r="S44" s="22"/>
      <c r="T44" s="23"/>
      <c r="U44" s="52"/>
      <c r="V44" s="34">
        <v>5.0000000000000001E-3</v>
      </c>
      <c r="X44" s="273"/>
      <c r="Y44" s="4" t="s">
        <v>1</v>
      </c>
      <c r="Z44" s="117">
        <f>'All Holes txt'!C446</f>
        <v>4.0315599999999998</v>
      </c>
      <c r="AA44" s="117">
        <f>'All Holes txt'!B446</f>
        <v>4.0309999999999997</v>
      </c>
      <c r="AB44" s="120">
        <f>Z44-AA44</f>
        <v>5.6000000000011596E-4</v>
      </c>
      <c r="AC44" s="125"/>
      <c r="AD44" s="22"/>
      <c r="AE44" s="23"/>
      <c r="AF44" s="52"/>
      <c r="AG44" s="34">
        <v>5.0000000000000001E-3</v>
      </c>
    </row>
    <row r="45" spans="2:33">
      <c r="B45" s="271" t="s">
        <v>3</v>
      </c>
      <c r="C45" s="7" t="s">
        <v>10</v>
      </c>
      <c r="D45" s="116"/>
      <c r="E45" s="116"/>
      <c r="F45" s="119"/>
      <c r="G45" s="124"/>
      <c r="H45" s="19"/>
      <c r="I45" s="24"/>
      <c r="J45" s="43"/>
      <c r="K45" s="36">
        <v>5.0000000000000001E-3</v>
      </c>
      <c r="M45" s="271" t="s">
        <v>3</v>
      </c>
      <c r="N45" s="7" t="s">
        <v>10</v>
      </c>
      <c r="O45" s="116"/>
      <c r="P45" s="116"/>
      <c r="Q45" s="119"/>
      <c r="R45" s="124"/>
      <c r="S45" s="19"/>
      <c r="T45" s="24"/>
      <c r="U45" s="53"/>
      <c r="V45" s="36">
        <v>5.0000000000000001E-3</v>
      </c>
      <c r="X45" s="271" t="s">
        <v>3</v>
      </c>
      <c r="Y45" s="7" t="s">
        <v>10</v>
      </c>
      <c r="Z45" s="116"/>
      <c r="AA45" s="116"/>
      <c r="AB45" s="121"/>
      <c r="AC45" s="124"/>
      <c r="AD45" s="19"/>
      <c r="AE45" s="24"/>
      <c r="AF45" s="53"/>
      <c r="AG45" s="33">
        <v>5.0000000000000001E-3</v>
      </c>
    </row>
    <row r="46" spans="2:33">
      <c r="B46" s="272"/>
      <c r="C46" s="3" t="s">
        <v>11</v>
      </c>
      <c r="D46" s="118">
        <f>'All Holes txt'!C467</f>
        <v>-7.6499999999999997E-3</v>
      </c>
      <c r="E46" s="118">
        <f>'All Holes txt'!B467</f>
        <v>0</v>
      </c>
      <c r="F46" s="121">
        <f t="shared" si="4"/>
        <v>-7.6499999999999997E-3</v>
      </c>
      <c r="G46" s="128"/>
      <c r="H46" s="26"/>
      <c r="I46" s="25"/>
      <c r="J46" s="44"/>
      <c r="K46" s="35">
        <v>5.0000000000000001E-3</v>
      </c>
      <c r="M46" s="272"/>
      <c r="N46" s="3" t="s">
        <v>11</v>
      </c>
      <c r="O46" s="118">
        <f>'All Holes txt'!C476</f>
        <v>-6.62E-3</v>
      </c>
      <c r="P46" s="118">
        <f>'All Holes txt'!B476</f>
        <v>0</v>
      </c>
      <c r="Q46" s="121">
        <f t="shared" si="5"/>
        <v>-6.62E-3</v>
      </c>
      <c r="R46" s="128"/>
      <c r="S46" s="26"/>
      <c r="T46" s="25"/>
      <c r="U46" s="54"/>
      <c r="V46" s="35">
        <v>5.0000000000000001E-3</v>
      </c>
      <c r="X46" s="272"/>
      <c r="Y46" s="3" t="s">
        <v>11</v>
      </c>
      <c r="Z46" s="118">
        <f>'All Holes txt'!C485</f>
        <v>-3.46E-3</v>
      </c>
      <c r="AA46" s="118">
        <f>'All Holes txt'!B485</f>
        <v>0</v>
      </c>
      <c r="AB46" s="121">
        <f>Z46-AA46</f>
        <v>-3.46E-3</v>
      </c>
      <c r="AC46" s="128"/>
      <c r="AD46" s="26"/>
      <c r="AE46" s="25"/>
      <c r="AF46" s="54"/>
      <c r="AG46" s="35">
        <v>5.0000000000000001E-3</v>
      </c>
    </row>
    <row r="47" spans="2:33">
      <c r="B47" s="272"/>
      <c r="C47" s="5" t="s">
        <v>138</v>
      </c>
      <c r="D47" s="118">
        <f>'All Holes txt'!C118</f>
        <v>4.02766</v>
      </c>
      <c r="E47" s="118">
        <f>'All Holes txt'!B118</f>
        <v>4.0309999999999997</v>
      </c>
      <c r="F47" s="121">
        <f t="shared" si="4"/>
        <v>-3.3399999999996766E-3</v>
      </c>
      <c r="G47" s="128"/>
      <c r="H47" s="26"/>
      <c r="I47" s="21"/>
      <c r="J47" s="41"/>
      <c r="K47" s="33">
        <v>5.0000000000000001E-3</v>
      </c>
      <c r="M47" s="272"/>
      <c r="N47" s="5" t="s">
        <v>138</v>
      </c>
      <c r="O47" s="118">
        <f>'All Holes txt'!C228</f>
        <v>4.0262700000000002</v>
      </c>
      <c r="P47" s="118">
        <f>'All Holes txt'!B228</f>
        <v>4.0309999999999997</v>
      </c>
      <c r="Q47" s="121">
        <f t="shared" si="5"/>
        <v>-4.7299999999994569E-3</v>
      </c>
      <c r="R47" s="128"/>
      <c r="S47" s="26"/>
      <c r="T47" s="21"/>
      <c r="U47" s="64"/>
      <c r="V47" s="33">
        <v>5.0000000000000001E-3</v>
      </c>
      <c r="X47" s="272"/>
      <c r="Y47" s="5" t="s">
        <v>138</v>
      </c>
      <c r="Z47" s="118">
        <f>'All Holes txt'!C321</f>
        <v>4.0228999999999999</v>
      </c>
      <c r="AA47" s="118">
        <f>'All Holes txt'!B321</f>
        <v>4.0309999999999997</v>
      </c>
      <c r="AB47" s="121">
        <f>Z47-AA47</f>
        <v>-8.099999999999774E-3</v>
      </c>
      <c r="AC47" s="128"/>
      <c r="AD47" s="26"/>
      <c r="AE47" s="21"/>
      <c r="AF47" s="64"/>
      <c r="AG47" s="33">
        <v>5.0000000000000001E-3</v>
      </c>
    </row>
    <row r="48" spans="2:33" ht="15" thickBot="1">
      <c r="B48" s="273"/>
      <c r="C48" s="4" t="s">
        <v>4</v>
      </c>
      <c r="D48" s="117"/>
      <c r="E48" s="117"/>
      <c r="F48" s="120"/>
      <c r="G48" s="125"/>
      <c r="H48" s="22"/>
      <c r="I48" s="23"/>
      <c r="J48" s="42"/>
      <c r="K48" s="34">
        <v>5.0000000000000001E-3</v>
      </c>
      <c r="M48" s="273"/>
      <c r="N48" s="4" t="s">
        <v>4</v>
      </c>
      <c r="O48" s="117"/>
      <c r="P48" s="117"/>
      <c r="Q48" s="120"/>
      <c r="R48" s="125"/>
      <c r="S48" s="22"/>
      <c r="T48" s="23"/>
      <c r="U48" s="52"/>
      <c r="V48" s="34">
        <v>5.0000000000000001E-3</v>
      </c>
      <c r="X48" s="273"/>
      <c r="Y48" s="4" t="s">
        <v>4</v>
      </c>
      <c r="Z48" s="117"/>
      <c r="AA48" s="117"/>
      <c r="AB48" s="120"/>
      <c r="AC48" s="125"/>
      <c r="AD48" s="22"/>
      <c r="AE48" s="23"/>
      <c r="AF48" s="52"/>
      <c r="AG48" s="34">
        <v>5.0000000000000001E-3</v>
      </c>
    </row>
    <row r="49" spans="1:33">
      <c r="B49" s="271" t="s">
        <v>7</v>
      </c>
      <c r="C49" s="7" t="s">
        <v>10</v>
      </c>
      <c r="D49" s="116"/>
      <c r="E49" s="119"/>
      <c r="F49" s="16"/>
      <c r="G49" s="10"/>
      <c r="H49" s="14"/>
      <c r="I49" s="24"/>
      <c r="J49" s="43"/>
      <c r="K49" s="36">
        <v>0.15</v>
      </c>
      <c r="M49" s="271" t="s">
        <v>7</v>
      </c>
      <c r="N49" s="7" t="s">
        <v>10</v>
      </c>
      <c r="O49" s="116"/>
      <c r="P49" s="119"/>
      <c r="Q49" s="16"/>
      <c r="R49" s="10"/>
      <c r="S49" s="14"/>
      <c r="T49" s="24"/>
      <c r="U49" s="53"/>
      <c r="V49" s="36">
        <v>0.15</v>
      </c>
      <c r="X49" s="271" t="s">
        <v>7</v>
      </c>
      <c r="Y49" s="7" t="s">
        <v>10</v>
      </c>
      <c r="Z49" s="116"/>
      <c r="AA49" s="119"/>
      <c r="AB49" s="16"/>
      <c r="AC49" s="10"/>
      <c r="AD49" s="14"/>
      <c r="AE49" s="24"/>
      <c r="AF49" s="53"/>
      <c r="AG49" s="36">
        <v>0.15</v>
      </c>
    </row>
    <row r="50" spans="1:33">
      <c r="B50" s="272"/>
      <c r="C50" s="3" t="s">
        <v>11</v>
      </c>
      <c r="D50" s="118"/>
      <c r="E50" s="121"/>
      <c r="F50" s="16"/>
      <c r="G50" s="12"/>
      <c r="H50" s="16"/>
      <c r="I50" s="25"/>
      <c r="J50" s="44"/>
      <c r="K50" s="35">
        <v>0.15</v>
      </c>
      <c r="M50" s="272"/>
      <c r="N50" s="3" t="s">
        <v>11</v>
      </c>
      <c r="O50" s="118"/>
      <c r="P50" s="121"/>
      <c r="Q50" s="16"/>
      <c r="R50" s="12"/>
      <c r="S50" s="16"/>
      <c r="T50" s="25"/>
      <c r="U50" s="54"/>
      <c r="V50" s="35">
        <v>0.15</v>
      </c>
      <c r="X50" s="272"/>
      <c r="Y50" s="3" t="s">
        <v>11</v>
      </c>
      <c r="Z50" s="118"/>
      <c r="AA50" s="121"/>
      <c r="AB50" s="16"/>
      <c r="AC50" s="12"/>
      <c r="AD50" s="16"/>
      <c r="AE50" s="25"/>
      <c r="AF50" s="54"/>
      <c r="AG50" s="35">
        <v>0.15</v>
      </c>
    </row>
    <row r="51" spans="1:33" ht="15" thickBot="1">
      <c r="B51" s="273"/>
      <c r="C51" s="6" t="s">
        <v>1</v>
      </c>
      <c r="D51" s="117"/>
      <c r="E51" s="120"/>
      <c r="F51" s="15"/>
      <c r="G51" s="11"/>
      <c r="H51" s="15"/>
      <c r="I51" s="27"/>
      <c r="J51" s="45"/>
      <c r="K51" s="37">
        <v>0.127</v>
      </c>
      <c r="M51" s="273"/>
      <c r="N51" s="6" t="s">
        <v>1</v>
      </c>
      <c r="O51" s="117"/>
      <c r="P51" s="120"/>
      <c r="Q51" s="15"/>
      <c r="R51" s="11"/>
      <c r="S51" s="15"/>
      <c r="T51" s="27"/>
      <c r="U51" s="55"/>
      <c r="V51" s="37">
        <v>0.127</v>
      </c>
      <c r="X51" s="273"/>
      <c r="Y51" s="6" t="s">
        <v>1</v>
      </c>
      <c r="Z51" s="117"/>
      <c r="AA51" s="120"/>
      <c r="AB51" s="15"/>
      <c r="AC51" s="11"/>
      <c r="AD51" s="15"/>
      <c r="AE51" s="27"/>
      <c r="AF51" s="55"/>
      <c r="AG51" s="37">
        <v>0.127</v>
      </c>
    </row>
    <row r="52" spans="1:33">
      <c r="B52" s="271" t="s">
        <v>8</v>
      </c>
      <c r="C52" s="2" t="s">
        <v>10</v>
      </c>
      <c r="D52" s="116"/>
      <c r="E52" s="119"/>
      <c r="F52" s="14"/>
      <c r="G52" s="10"/>
      <c r="H52" s="14"/>
      <c r="I52" s="20"/>
      <c r="J52" s="40"/>
      <c r="K52" s="32">
        <v>0.15</v>
      </c>
      <c r="M52" s="271" t="s">
        <v>8</v>
      </c>
      <c r="N52" s="2" t="s">
        <v>10</v>
      </c>
      <c r="O52" s="116"/>
      <c r="P52" s="119"/>
      <c r="Q52" s="14"/>
      <c r="R52" s="10"/>
      <c r="S52" s="14"/>
      <c r="T52" s="20"/>
      <c r="U52" s="50"/>
      <c r="V52" s="32">
        <v>0.15</v>
      </c>
      <c r="X52" s="271" t="s">
        <v>8</v>
      </c>
      <c r="Y52" s="2" t="s">
        <v>10</v>
      </c>
      <c r="Z52" s="116"/>
      <c r="AA52" s="119"/>
      <c r="AB52" s="14"/>
      <c r="AC52" s="10"/>
      <c r="AD52" s="14"/>
      <c r="AE52" s="20"/>
      <c r="AF52" s="50"/>
      <c r="AG52" s="32">
        <v>0.15</v>
      </c>
    </row>
    <row r="53" spans="1:33">
      <c r="B53" s="272"/>
      <c r="C53" s="5" t="s">
        <v>11</v>
      </c>
      <c r="D53" s="118"/>
      <c r="E53" s="121"/>
      <c r="F53" s="16"/>
      <c r="G53" s="12"/>
      <c r="H53" s="16"/>
      <c r="I53" s="21"/>
      <c r="J53" s="41"/>
      <c r="K53" s="33">
        <v>0.15</v>
      </c>
      <c r="M53" s="272"/>
      <c r="N53" s="5" t="s">
        <v>11</v>
      </c>
      <c r="O53" s="118"/>
      <c r="P53" s="121"/>
      <c r="Q53" s="16"/>
      <c r="R53" s="12"/>
      <c r="S53" s="16"/>
      <c r="T53" s="21"/>
      <c r="U53" s="51"/>
      <c r="V53" s="33">
        <v>0.15</v>
      </c>
      <c r="X53" s="272"/>
      <c r="Y53" s="5" t="s">
        <v>11</v>
      </c>
      <c r="Z53" s="118"/>
      <c r="AA53" s="121"/>
      <c r="AB53" s="16"/>
      <c r="AC53" s="12"/>
      <c r="AD53" s="16"/>
      <c r="AE53" s="21"/>
      <c r="AF53" s="51"/>
      <c r="AG53" s="33">
        <v>0.15</v>
      </c>
    </row>
    <row r="54" spans="1:33" ht="15" thickBot="1">
      <c r="B54" s="273"/>
      <c r="C54" s="4" t="s">
        <v>1</v>
      </c>
      <c r="D54" s="117"/>
      <c r="E54" s="120"/>
      <c r="F54" s="15"/>
      <c r="G54" s="11"/>
      <c r="H54" s="15"/>
      <c r="I54" s="23"/>
      <c r="J54" s="42"/>
      <c r="K54" s="34">
        <v>0.127</v>
      </c>
      <c r="M54" s="273"/>
      <c r="N54" s="4" t="s">
        <v>1</v>
      </c>
      <c r="O54" s="117"/>
      <c r="P54" s="120"/>
      <c r="Q54" s="15"/>
      <c r="R54" s="11"/>
      <c r="S54" s="15"/>
      <c r="T54" s="23"/>
      <c r="U54" s="52"/>
      <c r="V54" s="34">
        <v>0.127</v>
      </c>
      <c r="X54" s="273"/>
      <c r="Y54" s="4" t="s">
        <v>1</v>
      </c>
      <c r="Z54" s="117"/>
      <c r="AA54" s="120"/>
      <c r="AB54" s="15"/>
      <c r="AC54" s="11"/>
      <c r="AD54" s="15"/>
      <c r="AE54" s="23"/>
      <c r="AF54" s="52"/>
      <c r="AG54" s="34">
        <v>0.127</v>
      </c>
    </row>
    <row r="55" spans="1:33">
      <c r="B55" s="271" t="s">
        <v>9</v>
      </c>
      <c r="C55" s="5" t="s">
        <v>10</v>
      </c>
      <c r="D55" s="116"/>
      <c r="E55" s="119"/>
      <c r="F55" s="14"/>
      <c r="G55" s="10"/>
      <c r="H55" s="14"/>
      <c r="I55" s="24"/>
      <c r="J55" s="43"/>
      <c r="K55" s="36">
        <v>0.15</v>
      </c>
      <c r="M55" s="271" t="s">
        <v>9</v>
      </c>
      <c r="N55" s="5" t="s">
        <v>10</v>
      </c>
      <c r="O55" s="116"/>
      <c r="P55" s="119"/>
      <c r="Q55" s="14"/>
      <c r="R55" s="10"/>
      <c r="S55" s="14"/>
      <c r="T55" s="24"/>
      <c r="U55" s="53"/>
      <c r="V55" s="36">
        <v>0.15</v>
      </c>
      <c r="X55" s="271" t="s">
        <v>9</v>
      </c>
      <c r="Y55" s="5" t="s">
        <v>10</v>
      </c>
      <c r="Z55" s="116"/>
      <c r="AA55" s="119"/>
      <c r="AB55" s="14"/>
      <c r="AC55" s="10"/>
      <c r="AD55" s="14"/>
      <c r="AE55" s="24"/>
      <c r="AF55" s="53"/>
      <c r="AG55" s="36">
        <v>0.15</v>
      </c>
    </row>
    <row r="56" spans="1:33">
      <c r="B56" s="272"/>
      <c r="C56" s="3" t="s">
        <v>11</v>
      </c>
      <c r="D56" s="118"/>
      <c r="E56" s="121"/>
      <c r="F56" s="16"/>
      <c r="G56" s="12"/>
      <c r="H56" s="16"/>
      <c r="I56" s="25"/>
      <c r="J56" s="44"/>
      <c r="K56" s="35">
        <v>0.15</v>
      </c>
      <c r="M56" s="272"/>
      <c r="N56" s="3" t="s">
        <v>11</v>
      </c>
      <c r="O56" s="118"/>
      <c r="P56" s="121"/>
      <c r="Q56" s="16"/>
      <c r="R56" s="12"/>
      <c r="S56" s="16"/>
      <c r="T56" s="25"/>
      <c r="U56" s="54"/>
      <c r="V56" s="35">
        <v>0.15</v>
      </c>
      <c r="X56" s="272"/>
      <c r="Y56" s="3" t="s">
        <v>11</v>
      </c>
      <c r="Z56" s="118"/>
      <c r="AA56" s="121"/>
      <c r="AB56" s="16"/>
      <c r="AC56" s="12"/>
      <c r="AD56" s="16"/>
      <c r="AE56" s="25"/>
      <c r="AF56" s="54"/>
      <c r="AG56" s="35">
        <v>0.15</v>
      </c>
    </row>
    <row r="57" spans="1:33" ht="15" thickBot="1">
      <c r="B57" s="273"/>
      <c r="C57" s="6" t="s">
        <v>1</v>
      </c>
      <c r="D57" s="117"/>
      <c r="E57" s="120"/>
      <c r="F57" s="15"/>
      <c r="G57" s="11"/>
      <c r="H57" s="15"/>
      <c r="I57" s="27"/>
      <c r="J57" s="45"/>
      <c r="K57" s="37">
        <v>0.127</v>
      </c>
      <c r="M57" s="273"/>
      <c r="N57" s="6" t="s">
        <v>1</v>
      </c>
      <c r="O57" s="117"/>
      <c r="P57" s="120"/>
      <c r="Q57" s="15"/>
      <c r="R57" s="11"/>
      <c r="S57" s="15"/>
      <c r="T57" s="27"/>
      <c r="U57" s="55"/>
      <c r="V57" s="37">
        <v>0.127</v>
      </c>
      <c r="X57" s="273"/>
      <c r="Y57" s="6" t="s">
        <v>1</v>
      </c>
      <c r="Z57" s="117"/>
      <c r="AA57" s="120"/>
      <c r="AB57" s="15"/>
      <c r="AC57" s="11"/>
      <c r="AD57" s="15"/>
      <c r="AE57" s="27"/>
      <c r="AF57" s="55"/>
      <c r="AG57" s="37">
        <v>0.127</v>
      </c>
    </row>
    <row r="60" spans="1:33" s="66" customFormat="1" ht="18">
      <c r="A60" s="66" t="s">
        <v>118</v>
      </c>
      <c r="D60" s="67"/>
      <c r="E60" s="67"/>
      <c r="F60" s="67"/>
      <c r="G60" s="67"/>
      <c r="H60" s="67"/>
      <c r="I60" s="67"/>
      <c r="J60" s="68"/>
      <c r="K60" s="69"/>
      <c r="O60" s="67"/>
      <c r="P60" s="67"/>
      <c r="Q60" s="67"/>
      <c r="R60" s="67"/>
      <c r="S60" s="67"/>
      <c r="T60" s="67"/>
      <c r="U60" s="70"/>
      <c r="V60" s="69"/>
      <c r="Z60" s="67"/>
      <c r="AA60" s="67"/>
      <c r="AB60" s="67"/>
      <c r="AC60" s="67"/>
      <c r="AD60" s="67"/>
      <c r="AE60" s="67"/>
      <c r="AF60" s="70"/>
      <c r="AG60" s="69"/>
    </row>
  </sheetData>
  <mergeCells count="54">
    <mergeCell ref="X3:Y3"/>
    <mergeCell ref="X4:X6"/>
    <mergeCell ref="X7:X10"/>
    <mergeCell ref="X11:X13"/>
    <mergeCell ref="X17:X19"/>
    <mergeCell ref="X14:X16"/>
    <mergeCell ref="B14:B16"/>
    <mergeCell ref="B17:B19"/>
    <mergeCell ref="M3:N3"/>
    <mergeCell ref="M4:M6"/>
    <mergeCell ref="M7:M10"/>
    <mergeCell ref="B3:C3"/>
    <mergeCell ref="B11:B13"/>
    <mergeCell ref="B4:B6"/>
    <mergeCell ref="B7:B10"/>
    <mergeCell ref="B55:B57"/>
    <mergeCell ref="M41:N41"/>
    <mergeCell ref="M55:M57"/>
    <mergeCell ref="X55:X57"/>
    <mergeCell ref="X41:Y41"/>
    <mergeCell ref="X42:X44"/>
    <mergeCell ref="X45:X48"/>
    <mergeCell ref="X49:X51"/>
    <mergeCell ref="X52:X54"/>
    <mergeCell ref="B41:C41"/>
    <mergeCell ref="M45:M48"/>
    <mergeCell ref="M49:M51"/>
    <mergeCell ref="M52:M54"/>
    <mergeCell ref="B45:B48"/>
    <mergeCell ref="B49:B51"/>
    <mergeCell ref="B52:B54"/>
    <mergeCell ref="B33:B35"/>
    <mergeCell ref="B36:B38"/>
    <mergeCell ref="M33:M35"/>
    <mergeCell ref="M36:M38"/>
    <mergeCell ref="M42:M44"/>
    <mergeCell ref="B42:B44"/>
    <mergeCell ref="X33:X35"/>
    <mergeCell ref="X36:X38"/>
    <mergeCell ref="M11:M13"/>
    <mergeCell ref="M14:M16"/>
    <mergeCell ref="M17:M19"/>
    <mergeCell ref="B22:C22"/>
    <mergeCell ref="B23:B25"/>
    <mergeCell ref="B26:B29"/>
    <mergeCell ref="M30:M32"/>
    <mergeCell ref="X30:X32"/>
    <mergeCell ref="X22:Y22"/>
    <mergeCell ref="X23:X25"/>
    <mergeCell ref="X26:X29"/>
    <mergeCell ref="M22:N22"/>
    <mergeCell ref="M23:M25"/>
    <mergeCell ref="M26:M29"/>
    <mergeCell ref="B30:B32"/>
  </mergeCells>
  <conditionalFormatting sqref="F4">
    <cfRule type="cellIs" dxfId="45" priority="10" operator="notBetween">
      <formula>-0.00501</formula>
      <formula>0.00501</formula>
    </cfRule>
  </conditionalFormatting>
  <conditionalFormatting sqref="F5:F9">
    <cfRule type="cellIs" dxfId="44" priority="9" operator="notBetween">
      <formula>-0.00501</formula>
      <formula>0.00501</formula>
    </cfRule>
  </conditionalFormatting>
  <conditionalFormatting sqref="F23:F28">
    <cfRule type="cellIs" dxfId="43" priority="8" operator="notBetween">
      <formula>-0.00501</formula>
      <formula>0.00501</formula>
    </cfRule>
  </conditionalFormatting>
  <conditionalFormatting sqref="Q4:Q9">
    <cfRule type="cellIs" dxfId="42" priority="7" operator="notBetween">
      <formula>-0.00501</formula>
      <formula>0.00501</formula>
    </cfRule>
  </conditionalFormatting>
  <conditionalFormatting sqref="Q23:Q28">
    <cfRule type="cellIs" dxfId="41" priority="6" operator="notBetween">
      <formula>-0.00501</formula>
      <formula>0.00501</formula>
    </cfRule>
  </conditionalFormatting>
  <conditionalFormatting sqref="F42:F47">
    <cfRule type="cellIs" dxfId="40" priority="5" operator="notBetween">
      <formula>-0.00501</formula>
      <formula>0.00501</formula>
    </cfRule>
  </conditionalFormatting>
  <conditionalFormatting sqref="Q42:Q47">
    <cfRule type="cellIs" dxfId="39" priority="4" operator="notBetween">
      <formula>-0.00501</formula>
      <formula>0.00501</formula>
    </cfRule>
  </conditionalFormatting>
  <conditionalFormatting sqref="AB42:AB47">
    <cfRule type="cellIs" dxfId="38" priority="3" operator="notBetween">
      <formula>-0.00501</formula>
      <formula>0.00501</formula>
    </cfRule>
  </conditionalFormatting>
  <conditionalFormatting sqref="AB23:AB28">
    <cfRule type="cellIs" dxfId="37" priority="2" operator="notBetween">
      <formula>-0.00501</formula>
      <formula>0.00501</formula>
    </cfRule>
  </conditionalFormatting>
  <conditionalFormatting sqref="AB4:AB9">
    <cfRule type="cellIs" dxfId="36" priority="1" operator="notBetween">
      <formula>-0.00501</formula>
      <formula>0.00501</formula>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1"/>
  <sheetViews>
    <sheetView topLeftCell="A23" workbookViewId="0">
      <selection activeCell="J36" sqref="J36"/>
    </sheetView>
  </sheetViews>
  <sheetFormatPr baseColWidth="10" defaultColWidth="8.83203125" defaultRowHeight="14" x14ac:dyDescent="0"/>
  <cols>
    <col min="1" max="1" width="18.5" customWidth="1"/>
    <col min="2" max="2" width="16.6640625" customWidth="1"/>
    <col min="3" max="3" width="14.1640625" customWidth="1"/>
    <col min="9" max="9" width="8.83203125" style="112"/>
  </cols>
  <sheetData>
    <row r="1" spans="1:9">
      <c r="A1" s="259" t="s">
        <v>180</v>
      </c>
      <c r="B1" s="259" t="s">
        <v>181</v>
      </c>
      <c r="C1" s="259">
        <v>1014</v>
      </c>
      <c r="D1" s="259"/>
      <c r="E1" s="259"/>
      <c r="F1" s="259"/>
      <c r="G1" s="259" t="s">
        <v>182</v>
      </c>
    </row>
    <row r="2" spans="1:9" ht="18">
      <c r="A2" s="259" t="s">
        <v>183</v>
      </c>
      <c r="B2" s="259" t="s">
        <v>184</v>
      </c>
      <c r="C2" s="259" t="s">
        <v>184</v>
      </c>
      <c r="D2" s="259" t="s">
        <v>185</v>
      </c>
      <c r="E2" s="259" t="s">
        <v>185</v>
      </c>
      <c r="F2" s="259" t="s">
        <v>185</v>
      </c>
      <c r="G2" s="259" t="s">
        <v>184</v>
      </c>
      <c r="I2" s="129" t="s">
        <v>70</v>
      </c>
    </row>
    <row r="3" spans="1:9">
      <c r="A3" s="259" t="s">
        <v>186</v>
      </c>
      <c r="B3" s="259"/>
      <c r="C3" s="259"/>
      <c r="D3" s="259"/>
      <c r="E3" s="259" t="s">
        <v>187</v>
      </c>
      <c r="F3" s="259" t="s">
        <v>188</v>
      </c>
      <c r="G3" s="259" t="s">
        <v>189</v>
      </c>
      <c r="I3" s="112" t="s">
        <v>168</v>
      </c>
    </row>
    <row r="4" spans="1:9">
      <c r="A4" s="259" t="s">
        <v>183</v>
      </c>
      <c r="B4" s="259" t="s">
        <v>184</v>
      </c>
      <c r="C4" s="259" t="s">
        <v>184</v>
      </c>
      <c r="D4" s="259" t="s">
        <v>185</v>
      </c>
      <c r="E4" s="259" t="s">
        <v>185</v>
      </c>
      <c r="F4" s="259" t="s">
        <v>185</v>
      </c>
      <c r="G4" s="259" t="s">
        <v>184</v>
      </c>
    </row>
    <row r="5" spans="1:9">
      <c r="A5" s="259" t="s">
        <v>190</v>
      </c>
      <c r="B5" s="259" t="s">
        <v>366</v>
      </c>
      <c r="C5" s="259" t="s">
        <v>370</v>
      </c>
      <c r="D5" s="259"/>
      <c r="E5" s="259" t="s">
        <v>371</v>
      </c>
      <c r="F5" s="1">
        <v>42780.666666666664</v>
      </c>
      <c r="G5" s="259" t="s">
        <v>372</v>
      </c>
    </row>
    <row r="6" spans="1:9">
      <c r="A6" s="259" t="s">
        <v>183</v>
      </c>
      <c r="B6" s="259" t="s">
        <v>184</v>
      </c>
      <c r="C6" s="259" t="s">
        <v>184</v>
      </c>
      <c r="D6" s="259" t="s">
        <v>185</v>
      </c>
      <c r="E6" s="259" t="s">
        <v>185</v>
      </c>
      <c r="F6" s="259" t="s">
        <v>185</v>
      </c>
      <c r="G6" s="259" t="s">
        <v>184</v>
      </c>
    </row>
    <row r="7" spans="1:9">
      <c r="A7" s="259" t="s">
        <v>194</v>
      </c>
      <c r="B7" s="259" t="s">
        <v>195</v>
      </c>
      <c r="C7" s="259" t="s">
        <v>196</v>
      </c>
      <c r="D7" s="259" t="s">
        <v>197</v>
      </c>
      <c r="E7" s="259"/>
      <c r="F7" s="259"/>
      <c r="G7" s="259"/>
    </row>
    <row r="8" spans="1:9">
      <c r="A8" s="259" t="s">
        <v>198</v>
      </c>
      <c r="B8" s="259" t="s">
        <v>199</v>
      </c>
      <c r="C8" s="259" t="s">
        <v>200</v>
      </c>
      <c r="D8" s="259" t="s">
        <v>201</v>
      </c>
      <c r="E8" s="259"/>
      <c r="F8" s="259"/>
      <c r="G8" s="259"/>
    </row>
    <row r="9" spans="1:9">
      <c r="A9" s="259" t="s">
        <v>202</v>
      </c>
      <c r="B9" s="259" t="s">
        <v>203</v>
      </c>
      <c r="C9" s="259" t="s">
        <v>204</v>
      </c>
      <c r="D9" s="259" t="s">
        <v>205</v>
      </c>
      <c r="E9" s="259" t="s">
        <v>206</v>
      </c>
      <c r="F9" s="259"/>
      <c r="G9" s="259"/>
    </row>
    <row r="10" spans="1:9">
      <c r="A10" s="259" t="s">
        <v>207</v>
      </c>
      <c r="B10" s="259" t="s">
        <v>208</v>
      </c>
      <c r="C10" s="259" t="s">
        <v>209</v>
      </c>
      <c r="D10" s="259" t="s">
        <v>210</v>
      </c>
      <c r="E10" s="259" t="s">
        <v>211</v>
      </c>
      <c r="F10" s="259" t="s">
        <v>212</v>
      </c>
      <c r="G10" s="259"/>
    </row>
    <row r="11" spans="1:9">
      <c r="A11" s="259" t="s">
        <v>213</v>
      </c>
      <c r="B11" s="259" t="s">
        <v>214</v>
      </c>
      <c r="C11" s="259" t="s">
        <v>215</v>
      </c>
      <c r="D11" s="259" t="s">
        <v>216</v>
      </c>
      <c r="E11" s="259" t="s">
        <v>217</v>
      </c>
      <c r="F11" s="259"/>
      <c r="G11" s="259"/>
    </row>
    <row r="12" spans="1:9">
      <c r="A12" s="259" t="s">
        <v>183</v>
      </c>
      <c r="B12" s="259" t="s">
        <v>184</v>
      </c>
      <c r="C12" s="259" t="s">
        <v>184</v>
      </c>
      <c r="D12" s="259" t="s">
        <v>185</v>
      </c>
      <c r="E12" s="259" t="s">
        <v>185</v>
      </c>
      <c r="F12" s="259" t="s">
        <v>185</v>
      </c>
      <c r="G12" s="259" t="s">
        <v>184</v>
      </c>
    </row>
    <row r="13" spans="1:9">
      <c r="A13" s="259" t="s">
        <v>218</v>
      </c>
      <c r="B13" s="259" t="s">
        <v>6</v>
      </c>
      <c r="C13" s="259" t="s">
        <v>219</v>
      </c>
      <c r="D13" s="259" t="s">
        <v>220</v>
      </c>
      <c r="E13" s="259" t="s">
        <v>221</v>
      </c>
      <c r="F13" s="259" t="s">
        <v>21</v>
      </c>
      <c r="G13" s="259" t="s">
        <v>222</v>
      </c>
    </row>
    <row r="14" spans="1:9">
      <c r="A14" s="259" t="s">
        <v>183</v>
      </c>
      <c r="B14" s="259" t="s">
        <v>184</v>
      </c>
      <c r="C14" s="259" t="s">
        <v>184</v>
      </c>
      <c r="D14" s="259" t="s">
        <v>185</v>
      </c>
      <c r="E14" s="259" t="s">
        <v>185</v>
      </c>
      <c r="F14" s="259" t="s">
        <v>185</v>
      </c>
      <c r="G14" s="259" t="s">
        <v>184</v>
      </c>
    </row>
    <row r="15" spans="1:9">
      <c r="A15" s="259"/>
      <c r="B15" s="259"/>
      <c r="C15" s="259"/>
      <c r="D15" s="259"/>
      <c r="E15" s="259"/>
      <c r="F15" s="259"/>
      <c r="G15" s="259"/>
    </row>
    <row r="16" spans="1:9">
      <c r="A16" s="259" t="s">
        <v>223</v>
      </c>
      <c r="B16" s="259"/>
      <c r="C16" s="259"/>
      <c r="D16" s="259"/>
      <c r="E16" s="259"/>
      <c r="F16" s="259"/>
      <c r="G16" s="259"/>
      <c r="I16" s="112" t="s">
        <v>71</v>
      </c>
    </row>
    <row r="17" spans="1:7">
      <c r="A17" s="259" t="s">
        <v>224</v>
      </c>
      <c r="B17" s="259">
        <v>8</v>
      </c>
      <c r="C17" s="259">
        <v>7.9950200000000002</v>
      </c>
      <c r="D17" s="259">
        <v>5.0000000000000001E-3</v>
      </c>
      <c r="E17" s="259">
        <v>-5.0000000000000001E-3</v>
      </c>
      <c r="F17" s="259">
        <v>-4.9800000000000001E-3</v>
      </c>
      <c r="G17" s="259" t="s">
        <v>280</v>
      </c>
    </row>
    <row r="18" spans="1:7">
      <c r="A18" s="259" t="s">
        <v>225</v>
      </c>
      <c r="B18" s="259">
        <v>0</v>
      </c>
      <c r="C18" s="259">
        <v>1.076E-2</v>
      </c>
      <c r="D18" s="259"/>
      <c r="E18" s="259"/>
      <c r="F18" s="259">
        <v>1.076E-2</v>
      </c>
      <c r="G18" s="259"/>
    </row>
    <row r="19" spans="1:7">
      <c r="A19" s="259" t="s">
        <v>226</v>
      </c>
      <c r="B19" s="259">
        <v>0</v>
      </c>
      <c r="C19" s="259">
        <v>-1.5879999999999998E-2</v>
      </c>
      <c r="D19" s="259"/>
      <c r="E19" s="259"/>
      <c r="F19" s="259">
        <v>-1.5879999999999998E-2</v>
      </c>
      <c r="G19" s="259"/>
    </row>
    <row r="20" spans="1:7">
      <c r="A20" s="259" t="s">
        <v>227</v>
      </c>
      <c r="B20" s="259">
        <v>0</v>
      </c>
      <c r="C20" s="259">
        <v>-3.97905</v>
      </c>
      <c r="D20" s="259"/>
      <c r="E20" s="259"/>
      <c r="F20" s="259">
        <v>-3.97905</v>
      </c>
      <c r="G20" s="259"/>
    </row>
    <row r="21" spans="1:7">
      <c r="A21" s="259" t="s">
        <v>228</v>
      </c>
      <c r="B21" s="259"/>
      <c r="C21" s="259">
        <v>1.205E-2</v>
      </c>
      <c r="D21" s="259"/>
      <c r="E21" s="259"/>
      <c r="F21" s="259">
        <v>1.205E-2</v>
      </c>
      <c r="G21" s="259"/>
    </row>
    <row r="22" spans="1:7">
      <c r="A22" s="259"/>
      <c r="B22" s="259"/>
      <c r="C22" s="259"/>
      <c r="D22" s="259"/>
      <c r="E22" s="259"/>
      <c r="F22" s="259"/>
      <c r="G22" s="259"/>
    </row>
    <row r="23" spans="1:7">
      <c r="A23" s="259" t="s">
        <v>229</v>
      </c>
      <c r="B23" s="259"/>
      <c r="C23" s="259"/>
      <c r="D23" s="259"/>
      <c r="E23" s="259"/>
      <c r="F23" s="259"/>
      <c r="G23" s="259"/>
    </row>
    <row r="24" spans="1:7">
      <c r="A24" s="259" t="s">
        <v>224</v>
      </c>
      <c r="B24" s="259">
        <v>8</v>
      </c>
      <c r="C24" s="259">
        <v>8.0001700000000007</v>
      </c>
      <c r="D24" s="259">
        <v>5.0000000000000001E-3</v>
      </c>
      <c r="E24" s="259">
        <v>-5.0000000000000001E-3</v>
      </c>
      <c r="F24" s="259">
        <v>1.7000000000000001E-4</v>
      </c>
      <c r="G24" s="259" t="s">
        <v>249</v>
      </c>
    </row>
    <row r="25" spans="1:7">
      <c r="A25" s="259" t="s">
        <v>225</v>
      </c>
      <c r="B25" s="259">
        <v>0</v>
      </c>
      <c r="C25" s="259">
        <v>86.489670000000004</v>
      </c>
      <c r="D25" s="259"/>
      <c r="E25" s="259"/>
      <c r="F25" s="259">
        <v>86.489670000000004</v>
      </c>
      <c r="G25" s="259"/>
    </row>
    <row r="26" spans="1:7">
      <c r="A26" s="259" t="s">
        <v>226</v>
      </c>
      <c r="B26" s="259">
        <v>0</v>
      </c>
      <c r="C26" s="259">
        <v>1.3520000000000001E-2</v>
      </c>
      <c r="D26" s="259"/>
      <c r="E26" s="259"/>
      <c r="F26" s="259">
        <v>1.3520000000000001E-2</v>
      </c>
      <c r="G26" s="259"/>
    </row>
    <row r="27" spans="1:7">
      <c r="A27" s="259" t="s">
        <v>227</v>
      </c>
      <c r="B27" s="259">
        <v>0</v>
      </c>
      <c r="C27" s="259">
        <v>-3.70282</v>
      </c>
      <c r="D27" s="259"/>
      <c r="E27" s="259"/>
      <c r="F27" s="259">
        <v>-3.70282</v>
      </c>
      <c r="G27" s="259"/>
    </row>
    <row r="28" spans="1:7">
      <c r="A28" s="259" t="s">
        <v>228</v>
      </c>
      <c r="B28" s="259"/>
      <c r="C28" s="259">
        <v>1.545E-2</v>
      </c>
      <c r="D28" s="259"/>
      <c r="E28" s="259"/>
      <c r="F28" s="259">
        <v>1.545E-2</v>
      </c>
      <c r="G28" s="259"/>
    </row>
    <row r="29" spans="1:7">
      <c r="A29" s="259"/>
      <c r="B29" s="259"/>
      <c r="C29" s="259"/>
      <c r="D29" s="259"/>
      <c r="E29" s="259"/>
      <c r="F29" s="259"/>
      <c r="G29" s="259"/>
    </row>
    <row r="30" spans="1:7">
      <c r="A30" s="259" t="s">
        <v>231</v>
      </c>
      <c r="B30" s="259"/>
      <c r="C30" s="259"/>
      <c r="D30" s="259"/>
      <c r="E30" s="259"/>
      <c r="F30" s="259"/>
      <c r="G30" s="259"/>
    </row>
    <row r="31" spans="1:7">
      <c r="A31" s="259" t="s">
        <v>224</v>
      </c>
      <c r="B31" s="259">
        <v>8</v>
      </c>
      <c r="C31" s="259">
        <v>7.9978699999999998</v>
      </c>
      <c r="D31" s="259">
        <v>5.0000000000000001E-3</v>
      </c>
      <c r="E31" s="259">
        <v>-5.0000000000000001E-3</v>
      </c>
      <c r="F31" s="259">
        <v>-2.1299999999999999E-3</v>
      </c>
      <c r="G31" s="259" t="s">
        <v>230</v>
      </c>
    </row>
    <row r="32" spans="1:7">
      <c r="A32" s="259" t="s">
        <v>225</v>
      </c>
      <c r="B32" s="259">
        <v>0</v>
      </c>
      <c r="C32" s="259">
        <v>43.331429999999997</v>
      </c>
      <c r="D32" s="259"/>
      <c r="E32" s="259"/>
      <c r="F32" s="259">
        <v>43.331429999999997</v>
      </c>
      <c r="G32" s="259"/>
    </row>
    <row r="33" spans="1:7">
      <c r="A33" s="259" t="s">
        <v>226</v>
      </c>
      <c r="B33" s="259">
        <v>0</v>
      </c>
      <c r="C33" s="259">
        <v>113.4808</v>
      </c>
      <c r="D33" s="259"/>
      <c r="E33" s="259"/>
      <c r="F33" s="259">
        <v>113.4808</v>
      </c>
      <c r="G33" s="259"/>
    </row>
    <row r="34" spans="1:7">
      <c r="A34" s="259" t="s">
        <v>227</v>
      </c>
      <c r="B34" s="259">
        <v>0</v>
      </c>
      <c r="C34" s="259">
        <v>-3.9603199999999998</v>
      </c>
      <c r="D34" s="259"/>
      <c r="E34" s="259"/>
      <c r="F34" s="259">
        <v>-3.9603199999999998</v>
      </c>
      <c r="G34" s="259"/>
    </row>
    <row r="35" spans="1:7">
      <c r="A35" s="259" t="s">
        <v>228</v>
      </c>
      <c r="B35" s="259"/>
      <c r="C35" s="259">
        <v>1.3299999999999999E-2</v>
      </c>
      <c r="D35" s="259"/>
      <c r="E35" s="259"/>
      <c r="F35" s="259">
        <v>1.3299999999999999E-2</v>
      </c>
      <c r="G35" s="259"/>
    </row>
    <row r="36" spans="1:7">
      <c r="A36" s="259"/>
      <c r="B36" s="259"/>
      <c r="C36" s="259"/>
      <c r="D36" s="259"/>
      <c r="E36" s="259"/>
      <c r="F36" s="259"/>
      <c r="G36" s="259"/>
    </row>
    <row r="37" spans="1:7">
      <c r="A37" s="259" t="s">
        <v>233</v>
      </c>
      <c r="B37" s="259" t="s">
        <v>234</v>
      </c>
      <c r="C37" s="259"/>
      <c r="D37" s="259"/>
      <c r="E37" s="259"/>
      <c r="F37" s="259"/>
      <c r="G37" s="259"/>
    </row>
    <row r="38" spans="1:7">
      <c r="A38" s="259" t="s">
        <v>225</v>
      </c>
      <c r="B38" s="259">
        <v>0</v>
      </c>
      <c r="C38" s="259">
        <v>1.2239999999999999E-2</v>
      </c>
      <c r="D38" s="259">
        <v>2.5000000000000001E-2</v>
      </c>
      <c r="E38" s="259">
        <v>-2.5000000000000001E-2</v>
      </c>
      <c r="F38" s="259">
        <v>1.2239999999999999E-2</v>
      </c>
      <c r="G38" s="259" t="s">
        <v>235</v>
      </c>
    </row>
    <row r="39" spans="1:7">
      <c r="A39" s="259" t="s">
        <v>236</v>
      </c>
      <c r="B39" s="259"/>
      <c r="C39" s="259">
        <v>1.23E-3</v>
      </c>
      <c r="D39" s="259"/>
      <c r="E39" s="259"/>
      <c r="F39" s="259">
        <v>1.23E-3</v>
      </c>
      <c r="G39" s="259"/>
    </row>
    <row r="40" spans="1:7">
      <c r="A40" s="259" t="s">
        <v>237</v>
      </c>
      <c r="B40" s="259">
        <v>0</v>
      </c>
      <c r="C40" s="259">
        <v>89.991389999999996</v>
      </c>
      <c r="D40" s="259"/>
      <c r="E40" s="259"/>
      <c r="F40" s="259">
        <v>89.991389999999996</v>
      </c>
      <c r="G40" s="259"/>
    </row>
    <row r="41" spans="1:7">
      <c r="A41" s="259"/>
      <c r="B41" s="259"/>
      <c r="C41" s="259"/>
      <c r="D41" s="259"/>
      <c r="E41" s="259"/>
      <c r="F41" s="259"/>
      <c r="G41" s="259"/>
    </row>
    <row r="42" spans="1:7">
      <c r="A42" s="259" t="s">
        <v>238</v>
      </c>
      <c r="B42" s="259" t="s">
        <v>239</v>
      </c>
      <c r="C42" s="259"/>
      <c r="D42" s="259"/>
      <c r="E42" s="259"/>
      <c r="F42" s="259"/>
      <c r="G42" s="259"/>
    </row>
    <row r="43" spans="1:7">
      <c r="A43" s="259" t="s">
        <v>226</v>
      </c>
      <c r="B43" s="259">
        <v>126</v>
      </c>
      <c r="C43" s="259">
        <v>126.02242</v>
      </c>
      <c r="D43" s="259">
        <v>2.5000000000000001E-2</v>
      </c>
      <c r="E43" s="259">
        <v>-2.5000000000000001E-2</v>
      </c>
      <c r="F43" s="259">
        <v>2.2419999999999999E-2</v>
      </c>
      <c r="G43" s="259" t="s">
        <v>240</v>
      </c>
    </row>
    <row r="44" spans="1:7">
      <c r="A44" s="259" t="s">
        <v>236</v>
      </c>
      <c r="B44" s="259"/>
      <c r="C44" s="259">
        <v>1.9400000000000001E-3</v>
      </c>
      <c r="D44" s="259"/>
      <c r="E44" s="259"/>
      <c r="F44" s="259">
        <v>1.9400000000000001E-3</v>
      </c>
      <c r="G44" s="259"/>
    </row>
    <row r="45" spans="1:7">
      <c r="A45" s="259" t="s">
        <v>237</v>
      </c>
      <c r="B45" s="259">
        <v>0</v>
      </c>
      <c r="C45" s="259">
        <v>-5.4599999999999996E-3</v>
      </c>
      <c r="D45" s="259"/>
      <c r="E45" s="259"/>
      <c r="F45" s="259">
        <v>-5.4599999999999996E-3</v>
      </c>
      <c r="G45" s="259"/>
    </row>
    <row r="46" spans="1:7">
      <c r="A46" s="259"/>
      <c r="B46" s="259"/>
      <c r="C46" s="259"/>
      <c r="D46" s="259"/>
      <c r="E46" s="259"/>
      <c r="F46" s="259"/>
      <c r="G46" s="259"/>
    </row>
    <row r="47" spans="1:7">
      <c r="A47" s="259" t="s">
        <v>241</v>
      </c>
      <c r="B47" s="259" t="s">
        <v>242</v>
      </c>
      <c r="C47" s="259"/>
      <c r="D47" s="259"/>
      <c r="E47" s="259"/>
      <c r="F47" s="259"/>
      <c r="G47" s="259"/>
    </row>
    <row r="48" spans="1:7">
      <c r="A48" s="259" t="s">
        <v>225</v>
      </c>
      <c r="B48" s="259">
        <v>126</v>
      </c>
      <c r="C48" s="259">
        <v>126.03188</v>
      </c>
      <c r="D48" s="259">
        <v>2.5000000000000001E-2</v>
      </c>
      <c r="E48" s="259">
        <v>-2.5000000000000001E-2</v>
      </c>
      <c r="F48" s="259">
        <v>3.1879999999999999E-2</v>
      </c>
      <c r="G48" s="259">
        <v>6.8799999999999998E-3</v>
      </c>
    </row>
    <row r="49" spans="1:7">
      <c r="A49" s="259" t="s">
        <v>236</v>
      </c>
      <c r="B49" s="259"/>
      <c r="C49" s="259">
        <v>1.7099999999999999E-3</v>
      </c>
      <c r="D49" s="259"/>
      <c r="E49" s="259"/>
      <c r="F49" s="259">
        <v>1.7099999999999999E-3</v>
      </c>
      <c r="G49" s="259"/>
    </row>
    <row r="50" spans="1:7">
      <c r="A50" s="259" t="s">
        <v>237</v>
      </c>
      <c r="B50" s="259">
        <v>0</v>
      </c>
      <c r="C50" s="259">
        <v>89.991420000000005</v>
      </c>
      <c r="D50" s="259"/>
      <c r="E50" s="259"/>
      <c r="F50" s="259">
        <v>89.991420000000005</v>
      </c>
      <c r="G50" s="259"/>
    </row>
    <row r="51" spans="1:7">
      <c r="A51" s="259"/>
      <c r="B51" s="259"/>
      <c r="C51" s="259"/>
      <c r="D51" s="259"/>
      <c r="E51" s="259"/>
      <c r="F51" s="259"/>
      <c r="G51" s="259"/>
    </row>
    <row r="52" spans="1:7">
      <c r="A52" s="259" t="s">
        <v>243</v>
      </c>
      <c r="B52" s="259" t="s">
        <v>244</v>
      </c>
      <c r="C52" s="259"/>
      <c r="D52" s="259"/>
      <c r="E52" s="259"/>
      <c r="F52" s="259"/>
      <c r="G52" s="259"/>
    </row>
    <row r="53" spans="1:7">
      <c r="A53" s="259" t="s">
        <v>226</v>
      </c>
      <c r="B53" s="259">
        <v>0</v>
      </c>
      <c r="C53" s="259">
        <v>7.5000000000000002E-4</v>
      </c>
      <c r="D53" s="259">
        <v>2.5000000000000001E-2</v>
      </c>
      <c r="E53" s="259">
        <v>-2.5000000000000001E-2</v>
      </c>
      <c r="F53" s="259">
        <v>7.5000000000000002E-4</v>
      </c>
      <c r="G53" s="259" t="s">
        <v>249</v>
      </c>
    </row>
    <row r="54" spans="1:7">
      <c r="A54" s="259" t="s">
        <v>236</v>
      </c>
      <c r="B54" s="259"/>
      <c r="C54" s="259">
        <v>4.7800000000000004E-3</v>
      </c>
      <c r="D54" s="259"/>
      <c r="E54" s="259"/>
      <c r="F54" s="259">
        <v>4.7800000000000004E-3</v>
      </c>
      <c r="G54" s="259"/>
    </row>
    <row r="55" spans="1:7">
      <c r="A55" s="259" t="s">
        <v>237</v>
      </c>
      <c r="B55" s="259">
        <v>0</v>
      </c>
      <c r="C55" s="259">
        <v>-4.7000000000000002E-3</v>
      </c>
      <c r="D55" s="259"/>
      <c r="E55" s="259"/>
      <c r="F55" s="259">
        <v>-4.7000000000000002E-3</v>
      </c>
      <c r="G55" s="259"/>
    </row>
    <row r="56" spans="1:7">
      <c r="A56" s="259"/>
      <c r="B56" s="259"/>
      <c r="C56" s="259"/>
      <c r="D56" s="259"/>
      <c r="E56" s="259"/>
      <c r="F56" s="259"/>
      <c r="G56" s="259"/>
    </row>
    <row r="57" spans="1:7">
      <c r="A57" s="259" t="s">
        <v>246</v>
      </c>
      <c r="B57" s="259" t="s">
        <v>247</v>
      </c>
      <c r="C57" s="259"/>
      <c r="D57" s="259"/>
      <c r="E57" s="259"/>
      <c r="F57" s="259"/>
      <c r="G57" s="259"/>
    </row>
    <row r="58" spans="1:7">
      <c r="A58" s="259" t="s">
        <v>248</v>
      </c>
      <c r="B58" s="259">
        <v>0</v>
      </c>
      <c r="C58" s="259">
        <v>89.996089999999995</v>
      </c>
      <c r="D58" s="259"/>
      <c r="E58" s="259"/>
      <c r="F58" s="259">
        <v>89.996089999999995</v>
      </c>
      <c r="G58" s="259"/>
    </row>
    <row r="59" spans="1:7">
      <c r="A59" s="259" t="s">
        <v>225</v>
      </c>
      <c r="B59" s="259">
        <v>0</v>
      </c>
      <c r="C59" s="259">
        <v>2.7799999999999999E-3</v>
      </c>
      <c r="D59" s="259">
        <v>2.5000000000000001E-2</v>
      </c>
      <c r="E59" s="259">
        <v>0</v>
      </c>
      <c r="F59" s="259">
        <v>2.7799999999999999E-3</v>
      </c>
      <c r="G59" s="259" t="s">
        <v>249</v>
      </c>
    </row>
    <row r="60" spans="1:7">
      <c r="A60" s="259" t="s">
        <v>226</v>
      </c>
      <c r="B60" s="259">
        <v>0</v>
      </c>
      <c r="C60" s="259">
        <v>6.0200000000000002E-3</v>
      </c>
      <c r="D60" s="259">
        <v>2.5000000000000001E-2</v>
      </c>
      <c r="E60" s="259">
        <v>-2.5000000000000001E-2</v>
      </c>
      <c r="F60" s="259">
        <v>6.0200000000000002E-3</v>
      </c>
      <c r="G60" s="259" t="s">
        <v>249</v>
      </c>
    </row>
    <row r="61" spans="1:7">
      <c r="A61" s="259"/>
      <c r="B61" s="259"/>
      <c r="C61" s="259"/>
      <c r="D61" s="259"/>
      <c r="E61" s="259"/>
      <c r="F61" s="259"/>
      <c r="G61" s="259"/>
    </row>
    <row r="62" spans="1:7">
      <c r="A62" s="259"/>
      <c r="B62" s="259"/>
      <c r="C62" s="259"/>
      <c r="D62" s="259"/>
      <c r="E62" s="259"/>
      <c r="F62" s="259"/>
      <c r="G62" s="259"/>
    </row>
    <row r="63" spans="1:7">
      <c r="A63" s="259"/>
      <c r="B63" s="259"/>
      <c r="C63" s="259"/>
      <c r="D63" s="259"/>
      <c r="E63" s="259"/>
      <c r="F63" s="259"/>
      <c r="G63" s="259"/>
    </row>
    <row r="64" spans="1:7">
      <c r="A64" s="259"/>
      <c r="B64" s="259"/>
      <c r="C64" s="259"/>
      <c r="D64" s="259"/>
      <c r="E64" s="259"/>
      <c r="F64" s="259"/>
      <c r="G64" s="259"/>
    </row>
    <row r="65" spans="1:7">
      <c r="A65" s="259"/>
      <c r="B65" s="259"/>
      <c r="C65" s="259"/>
      <c r="D65" s="259"/>
      <c r="E65" s="259"/>
      <c r="F65" s="259"/>
      <c r="G65" s="259"/>
    </row>
    <row r="66" spans="1:7">
      <c r="A66" s="259" t="s">
        <v>180</v>
      </c>
      <c r="B66" s="259" t="s">
        <v>181</v>
      </c>
      <c r="C66" s="259">
        <v>1014</v>
      </c>
      <c r="D66" s="259"/>
      <c r="E66" s="259"/>
      <c r="F66" s="259"/>
      <c r="G66" s="259" t="s">
        <v>250</v>
      </c>
    </row>
    <row r="67" spans="1:7">
      <c r="A67" s="259" t="s">
        <v>183</v>
      </c>
      <c r="B67" s="259" t="s">
        <v>184</v>
      </c>
      <c r="C67" s="259" t="s">
        <v>184</v>
      </c>
      <c r="D67" s="259" t="s">
        <v>185</v>
      </c>
      <c r="E67" s="259" t="s">
        <v>185</v>
      </c>
      <c r="F67" s="259" t="s">
        <v>185</v>
      </c>
      <c r="G67" s="259" t="s">
        <v>184</v>
      </c>
    </row>
    <row r="68" spans="1:7">
      <c r="A68" s="259" t="s">
        <v>218</v>
      </c>
      <c r="B68" s="259" t="s">
        <v>6</v>
      </c>
      <c r="C68" s="259" t="s">
        <v>219</v>
      </c>
      <c r="D68" s="259" t="s">
        <v>220</v>
      </c>
      <c r="E68" s="259" t="s">
        <v>221</v>
      </c>
      <c r="F68" s="259" t="s">
        <v>21</v>
      </c>
      <c r="G68" s="259" t="s">
        <v>222</v>
      </c>
    </row>
    <row r="69" spans="1:7">
      <c r="A69" s="259" t="s">
        <v>183</v>
      </c>
      <c r="B69" s="259" t="s">
        <v>184</v>
      </c>
      <c r="C69" s="259" t="s">
        <v>184</v>
      </c>
      <c r="D69" s="259" t="s">
        <v>185</v>
      </c>
      <c r="E69" s="259" t="s">
        <v>185</v>
      </c>
      <c r="F69" s="259" t="s">
        <v>185</v>
      </c>
      <c r="G69" s="259" t="s">
        <v>184</v>
      </c>
    </row>
    <row r="70" spans="1:7">
      <c r="A70" s="259"/>
      <c r="B70" s="259"/>
      <c r="C70" s="259"/>
      <c r="D70" s="259"/>
      <c r="E70" s="259"/>
      <c r="F70" s="259"/>
      <c r="G70" s="259"/>
    </row>
    <row r="71" spans="1:7">
      <c r="A71" s="259" t="s">
        <v>251</v>
      </c>
      <c r="B71" s="259" t="s">
        <v>247</v>
      </c>
      <c r="C71" s="259"/>
      <c r="D71" s="259"/>
      <c r="E71" s="259"/>
      <c r="F71" s="259"/>
      <c r="G71" s="259"/>
    </row>
    <row r="72" spans="1:7">
      <c r="A72" s="259" t="s">
        <v>248</v>
      </c>
      <c r="B72" s="259">
        <v>0</v>
      </c>
      <c r="C72" s="259">
        <v>89.996840000000006</v>
      </c>
      <c r="D72" s="259"/>
      <c r="E72" s="259"/>
      <c r="F72" s="259">
        <v>89.996840000000006</v>
      </c>
      <c r="G72" s="259"/>
    </row>
    <row r="73" spans="1:7">
      <c r="A73" s="259" t="s">
        <v>225</v>
      </c>
      <c r="B73" s="259">
        <v>0</v>
      </c>
      <c r="C73" s="259">
        <v>2.172E-2</v>
      </c>
      <c r="D73" s="259">
        <v>2.5000000000000001E-2</v>
      </c>
      <c r="E73" s="259">
        <v>-2.5000000000000001E-2</v>
      </c>
      <c r="F73" s="259">
        <v>2.172E-2</v>
      </c>
      <c r="G73" s="259" t="s">
        <v>240</v>
      </c>
    </row>
    <row r="74" spans="1:7">
      <c r="A74" s="259" t="s">
        <v>226</v>
      </c>
      <c r="B74" s="259">
        <v>126</v>
      </c>
      <c r="C74" s="259">
        <v>126.02825</v>
      </c>
      <c r="D74" s="259">
        <v>2.5000000000000001E-2</v>
      </c>
      <c r="E74" s="259">
        <v>-2.5000000000000001E-2</v>
      </c>
      <c r="F74" s="259">
        <v>2.8250000000000001E-2</v>
      </c>
      <c r="G74" s="259">
        <v>3.2499999999999999E-3</v>
      </c>
    </row>
    <row r="75" spans="1:7">
      <c r="A75" s="259"/>
      <c r="B75" s="259"/>
      <c r="C75" s="259"/>
      <c r="D75" s="259"/>
      <c r="E75" s="259"/>
      <c r="F75" s="259"/>
      <c r="G75" s="259"/>
    </row>
    <row r="76" spans="1:7">
      <c r="A76" s="259" t="s">
        <v>253</v>
      </c>
      <c r="B76" s="259" t="s">
        <v>247</v>
      </c>
      <c r="C76" s="259"/>
      <c r="D76" s="259"/>
      <c r="E76" s="259"/>
      <c r="F76" s="259"/>
      <c r="G76" s="259"/>
    </row>
    <row r="77" spans="1:7">
      <c r="A77" s="259" t="s">
        <v>248</v>
      </c>
      <c r="B77" s="259">
        <v>0</v>
      </c>
      <c r="C77" s="259">
        <v>89.996870000000001</v>
      </c>
      <c r="D77" s="259"/>
      <c r="E77" s="259"/>
      <c r="F77" s="259">
        <v>89.996870000000001</v>
      </c>
      <c r="G77" s="259"/>
    </row>
    <row r="78" spans="1:7">
      <c r="A78" s="259" t="s">
        <v>225</v>
      </c>
      <c r="B78" s="259">
        <v>126</v>
      </c>
      <c r="C78" s="259">
        <v>126.04136</v>
      </c>
      <c r="D78" s="259">
        <v>2.5000000000000001E-2</v>
      </c>
      <c r="E78" s="259">
        <v>-2.5000000000000001E-2</v>
      </c>
      <c r="F78" s="259">
        <v>4.1360000000000001E-2</v>
      </c>
      <c r="G78" s="259">
        <v>1.636E-2</v>
      </c>
    </row>
    <row r="79" spans="1:7">
      <c r="A79" s="259" t="s">
        <v>226</v>
      </c>
      <c r="B79" s="259">
        <v>126</v>
      </c>
      <c r="C79" s="259">
        <v>126.01624</v>
      </c>
      <c r="D79" s="259">
        <v>2.5000000000000001E-2</v>
      </c>
      <c r="E79" s="259">
        <v>-2.5000000000000001E-2</v>
      </c>
      <c r="F79" s="259">
        <v>1.6240000000000001E-2</v>
      </c>
      <c r="G79" s="259" t="s">
        <v>252</v>
      </c>
    </row>
    <row r="80" spans="1:7">
      <c r="A80" s="259"/>
      <c r="B80" s="259"/>
      <c r="C80" s="259"/>
      <c r="D80" s="259"/>
      <c r="E80" s="259"/>
      <c r="F80" s="259"/>
      <c r="G80" s="259"/>
    </row>
    <row r="81" spans="1:7">
      <c r="A81" s="259" t="s">
        <v>254</v>
      </c>
      <c r="B81" s="259" t="s">
        <v>247</v>
      </c>
      <c r="C81" s="259"/>
      <c r="D81" s="259"/>
      <c r="E81" s="259"/>
      <c r="F81" s="259"/>
      <c r="G81" s="259"/>
    </row>
    <row r="82" spans="1:7">
      <c r="A82" s="259" t="s">
        <v>248</v>
      </c>
      <c r="B82" s="259">
        <v>0</v>
      </c>
      <c r="C82" s="259">
        <v>89.996120000000005</v>
      </c>
      <c r="D82" s="259"/>
      <c r="E82" s="259"/>
      <c r="F82" s="259">
        <v>89.996120000000005</v>
      </c>
      <c r="G82" s="259"/>
    </row>
    <row r="83" spans="1:7">
      <c r="A83" s="259" t="s">
        <v>225</v>
      </c>
      <c r="B83" s="259">
        <v>126</v>
      </c>
      <c r="C83" s="259">
        <v>126.02248</v>
      </c>
      <c r="D83" s="259">
        <v>2.5000000000000001E-2</v>
      </c>
      <c r="E83" s="259">
        <v>-2.5000000000000001E-2</v>
      </c>
      <c r="F83" s="259">
        <v>2.248E-2</v>
      </c>
      <c r="G83" s="259" t="s">
        <v>240</v>
      </c>
    </row>
    <row r="84" spans="1:7">
      <c r="A84" s="259" t="s">
        <v>226</v>
      </c>
      <c r="B84" s="259">
        <v>0</v>
      </c>
      <c r="C84" s="259">
        <v>-4.3200000000000001E-3</v>
      </c>
      <c r="D84" s="259">
        <v>2.5000000000000001E-2</v>
      </c>
      <c r="E84" s="259">
        <v>-2.5000000000000001E-2</v>
      </c>
      <c r="F84" s="259">
        <v>-4.3200000000000001E-3</v>
      </c>
      <c r="G84" s="259" t="s">
        <v>245</v>
      </c>
    </row>
    <row r="85" spans="1:7">
      <c r="A85" s="259"/>
      <c r="B85" s="259"/>
      <c r="C85" s="259"/>
      <c r="D85" s="259"/>
      <c r="E85" s="259"/>
      <c r="F85" s="259"/>
      <c r="G85" s="259"/>
    </row>
    <row r="86" spans="1:7">
      <c r="A86" s="259" t="s">
        <v>255</v>
      </c>
      <c r="B86" s="259" t="s">
        <v>256</v>
      </c>
      <c r="C86" s="259" t="s">
        <v>257</v>
      </c>
      <c r="D86" s="259"/>
      <c r="E86" s="259"/>
      <c r="F86" s="259"/>
      <c r="G86" s="259"/>
    </row>
    <row r="87" spans="1:7">
      <c r="A87" s="259" t="s">
        <v>258</v>
      </c>
      <c r="B87" s="259">
        <v>126</v>
      </c>
      <c r="C87" s="259">
        <v>126.02222999999999</v>
      </c>
      <c r="D87" s="259">
        <v>2.5000000000000001E-2</v>
      </c>
      <c r="E87" s="259">
        <v>-2.5000000000000001E-2</v>
      </c>
      <c r="F87" s="259">
        <v>2.223E-2</v>
      </c>
      <c r="G87" s="259" t="s">
        <v>240</v>
      </c>
    </row>
    <row r="88" spans="1:7">
      <c r="A88" s="259" t="s">
        <v>259</v>
      </c>
      <c r="B88" s="259">
        <v>0</v>
      </c>
      <c r="C88" s="259">
        <v>1.8939999999999999E-2</v>
      </c>
      <c r="D88" s="259"/>
      <c r="E88" s="259"/>
      <c r="F88" s="259">
        <v>1.8939999999999999E-2</v>
      </c>
      <c r="G88" s="259"/>
    </row>
    <row r="89" spans="1:7">
      <c r="A89" s="259" t="s">
        <v>260</v>
      </c>
      <c r="B89" s="259">
        <v>0</v>
      </c>
      <c r="C89" s="259">
        <v>126.02222</v>
      </c>
      <c r="D89" s="259"/>
      <c r="E89" s="259"/>
      <c r="F89" s="259">
        <v>126.02222</v>
      </c>
      <c r="G89" s="259"/>
    </row>
    <row r="90" spans="1:7">
      <c r="A90" s="259"/>
      <c r="B90" s="259"/>
      <c r="C90" s="259"/>
      <c r="D90" s="259"/>
      <c r="E90" s="259"/>
      <c r="F90" s="259"/>
      <c r="G90" s="259"/>
    </row>
    <row r="91" spans="1:7">
      <c r="A91" s="259" t="s">
        <v>261</v>
      </c>
      <c r="B91" s="259" t="s">
        <v>262</v>
      </c>
      <c r="C91" s="259" t="s">
        <v>249</v>
      </c>
      <c r="D91" s="259"/>
      <c r="E91" s="259"/>
      <c r="F91" s="259"/>
      <c r="G91" s="259"/>
    </row>
    <row r="92" spans="1:7">
      <c r="A92" s="259" t="s">
        <v>258</v>
      </c>
      <c r="B92" s="259">
        <v>126</v>
      </c>
      <c r="C92" s="259">
        <v>126.01964</v>
      </c>
      <c r="D92" s="259">
        <v>2.5000000000000001E-2</v>
      </c>
      <c r="E92" s="259">
        <v>-2.5000000000000001E-2</v>
      </c>
      <c r="F92" s="259">
        <v>1.9640000000000001E-2</v>
      </c>
      <c r="G92" s="259" t="s">
        <v>240</v>
      </c>
    </row>
    <row r="93" spans="1:7">
      <c r="A93" s="259" t="s">
        <v>259</v>
      </c>
      <c r="B93" s="259">
        <v>0</v>
      </c>
      <c r="C93" s="259">
        <v>126.01964</v>
      </c>
      <c r="D93" s="259"/>
      <c r="E93" s="259"/>
      <c r="F93" s="259">
        <v>126.01964</v>
      </c>
      <c r="G93" s="259"/>
    </row>
    <row r="94" spans="1:7">
      <c r="A94" s="259" t="s">
        <v>260</v>
      </c>
      <c r="B94" s="259">
        <v>0</v>
      </c>
      <c r="C94" s="259">
        <v>1.2E-2</v>
      </c>
      <c r="D94" s="259"/>
      <c r="E94" s="259"/>
      <c r="F94" s="259">
        <v>1.2E-2</v>
      </c>
      <c r="G94" s="259"/>
    </row>
    <row r="95" spans="1:7">
      <c r="A95" s="259"/>
      <c r="B95" s="259"/>
      <c r="C95" s="259"/>
      <c r="D95" s="259"/>
      <c r="E95" s="259"/>
      <c r="F95" s="259"/>
      <c r="G95" s="259"/>
    </row>
    <row r="96" spans="1:7">
      <c r="A96" s="259" t="s">
        <v>263</v>
      </c>
      <c r="B96" s="259" t="s">
        <v>264</v>
      </c>
      <c r="C96" s="259" t="s">
        <v>265</v>
      </c>
      <c r="D96" s="259"/>
      <c r="E96" s="259"/>
      <c r="F96" s="259"/>
      <c r="G96" s="259"/>
    </row>
    <row r="97" spans="1:9">
      <c r="A97" s="259" t="s">
        <v>258</v>
      </c>
      <c r="B97" s="259">
        <v>126</v>
      </c>
      <c r="C97" s="259">
        <v>126.02057000000001</v>
      </c>
      <c r="D97" s="259">
        <v>2.5000000000000001E-2</v>
      </c>
      <c r="E97" s="259">
        <v>-2.5000000000000001E-2</v>
      </c>
      <c r="F97" s="259">
        <v>2.0570000000000001E-2</v>
      </c>
      <c r="G97" s="259" t="s">
        <v>240</v>
      </c>
    </row>
    <row r="98" spans="1:9">
      <c r="A98" s="259" t="s">
        <v>259</v>
      </c>
      <c r="B98" s="259">
        <v>0</v>
      </c>
      <c r="C98" s="259">
        <v>1.8880000000000001E-2</v>
      </c>
      <c r="D98" s="259"/>
      <c r="E98" s="259"/>
      <c r="F98" s="259">
        <v>1.8880000000000001E-2</v>
      </c>
      <c r="G98" s="259"/>
    </row>
    <row r="99" spans="1:9">
      <c r="A99" s="259" t="s">
        <v>260</v>
      </c>
      <c r="B99" s="259">
        <v>0</v>
      </c>
      <c r="C99" s="259">
        <v>126.02056</v>
      </c>
      <c r="D99" s="259"/>
      <c r="E99" s="259"/>
      <c r="F99" s="259">
        <v>126.02056</v>
      </c>
      <c r="G99" s="259"/>
    </row>
    <row r="100" spans="1:9">
      <c r="A100" s="259"/>
      <c r="B100" s="259"/>
      <c r="C100" s="259"/>
      <c r="D100" s="259"/>
      <c r="E100" s="259"/>
      <c r="F100" s="259"/>
      <c r="G100" s="259"/>
    </row>
    <row r="101" spans="1:9">
      <c r="A101" s="259" t="s">
        <v>266</v>
      </c>
      <c r="B101" s="259" t="s">
        <v>267</v>
      </c>
      <c r="C101" s="259" t="s">
        <v>268</v>
      </c>
      <c r="D101" s="259"/>
      <c r="E101" s="259"/>
      <c r="F101" s="259"/>
      <c r="G101" s="259"/>
    </row>
    <row r="102" spans="1:9">
      <c r="A102" s="259" t="s">
        <v>258</v>
      </c>
      <c r="B102" s="259">
        <v>126</v>
      </c>
      <c r="C102" s="259">
        <v>126.0197</v>
      </c>
      <c r="D102" s="259">
        <v>2.5000000000000001E-2</v>
      </c>
      <c r="E102" s="259">
        <v>-2.5000000000000001E-2</v>
      </c>
      <c r="F102" s="259">
        <v>1.9699999999999999E-2</v>
      </c>
      <c r="G102" s="259" t="s">
        <v>240</v>
      </c>
    </row>
    <row r="103" spans="1:9">
      <c r="A103" s="259" t="s">
        <v>259</v>
      </c>
      <c r="B103" s="259">
        <v>0</v>
      </c>
      <c r="C103" s="259">
        <v>126.0197</v>
      </c>
      <c r="D103" s="259"/>
      <c r="E103" s="259"/>
      <c r="F103" s="259">
        <v>126.0197</v>
      </c>
      <c r="G103" s="259"/>
    </row>
    <row r="104" spans="1:9">
      <c r="A104" s="259" t="s">
        <v>260</v>
      </c>
      <c r="B104" s="259">
        <v>0</v>
      </c>
      <c r="C104" s="259">
        <v>1.034E-2</v>
      </c>
      <c r="D104" s="259"/>
      <c r="E104" s="259"/>
      <c r="F104" s="259">
        <v>1.034E-2</v>
      </c>
      <c r="G104" s="259"/>
    </row>
    <row r="105" spans="1:9">
      <c r="A105" s="259"/>
      <c r="B105" s="259"/>
      <c r="C105" s="259"/>
      <c r="D105" s="259"/>
      <c r="E105" s="259"/>
      <c r="F105" s="259"/>
      <c r="G105" s="259"/>
    </row>
    <row r="106" spans="1:9">
      <c r="A106" s="259" t="s">
        <v>269</v>
      </c>
      <c r="B106" s="259" t="s">
        <v>270</v>
      </c>
      <c r="C106" s="259"/>
      <c r="D106" s="259"/>
      <c r="E106" s="259"/>
      <c r="F106" s="259"/>
      <c r="G106" s="259"/>
      <c r="I106" s="112" t="s">
        <v>72</v>
      </c>
    </row>
    <row r="107" spans="1:9">
      <c r="A107" s="259" t="s">
        <v>271</v>
      </c>
      <c r="B107" s="259">
        <v>4.0309999999999997</v>
      </c>
      <c r="C107" s="259">
        <v>4.0321400000000001</v>
      </c>
      <c r="D107" s="259">
        <v>5.0000000000000001E-3</v>
      </c>
      <c r="E107" s="259">
        <v>-5.0000000000000001E-3</v>
      </c>
      <c r="F107" s="259">
        <v>1.14E-3</v>
      </c>
      <c r="G107" s="259" t="s">
        <v>249</v>
      </c>
    </row>
    <row r="108" spans="1:9">
      <c r="A108" s="259" t="s">
        <v>225</v>
      </c>
      <c r="B108" s="259">
        <v>4.25</v>
      </c>
      <c r="C108" s="259">
        <v>4.2665800000000003</v>
      </c>
      <c r="D108" s="259">
        <v>5.0000000000000001E-3</v>
      </c>
      <c r="E108" s="259">
        <v>-5.0000000000000001E-3</v>
      </c>
      <c r="F108" s="259">
        <v>1.6580000000000001E-2</v>
      </c>
      <c r="G108" s="259">
        <v>1.158E-2</v>
      </c>
    </row>
    <row r="109" spans="1:9">
      <c r="A109" s="259" t="s">
        <v>226</v>
      </c>
      <c r="B109" s="259">
        <v>20.75</v>
      </c>
      <c r="C109" s="259">
        <v>20.763819999999999</v>
      </c>
      <c r="D109" s="259">
        <v>5.0000000000000001E-3</v>
      </c>
      <c r="E109" s="259">
        <v>-5.0000000000000001E-3</v>
      </c>
      <c r="F109" s="259">
        <v>1.3820000000000001E-2</v>
      </c>
      <c r="G109" s="259">
        <v>8.8199999999999997E-3</v>
      </c>
    </row>
    <row r="110" spans="1:9">
      <c r="A110" s="259"/>
      <c r="B110" s="259"/>
      <c r="C110" s="259"/>
      <c r="D110" s="259"/>
      <c r="E110" s="259"/>
      <c r="F110" s="259"/>
      <c r="G110" s="259"/>
    </row>
    <row r="111" spans="1:9">
      <c r="A111" s="259" t="s">
        <v>272</v>
      </c>
      <c r="B111" s="259" t="s">
        <v>273</v>
      </c>
      <c r="C111" s="259"/>
      <c r="D111" s="259"/>
      <c r="E111" s="259"/>
      <c r="F111" s="259"/>
      <c r="G111" s="259"/>
    </row>
    <row r="112" spans="1:9">
      <c r="A112" s="259" t="s">
        <v>226</v>
      </c>
      <c r="B112" s="259">
        <v>22.734110000000001</v>
      </c>
      <c r="C112" s="259">
        <v>22.764679999999998</v>
      </c>
      <c r="D112" s="259">
        <v>0.15</v>
      </c>
      <c r="E112" s="259">
        <v>-0.15</v>
      </c>
      <c r="F112" s="259">
        <v>3.057E-2</v>
      </c>
      <c r="G112" s="259" t="s">
        <v>249</v>
      </c>
    </row>
    <row r="113" spans="1:7">
      <c r="A113" s="259"/>
      <c r="B113" s="259"/>
      <c r="C113" s="259"/>
      <c r="D113" s="259"/>
      <c r="E113" s="259"/>
      <c r="F113" s="259"/>
      <c r="G113" s="259"/>
    </row>
    <row r="114" spans="1:7">
      <c r="A114" s="259" t="s">
        <v>274</v>
      </c>
      <c r="B114" s="259" t="s">
        <v>275</v>
      </c>
      <c r="C114" s="259" t="s">
        <v>276</v>
      </c>
      <c r="D114" s="259"/>
      <c r="E114" s="259"/>
      <c r="F114" s="259"/>
      <c r="G114" s="259"/>
    </row>
    <row r="115" spans="1:7">
      <c r="A115" s="259" t="s">
        <v>226</v>
      </c>
      <c r="B115" s="259"/>
      <c r="C115" s="259">
        <v>18.739979999999999</v>
      </c>
      <c r="D115" s="259"/>
      <c r="E115" s="259"/>
      <c r="F115" s="259"/>
      <c r="G115" s="259"/>
    </row>
    <row r="116" spans="1:7">
      <c r="A116" s="259"/>
      <c r="B116" s="259"/>
      <c r="C116" s="259"/>
      <c r="D116" s="259"/>
      <c r="E116" s="259"/>
      <c r="F116" s="259"/>
      <c r="G116" s="259"/>
    </row>
    <row r="117" spans="1:7">
      <c r="A117" s="259" t="s">
        <v>277</v>
      </c>
      <c r="B117" s="259" t="s">
        <v>278</v>
      </c>
      <c r="C117" s="259"/>
      <c r="D117" s="259"/>
      <c r="E117" s="259"/>
      <c r="F117" s="259"/>
      <c r="G117" s="259"/>
    </row>
    <row r="118" spans="1:7">
      <c r="A118" s="259" t="s">
        <v>279</v>
      </c>
      <c r="B118" s="259">
        <v>4.0309999999999997</v>
      </c>
      <c r="C118" s="259">
        <v>4.02766</v>
      </c>
      <c r="D118" s="259">
        <v>5.0000000000000001E-3</v>
      </c>
      <c r="E118" s="259">
        <v>-5.0000000000000001E-3</v>
      </c>
      <c r="F118" s="259">
        <v>-3.3400000000000001E-3</v>
      </c>
      <c r="G118" s="259" t="s">
        <v>232</v>
      </c>
    </row>
    <row r="119" spans="1:7">
      <c r="A119" s="259" t="s">
        <v>226</v>
      </c>
      <c r="B119" s="259">
        <v>20.75</v>
      </c>
      <c r="C119" s="259">
        <v>20.752330000000001</v>
      </c>
      <c r="D119" s="259">
        <v>5.0000000000000001E-3</v>
      </c>
      <c r="E119" s="259">
        <v>-5.0000000000000001E-3</v>
      </c>
      <c r="F119" s="259">
        <v>2.33E-3</v>
      </c>
      <c r="G119" s="259" t="s">
        <v>235</v>
      </c>
    </row>
    <row r="120" spans="1:7">
      <c r="A120" s="259"/>
      <c r="B120" s="259"/>
      <c r="C120" s="259"/>
      <c r="D120" s="259"/>
      <c r="E120" s="259"/>
      <c r="F120" s="259"/>
      <c r="G120" s="259"/>
    </row>
    <row r="121" spans="1:7">
      <c r="A121" s="259" t="s">
        <v>281</v>
      </c>
      <c r="B121" s="259" t="s">
        <v>282</v>
      </c>
      <c r="C121" s="259"/>
      <c r="D121" s="259"/>
      <c r="E121" s="259"/>
      <c r="F121" s="259"/>
      <c r="G121" s="259"/>
    </row>
    <row r="122" spans="1:7">
      <c r="A122" s="259" t="s">
        <v>271</v>
      </c>
      <c r="B122" s="259">
        <v>5.5</v>
      </c>
      <c r="C122" s="259">
        <v>5.5305400000000002</v>
      </c>
      <c r="D122" s="259">
        <v>0.15</v>
      </c>
      <c r="E122" s="259">
        <v>-0.15</v>
      </c>
      <c r="F122" s="259">
        <v>3.0540000000000001E-2</v>
      </c>
      <c r="G122" s="259" t="s">
        <v>249</v>
      </c>
    </row>
    <row r="123" spans="1:7">
      <c r="A123" s="259" t="s">
        <v>225</v>
      </c>
      <c r="B123" s="259">
        <v>6.25</v>
      </c>
      <c r="C123" s="259">
        <v>6.2623100000000003</v>
      </c>
      <c r="D123" s="259">
        <v>0.15</v>
      </c>
      <c r="E123" s="259">
        <v>-0.15</v>
      </c>
      <c r="F123" s="259">
        <v>1.231E-2</v>
      </c>
      <c r="G123" s="259" t="s">
        <v>249</v>
      </c>
    </row>
    <row r="124" spans="1:7">
      <c r="A124" s="259" t="s">
        <v>226</v>
      </c>
      <c r="B124" s="259">
        <v>30.25</v>
      </c>
      <c r="C124" s="259">
        <v>30.264500000000002</v>
      </c>
      <c r="D124" s="259">
        <v>0.15</v>
      </c>
      <c r="E124" s="259">
        <v>-0.15</v>
      </c>
      <c r="F124" s="259">
        <v>1.4500000000000001E-2</v>
      </c>
      <c r="G124" s="259" t="s">
        <v>249</v>
      </c>
    </row>
    <row r="125" spans="1:7">
      <c r="A125" s="259"/>
      <c r="B125" s="259"/>
      <c r="C125" s="259"/>
      <c r="D125" s="259"/>
      <c r="E125" s="259"/>
      <c r="F125" s="259"/>
      <c r="G125" s="259"/>
    </row>
    <row r="126" spans="1:7">
      <c r="A126" s="259"/>
      <c r="B126" s="259"/>
      <c r="C126" s="259"/>
      <c r="D126" s="259"/>
      <c r="E126" s="259"/>
      <c r="F126" s="259"/>
      <c r="G126" s="259"/>
    </row>
    <row r="127" spans="1:7">
      <c r="A127" s="259"/>
      <c r="B127" s="259"/>
      <c r="C127" s="259"/>
      <c r="D127" s="259"/>
      <c r="E127" s="259"/>
      <c r="F127" s="259"/>
      <c r="G127" s="259"/>
    </row>
    <row r="128" spans="1:7">
      <c r="A128" s="259"/>
      <c r="B128" s="259"/>
      <c r="C128" s="259"/>
      <c r="D128" s="259"/>
      <c r="E128" s="259"/>
      <c r="F128" s="259"/>
      <c r="G128" s="259"/>
    </row>
    <row r="129" spans="1:9">
      <c r="A129" s="259"/>
      <c r="B129" s="259"/>
      <c r="C129" s="259"/>
      <c r="D129" s="259"/>
      <c r="E129" s="259"/>
      <c r="F129" s="259"/>
      <c r="G129" s="259"/>
    </row>
    <row r="130" spans="1:9">
      <c r="A130" s="259"/>
      <c r="B130" s="259"/>
      <c r="C130" s="259"/>
      <c r="D130" s="259"/>
      <c r="E130" s="259"/>
      <c r="F130" s="259"/>
      <c r="G130" s="259"/>
    </row>
    <row r="131" spans="1:9">
      <c r="A131" s="259" t="s">
        <v>180</v>
      </c>
      <c r="B131" s="259" t="s">
        <v>181</v>
      </c>
      <c r="C131" s="259">
        <v>1014</v>
      </c>
      <c r="D131" s="259"/>
      <c r="E131" s="259"/>
      <c r="F131" s="259"/>
      <c r="G131" s="259" t="s">
        <v>283</v>
      </c>
      <c r="I131" s="112" t="s">
        <v>73</v>
      </c>
    </row>
    <row r="132" spans="1:9">
      <c r="A132" s="259" t="s">
        <v>183</v>
      </c>
      <c r="B132" s="259" t="s">
        <v>184</v>
      </c>
      <c r="C132" s="259" t="s">
        <v>184</v>
      </c>
      <c r="D132" s="259" t="s">
        <v>185</v>
      </c>
      <c r="E132" s="259" t="s">
        <v>185</v>
      </c>
      <c r="F132" s="259" t="s">
        <v>185</v>
      </c>
      <c r="G132" s="259" t="s">
        <v>184</v>
      </c>
    </row>
    <row r="133" spans="1:9">
      <c r="A133" s="259" t="s">
        <v>218</v>
      </c>
      <c r="B133" s="259" t="s">
        <v>6</v>
      </c>
      <c r="C133" s="259" t="s">
        <v>219</v>
      </c>
      <c r="D133" s="259" t="s">
        <v>220</v>
      </c>
      <c r="E133" s="259" t="s">
        <v>221</v>
      </c>
      <c r="F133" s="259" t="s">
        <v>21</v>
      </c>
      <c r="G133" s="259" t="s">
        <v>222</v>
      </c>
    </row>
    <row r="134" spans="1:9">
      <c r="A134" s="259" t="s">
        <v>183</v>
      </c>
      <c r="B134" s="259" t="s">
        <v>184</v>
      </c>
      <c r="C134" s="259" t="s">
        <v>184</v>
      </c>
      <c r="D134" s="259" t="s">
        <v>185</v>
      </c>
      <c r="E134" s="259" t="s">
        <v>185</v>
      </c>
      <c r="F134" s="259" t="s">
        <v>185</v>
      </c>
      <c r="G134" s="259" t="s">
        <v>184</v>
      </c>
    </row>
    <row r="135" spans="1:9">
      <c r="A135" s="259"/>
      <c r="B135" s="259"/>
      <c r="C135" s="259"/>
      <c r="D135" s="259"/>
      <c r="E135" s="259"/>
      <c r="F135" s="259"/>
      <c r="G135" s="259"/>
    </row>
    <row r="136" spans="1:9">
      <c r="A136" s="259" t="s">
        <v>284</v>
      </c>
      <c r="B136" s="259" t="s">
        <v>285</v>
      </c>
      <c r="C136" s="259"/>
      <c r="D136" s="259"/>
      <c r="E136" s="259"/>
      <c r="F136" s="259"/>
      <c r="G136" s="259"/>
    </row>
    <row r="137" spans="1:9">
      <c r="A137" s="259" t="s">
        <v>271</v>
      </c>
      <c r="B137" s="259">
        <v>5.5</v>
      </c>
      <c r="C137" s="259">
        <v>5.5294800000000004</v>
      </c>
      <c r="D137" s="259">
        <v>0.15</v>
      </c>
      <c r="E137" s="259">
        <v>-0.15</v>
      </c>
      <c r="F137" s="259">
        <v>2.9479999999999999E-2</v>
      </c>
      <c r="G137" s="259" t="s">
        <v>249</v>
      </c>
    </row>
    <row r="138" spans="1:9">
      <c r="A138" s="259" t="s">
        <v>225</v>
      </c>
      <c r="B138" s="259">
        <v>35.25</v>
      </c>
      <c r="C138" s="259">
        <v>35.265990000000002</v>
      </c>
      <c r="D138" s="259">
        <v>0.15</v>
      </c>
      <c r="E138" s="259">
        <v>-0.15</v>
      </c>
      <c r="F138" s="259">
        <v>1.5990000000000001E-2</v>
      </c>
      <c r="G138" s="259" t="s">
        <v>249</v>
      </c>
    </row>
    <row r="139" spans="1:9">
      <c r="A139" s="259" t="s">
        <v>226</v>
      </c>
      <c r="B139" s="259">
        <v>30.25</v>
      </c>
      <c r="C139" s="259">
        <v>30.263490000000001</v>
      </c>
      <c r="D139" s="259">
        <v>0.15</v>
      </c>
      <c r="E139" s="259">
        <v>-0.15</v>
      </c>
      <c r="F139" s="259">
        <v>1.349E-2</v>
      </c>
      <c r="G139" s="259" t="s">
        <v>249</v>
      </c>
    </row>
    <row r="140" spans="1:9">
      <c r="A140" s="259"/>
      <c r="B140" s="259"/>
      <c r="C140" s="259"/>
      <c r="D140" s="259"/>
      <c r="E140" s="259"/>
      <c r="F140" s="259"/>
      <c r="G140" s="259"/>
    </row>
    <row r="141" spans="1:9">
      <c r="A141" s="259" t="s">
        <v>286</v>
      </c>
      <c r="B141" s="259" t="s">
        <v>287</v>
      </c>
      <c r="C141" s="259"/>
      <c r="D141" s="259"/>
      <c r="E141" s="259"/>
      <c r="F141" s="259"/>
      <c r="G141" s="259"/>
    </row>
    <row r="142" spans="1:9">
      <c r="A142" s="259" t="s">
        <v>271</v>
      </c>
      <c r="B142" s="259">
        <v>5.5</v>
      </c>
      <c r="C142" s="259">
        <v>5.5305600000000004</v>
      </c>
      <c r="D142" s="259">
        <v>0.15</v>
      </c>
      <c r="E142" s="259">
        <v>-0.15</v>
      </c>
      <c r="F142" s="259">
        <v>3.056E-2</v>
      </c>
      <c r="G142" s="259" t="s">
        <v>249</v>
      </c>
    </row>
    <row r="143" spans="1:9">
      <c r="A143" s="259" t="s">
        <v>225</v>
      </c>
      <c r="B143" s="259">
        <v>35.25</v>
      </c>
      <c r="C143" s="259">
        <v>35.264449999999997</v>
      </c>
      <c r="D143" s="259">
        <v>0.15</v>
      </c>
      <c r="E143" s="259">
        <v>-0.15</v>
      </c>
      <c r="F143" s="259">
        <v>1.4449999999999999E-2</v>
      </c>
      <c r="G143" s="259" t="s">
        <v>249</v>
      </c>
    </row>
    <row r="144" spans="1:9">
      <c r="A144" s="259" t="s">
        <v>226</v>
      </c>
      <c r="B144" s="259">
        <v>11.25</v>
      </c>
      <c r="C144" s="259">
        <v>11.263909999999999</v>
      </c>
      <c r="D144" s="259">
        <v>0.15</v>
      </c>
      <c r="E144" s="259">
        <v>-0.15</v>
      </c>
      <c r="F144" s="259">
        <v>1.391E-2</v>
      </c>
      <c r="G144" s="259" t="s">
        <v>249</v>
      </c>
    </row>
    <row r="145" spans="1:9">
      <c r="A145" s="259"/>
      <c r="B145" s="259"/>
      <c r="C145" s="259"/>
      <c r="D145" s="259"/>
      <c r="E145" s="259"/>
      <c r="F145" s="259"/>
      <c r="G145" s="259"/>
    </row>
    <row r="146" spans="1:9">
      <c r="A146" s="259" t="s">
        <v>288</v>
      </c>
      <c r="B146" s="259" t="s">
        <v>270</v>
      </c>
      <c r="C146" s="259"/>
      <c r="D146" s="259"/>
      <c r="E146" s="259"/>
      <c r="F146" s="259"/>
      <c r="G146" s="259"/>
      <c r="I146" s="112">
        <v>10</v>
      </c>
    </row>
    <row r="147" spans="1:9">
      <c r="A147" s="259" t="s">
        <v>271</v>
      </c>
      <c r="B147" s="259">
        <v>4.0309999999999997</v>
      </c>
      <c r="C147" s="259">
        <v>4.0312999999999999</v>
      </c>
      <c r="D147" s="259">
        <v>5.0000000000000001E-3</v>
      </c>
      <c r="E147" s="259">
        <v>-5.0000000000000001E-3</v>
      </c>
      <c r="F147" s="259">
        <v>2.9999999999999997E-4</v>
      </c>
      <c r="G147" s="259" t="s">
        <v>249</v>
      </c>
    </row>
    <row r="148" spans="1:9">
      <c r="A148" s="259" t="s">
        <v>225</v>
      </c>
      <c r="B148" s="259">
        <v>4.25</v>
      </c>
      <c r="C148" s="259">
        <v>4.2676100000000003</v>
      </c>
      <c r="D148" s="259">
        <v>5.0000000000000001E-3</v>
      </c>
      <c r="E148" s="259">
        <v>-5.0000000000000001E-3</v>
      </c>
      <c r="F148" s="259">
        <v>1.7610000000000001E-2</v>
      </c>
      <c r="G148" s="259">
        <v>1.261E-2</v>
      </c>
    </row>
    <row r="149" spans="1:9">
      <c r="A149" s="259" t="s">
        <v>226</v>
      </c>
      <c r="B149" s="259">
        <v>63</v>
      </c>
      <c r="C149" s="259">
        <v>63.01641</v>
      </c>
      <c r="D149" s="259">
        <v>5.0000000000000001E-3</v>
      </c>
      <c r="E149" s="259">
        <v>-5.0000000000000001E-3</v>
      </c>
      <c r="F149" s="259">
        <v>1.6410000000000001E-2</v>
      </c>
      <c r="G149" s="259">
        <v>1.141E-2</v>
      </c>
    </row>
    <row r="150" spans="1:9">
      <c r="A150" s="259"/>
      <c r="B150" s="259"/>
      <c r="C150" s="259"/>
      <c r="D150" s="259"/>
      <c r="E150" s="259"/>
      <c r="F150" s="259"/>
      <c r="G150" s="259"/>
    </row>
    <row r="151" spans="1:9">
      <c r="A151" s="259" t="s">
        <v>289</v>
      </c>
      <c r="B151" s="259" t="s">
        <v>273</v>
      </c>
      <c r="C151" s="259"/>
      <c r="D151" s="259"/>
      <c r="E151" s="259"/>
      <c r="F151" s="259"/>
      <c r="G151" s="259"/>
    </row>
    <row r="152" spans="1:9">
      <c r="A152" s="259" t="s">
        <v>226</v>
      </c>
      <c r="B152" s="259">
        <v>64.984110000000001</v>
      </c>
      <c r="C152" s="259">
        <v>65.019300000000001</v>
      </c>
      <c r="D152" s="259">
        <v>0.15</v>
      </c>
      <c r="E152" s="259">
        <v>-0.15</v>
      </c>
      <c r="F152" s="259">
        <v>3.5189999999999999E-2</v>
      </c>
      <c r="G152" s="259" t="s">
        <v>249</v>
      </c>
    </row>
    <row r="153" spans="1:9">
      <c r="A153" s="259"/>
      <c r="B153" s="259"/>
      <c r="C153" s="259"/>
      <c r="D153" s="259"/>
      <c r="E153" s="259"/>
      <c r="F153" s="259"/>
      <c r="G153" s="259"/>
    </row>
    <row r="154" spans="1:9">
      <c r="A154" s="259" t="s">
        <v>290</v>
      </c>
      <c r="B154" s="259" t="s">
        <v>275</v>
      </c>
      <c r="C154" s="259" t="s">
        <v>276</v>
      </c>
      <c r="D154" s="259"/>
      <c r="E154" s="259"/>
      <c r="F154" s="259"/>
      <c r="G154" s="259"/>
    </row>
    <row r="155" spans="1:9">
      <c r="A155" s="259" t="s">
        <v>226</v>
      </c>
      <c r="B155" s="259"/>
      <c r="C155" s="259">
        <v>60.99456</v>
      </c>
      <c r="D155" s="259"/>
      <c r="E155" s="259"/>
      <c r="F155" s="259"/>
      <c r="G155" s="259"/>
    </row>
    <row r="156" spans="1:9">
      <c r="A156" s="259"/>
      <c r="B156" s="259"/>
      <c r="C156" s="259"/>
      <c r="D156" s="259"/>
      <c r="E156" s="259"/>
      <c r="F156" s="259"/>
      <c r="G156" s="259"/>
    </row>
    <row r="157" spans="1:9">
      <c r="A157" s="259" t="s">
        <v>291</v>
      </c>
      <c r="B157" s="259" t="s">
        <v>278</v>
      </c>
      <c r="C157" s="259"/>
      <c r="D157" s="259"/>
      <c r="E157" s="259"/>
      <c r="F157" s="259"/>
      <c r="G157" s="259"/>
    </row>
    <row r="158" spans="1:9">
      <c r="A158" s="259" t="s">
        <v>279</v>
      </c>
      <c r="B158" s="259">
        <v>4.0309999999999997</v>
      </c>
      <c r="C158" s="259">
        <v>4.02719</v>
      </c>
      <c r="D158" s="259">
        <v>5.0000000000000001E-3</v>
      </c>
      <c r="E158" s="259">
        <v>-5.0000000000000001E-3</v>
      </c>
      <c r="F158" s="259">
        <v>-3.81E-3</v>
      </c>
      <c r="G158" s="259" t="s">
        <v>280</v>
      </c>
    </row>
    <row r="159" spans="1:9">
      <c r="A159" s="259" t="s">
        <v>226</v>
      </c>
      <c r="B159" s="259">
        <v>63</v>
      </c>
      <c r="C159" s="259">
        <v>63.006929999999997</v>
      </c>
      <c r="D159" s="259">
        <v>5.0000000000000001E-3</v>
      </c>
      <c r="E159" s="259">
        <v>-5.0000000000000001E-3</v>
      </c>
      <c r="F159" s="259">
        <v>6.9300000000000004E-3</v>
      </c>
      <c r="G159" s="259">
        <v>1.9300000000000001E-3</v>
      </c>
    </row>
    <row r="160" spans="1:9">
      <c r="A160" s="259"/>
      <c r="B160" s="259"/>
      <c r="C160" s="259"/>
      <c r="D160" s="259"/>
      <c r="E160" s="259"/>
      <c r="F160" s="259"/>
      <c r="G160" s="259"/>
    </row>
    <row r="161" spans="1:9">
      <c r="A161" s="259" t="s">
        <v>292</v>
      </c>
      <c r="B161" s="259" t="s">
        <v>282</v>
      </c>
      <c r="C161" s="259"/>
      <c r="D161" s="259"/>
      <c r="E161" s="259"/>
      <c r="F161" s="259"/>
      <c r="G161" s="259"/>
    </row>
    <row r="162" spans="1:9">
      <c r="A162" s="259" t="s">
        <v>271</v>
      </c>
      <c r="B162" s="259">
        <v>5.5</v>
      </c>
      <c r="C162" s="259">
        <v>5.5283300000000004</v>
      </c>
      <c r="D162" s="259">
        <v>0.15</v>
      </c>
      <c r="E162" s="259">
        <v>-0.15</v>
      </c>
      <c r="F162" s="259">
        <v>2.8330000000000001E-2</v>
      </c>
      <c r="G162" s="259" t="s">
        <v>249</v>
      </c>
    </row>
    <row r="163" spans="1:9">
      <c r="A163" s="259" t="s">
        <v>225</v>
      </c>
      <c r="B163" s="259">
        <v>6.25</v>
      </c>
      <c r="C163" s="259">
        <v>6.2706600000000003</v>
      </c>
      <c r="D163" s="259">
        <v>0.15</v>
      </c>
      <c r="E163" s="259">
        <v>-0.15</v>
      </c>
      <c r="F163" s="259">
        <v>2.0660000000000001E-2</v>
      </c>
      <c r="G163" s="259" t="s">
        <v>249</v>
      </c>
    </row>
    <row r="164" spans="1:9">
      <c r="A164" s="259" t="s">
        <v>226</v>
      </c>
      <c r="B164" s="259">
        <v>72.5</v>
      </c>
      <c r="C164" s="259">
        <v>72.514679999999998</v>
      </c>
      <c r="D164" s="259">
        <v>0.15</v>
      </c>
      <c r="E164" s="259">
        <v>-0.15</v>
      </c>
      <c r="F164" s="259">
        <v>1.468E-2</v>
      </c>
      <c r="G164" s="259" t="s">
        <v>249</v>
      </c>
    </row>
    <row r="165" spans="1:9">
      <c r="A165" s="259"/>
      <c r="B165" s="259"/>
      <c r="C165" s="259"/>
      <c r="D165" s="259"/>
      <c r="E165" s="259"/>
      <c r="F165" s="259"/>
      <c r="G165" s="259"/>
    </row>
    <row r="166" spans="1:9">
      <c r="A166" s="259" t="s">
        <v>293</v>
      </c>
      <c r="B166" s="259" t="s">
        <v>285</v>
      </c>
      <c r="C166" s="259"/>
      <c r="D166" s="259"/>
      <c r="E166" s="259"/>
      <c r="F166" s="259"/>
      <c r="G166" s="259"/>
    </row>
    <row r="167" spans="1:9">
      <c r="A167" s="259" t="s">
        <v>271</v>
      </c>
      <c r="B167" s="259">
        <v>5.5</v>
      </c>
      <c r="C167" s="259">
        <v>5.5289599999999997</v>
      </c>
      <c r="D167" s="259">
        <v>0.15</v>
      </c>
      <c r="E167" s="259">
        <v>-0.15</v>
      </c>
      <c r="F167" s="259">
        <v>2.896E-2</v>
      </c>
      <c r="G167" s="259" t="s">
        <v>249</v>
      </c>
    </row>
    <row r="168" spans="1:9">
      <c r="A168" s="259" t="s">
        <v>225</v>
      </c>
      <c r="B168" s="259">
        <v>35.25</v>
      </c>
      <c r="C168" s="259">
        <v>35.272660000000002</v>
      </c>
      <c r="D168" s="259">
        <v>0.15</v>
      </c>
      <c r="E168" s="259">
        <v>-0.15</v>
      </c>
      <c r="F168" s="259">
        <v>2.266E-2</v>
      </c>
      <c r="G168" s="259" t="s">
        <v>249</v>
      </c>
    </row>
    <row r="169" spans="1:9">
      <c r="A169" s="259" t="s">
        <v>226</v>
      </c>
      <c r="B169" s="259">
        <v>72.5</v>
      </c>
      <c r="C169" s="259">
        <v>72.513810000000007</v>
      </c>
      <c r="D169" s="259">
        <v>0.15</v>
      </c>
      <c r="E169" s="259">
        <v>-0.15</v>
      </c>
      <c r="F169" s="259">
        <v>1.3809999999999999E-2</v>
      </c>
      <c r="G169" s="259" t="s">
        <v>249</v>
      </c>
    </row>
    <row r="170" spans="1:9">
      <c r="A170" s="259"/>
      <c r="B170" s="259"/>
      <c r="C170" s="259"/>
      <c r="D170" s="259"/>
      <c r="E170" s="259"/>
      <c r="F170" s="259"/>
      <c r="G170" s="259"/>
    </row>
    <row r="171" spans="1:9">
      <c r="A171" s="259" t="s">
        <v>294</v>
      </c>
      <c r="B171" s="259" t="s">
        <v>287</v>
      </c>
      <c r="C171" s="259"/>
      <c r="D171" s="259"/>
      <c r="E171" s="259"/>
      <c r="F171" s="259"/>
      <c r="G171" s="259"/>
    </row>
    <row r="172" spans="1:9">
      <c r="A172" s="259" t="s">
        <v>271</v>
      </c>
      <c r="B172" s="259">
        <v>5.5</v>
      </c>
      <c r="C172" s="259">
        <v>5.5340499999999997</v>
      </c>
      <c r="D172" s="259">
        <v>0.15</v>
      </c>
      <c r="E172" s="259">
        <v>-0.15</v>
      </c>
      <c r="F172" s="259">
        <v>3.4049999999999997E-2</v>
      </c>
      <c r="G172" s="259" t="s">
        <v>249</v>
      </c>
    </row>
    <row r="173" spans="1:9">
      <c r="A173" s="259" t="s">
        <v>225</v>
      </c>
      <c r="B173" s="259">
        <v>35.25</v>
      </c>
      <c r="C173" s="259">
        <v>35.262329999999999</v>
      </c>
      <c r="D173" s="259">
        <v>0.15</v>
      </c>
      <c r="E173" s="259">
        <v>-0.15</v>
      </c>
      <c r="F173" s="259">
        <v>1.2330000000000001E-2</v>
      </c>
      <c r="G173" s="259" t="s">
        <v>249</v>
      </c>
    </row>
    <row r="174" spans="1:9">
      <c r="A174" s="259" t="s">
        <v>226</v>
      </c>
      <c r="B174" s="259">
        <v>53.5</v>
      </c>
      <c r="C174" s="259">
        <v>53.509059999999998</v>
      </c>
      <c r="D174" s="259">
        <v>0.15</v>
      </c>
      <c r="E174" s="259">
        <v>-0.15</v>
      </c>
      <c r="F174" s="259">
        <v>9.0600000000000003E-3</v>
      </c>
      <c r="G174" s="259" t="s">
        <v>249</v>
      </c>
    </row>
    <row r="175" spans="1:9">
      <c r="A175" s="259"/>
      <c r="B175" s="259"/>
      <c r="C175" s="259"/>
      <c r="D175" s="259"/>
      <c r="E175" s="259"/>
      <c r="F175" s="259"/>
      <c r="G175" s="259"/>
    </row>
    <row r="176" spans="1:9">
      <c r="A176" s="259" t="s">
        <v>295</v>
      </c>
      <c r="B176" s="259" t="s">
        <v>270</v>
      </c>
      <c r="C176" s="259"/>
      <c r="D176" s="259"/>
      <c r="E176" s="259"/>
      <c r="F176" s="259"/>
      <c r="G176" s="259"/>
      <c r="I176" s="112">
        <v>20</v>
      </c>
    </row>
    <row r="177" spans="1:7">
      <c r="A177" s="259" t="s">
        <v>271</v>
      </c>
      <c r="B177" s="259">
        <v>4.0309999999999997</v>
      </c>
      <c r="C177" s="259">
        <v>4.0309600000000003</v>
      </c>
      <c r="D177" s="259">
        <v>5.0000000000000001E-3</v>
      </c>
      <c r="E177" s="259">
        <v>-5.0000000000000001E-3</v>
      </c>
      <c r="F177" s="259">
        <v>-4.0000000000000003E-5</v>
      </c>
      <c r="G177" s="259"/>
    </row>
    <row r="178" spans="1:7">
      <c r="A178" s="259" t="s">
        <v>225</v>
      </c>
      <c r="B178" s="259">
        <v>4.25</v>
      </c>
      <c r="C178" s="259">
        <v>4.2760600000000002</v>
      </c>
      <c r="D178" s="259">
        <v>5.0000000000000001E-3</v>
      </c>
      <c r="E178" s="259">
        <v>-5.0000000000000001E-3</v>
      </c>
      <c r="F178" s="259">
        <v>2.606E-2</v>
      </c>
      <c r="G178" s="259">
        <v>2.1059999999999999E-2</v>
      </c>
    </row>
    <row r="179" spans="1:7">
      <c r="A179" s="259" t="s">
        <v>226</v>
      </c>
      <c r="B179" s="259">
        <v>105.25</v>
      </c>
      <c r="C179" s="259">
        <v>105.26702</v>
      </c>
      <c r="D179" s="259">
        <v>5.0000000000000001E-3</v>
      </c>
      <c r="E179" s="259">
        <v>-5.0000000000000001E-3</v>
      </c>
      <c r="F179" s="259">
        <v>1.702E-2</v>
      </c>
      <c r="G179" s="259">
        <v>1.2019999999999999E-2</v>
      </c>
    </row>
    <row r="180" spans="1:7">
      <c r="A180" s="259"/>
      <c r="B180" s="259"/>
      <c r="C180" s="259"/>
      <c r="D180" s="259"/>
      <c r="E180" s="259"/>
      <c r="F180" s="259"/>
      <c r="G180" s="259"/>
    </row>
    <row r="181" spans="1:7">
      <c r="A181" s="259" t="s">
        <v>296</v>
      </c>
      <c r="B181" s="259" t="s">
        <v>273</v>
      </c>
      <c r="C181" s="259"/>
      <c r="D181" s="259"/>
      <c r="E181" s="259"/>
      <c r="F181" s="259"/>
      <c r="G181" s="259"/>
    </row>
    <row r="182" spans="1:7">
      <c r="A182" s="259" t="s">
        <v>226</v>
      </c>
      <c r="B182" s="259"/>
      <c r="C182" s="259">
        <v>107.26589</v>
      </c>
      <c r="D182" s="259"/>
      <c r="E182" s="259"/>
      <c r="F182" s="259"/>
      <c r="G182" s="259"/>
    </row>
    <row r="183" spans="1:7">
      <c r="A183" s="259"/>
      <c r="B183" s="259"/>
      <c r="C183" s="259"/>
      <c r="D183" s="259"/>
      <c r="E183" s="259"/>
      <c r="F183" s="259"/>
      <c r="G183" s="259"/>
    </row>
    <row r="184" spans="1:7">
      <c r="A184" s="259" t="s">
        <v>297</v>
      </c>
      <c r="B184" s="259" t="s">
        <v>275</v>
      </c>
      <c r="C184" s="259" t="s">
        <v>276</v>
      </c>
      <c r="D184" s="259"/>
      <c r="E184" s="259"/>
      <c r="F184" s="259"/>
      <c r="G184" s="259"/>
    </row>
    <row r="185" spans="1:7">
      <c r="A185" s="259" t="s">
        <v>226</v>
      </c>
      <c r="B185" s="259"/>
      <c r="C185" s="259">
        <v>103.24969</v>
      </c>
      <c r="D185" s="259"/>
      <c r="E185" s="259"/>
      <c r="F185" s="259"/>
      <c r="G185" s="259"/>
    </row>
    <row r="186" spans="1:7">
      <c r="A186" s="259"/>
      <c r="B186" s="259"/>
      <c r="C186" s="259"/>
      <c r="D186" s="259"/>
      <c r="E186" s="259"/>
      <c r="F186" s="259"/>
      <c r="G186" s="259"/>
    </row>
    <row r="187" spans="1:7">
      <c r="A187" s="259" t="s">
        <v>298</v>
      </c>
      <c r="B187" s="259" t="s">
        <v>278</v>
      </c>
      <c r="C187" s="259"/>
      <c r="D187" s="259"/>
      <c r="E187" s="259"/>
      <c r="F187" s="259"/>
      <c r="G187" s="259"/>
    </row>
    <row r="188" spans="1:7">
      <c r="A188" s="259" t="s">
        <v>279</v>
      </c>
      <c r="B188" s="259">
        <v>4.0309999999999997</v>
      </c>
      <c r="C188" s="259">
        <v>4.0162000000000004</v>
      </c>
      <c r="D188" s="259">
        <v>5.0000000000000001E-3</v>
      </c>
      <c r="E188" s="259">
        <v>-5.0000000000000001E-3</v>
      </c>
      <c r="F188" s="259">
        <v>-1.4800000000000001E-2</v>
      </c>
      <c r="G188" s="259">
        <v>-9.7999999999999997E-3</v>
      </c>
    </row>
    <row r="189" spans="1:7">
      <c r="A189" s="259" t="s">
        <v>226</v>
      </c>
      <c r="B189" s="259">
        <v>105.25</v>
      </c>
      <c r="C189" s="259">
        <v>105.25779</v>
      </c>
      <c r="D189" s="259">
        <v>5.0000000000000001E-3</v>
      </c>
      <c r="E189" s="259">
        <v>-5.0000000000000001E-3</v>
      </c>
      <c r="F189" s="259">
        <v>7.79E-3</v>
      </c>
      <c r="G189" s="259">
        <v>2.7899999999999999E-3</v>
      </c>
    </row>
    <row r="190" spans="1:7">
      <c r="A190" s="259"/>
      <c r="B190" s="259"/>
      <c r="C190" s="259"/>
      <c r="D190" s="259"/>
      <c r="E190" s="259"/>
      <c r="F190" s="259"/>
      <c r="G190" s="259"/>
    </row>
    <row r="191" spans="1:7">
      <c r="A191" s="259"/>
      <c r="B191" s="259"/>
      <c r="C191" s="259"/>
      <c r="D191" s="259"/>
      <c r="E191" s="259"/>
      <c r="F191" s="259"/>
      <c r="G191" s="259"/>
    </row>
    <row r="192" spans="1:7">
      <c r="A192" s="259"/>
      <c r="B192" s="259"/>
      <c r="C192" s="259"/>
      <c r="D192" s="259"/>
      <c r="E192" s="259"/>
      <c r="F192" s="259"/>
      <c r="G192" s="259"/>
    </row>
    <row r="193" spans="1:9">
      <c r="A193" s="259"/>
      <c r="B193" s="259"/>
      <c r="C193" s="259"/>
      <c r="D193" s="259"/>
      <c r="E193" s="259"/>
      <c r="F193" s="259"/>
      <c r="G193" s="259"/>
    </row>
    <row r="194" spans="1:9">
      <c r="A194" s="259"/>
      <c r="B194" s="259"/>
      <c r="C194" s="259"/>
      <c r="D194" s="259"/>
      <c r="E194" s="259"/>
      <c r="F194" s="259"/>
      <c r="G194" s="259"/>
    </row>
    <row r="195" spans="1:9">
      <c r="A195" s="259"/>
      <c r="B195" s="259"/>
      <c r="C195" s="259"/>
      <c r="D195" s="259"/>
      <c r="E195" s="259"/>
      <c r="F195" s="259"/>
      <c r="G195" s="259"/>
    </row>
    <row r="196" spans="1:9">
      <c r="A196" s="259" t="s">
        <v>180</v>
      </c>
      <c r="B196" s="259" t="s">
        <v>181</v>
      </c>
      <c r="C196" s="259">
        <v>1014</v>
      </c>
      <c r="D196" s="259"/>
      <c r="E196" s="259"/>
      <c r="F196" s="259"/>
      <c r="G196" s="259" t="s">
        <v>299</v>
      </c>
      <c r="I196" s="112" t="s">
        <v>74</v>
      </c>
    </row>
    <row r="197" spans="1:9">
      <c r="A197" s="259" t="s">
        <v>183</v>
      </c>
      <c r="B197" s="259" t="s">
        <v>184</v>
      </c>
      <c r="C197" s="259" t="s">
        <v>184</v>
      </c>
      <c r="D197" s="259" t="s">
        <v>185</v>
      </c>
      <c r="E197" s="259" t="s">
        <v>185</v>
      </c>
      <c r="F197" s="259" t="s">
        <v>185</v>
      </c>
      <c r="G197" s="259" t="s">
        <v>184</v>
      </c>
    </row>
    <row r="198" spans="1:9">
      <c r="A198" s="259" t="s">
        <v>218</v>
      </c>
      <c r="B198" s="259" t="s">
        <v>6</v>
      </c>
      <c r="C198" s="259" t="s">
        <v>219</v>
      </c>
      <c r="D198" s="259" t="s">
        <v>220</v>
      </c>
      <c r="E198" s="259" t="s">
        <v>221</v>
      </c>
      <c r="F198" s="259" t="s">
        <v>21</v>
      </c>
      <c r="G198" s="259" t="s">
        <v>222</v>
      </c>
    </row>
    <row r="199" spans="1:9">
      <c r="A199" s="259" t="s">
        <v>183</v>
      </c>
      <c r="B199" s="259" t="s">
        <v>184</v>
      </c>
      <c r="C199" s="259" t="s">
        <v>184</v>
      </c>
      <c r="D199" s="259" t="s">
        <v>185</v>
      </c>
      <c r="E199" s="259" t="s">
        <v>185</v>
      </c>
      <c r="F199" s="259" t="s">
        <v>185</v>
      </c>
      <c r="G199" s="259" t="s">
        <v>184</v>
      </c>
    </row>
    <row r="200" spans="1:9">
      <c r="A200" s="259"/>
      <c r="B200" s="259"/>
      <c r="C200" s="259"/>
      <c r="D200" s="259"/>
      <c r="E200" s="259"/>
      <c r="F200" s="259"/>
      <c r="G200" s="259"/>
    </row>
    <row r="201" spans="1:9">
      <c r="A201" s="259" t="s">
        <v>300</v>
      </c>
      <c r="B201" s="259" t="s">
        <v>282</v>
      </c>
      <c r="C201" s="259"/>
      <c r="D201" s="259"/>
      <c r="E201" s="259"/>
      <c r="F201" s="259"/>
      <c r="G201" s="259"/>
    </row>
    <row r="202" spans="1:9">
      <c r="A202" s="259" t="s">
        <v>271</v>
      </c>
      <c r="B202" s="259">
        <v>5.5</v>
      </c>
      <c r="C202" s="259">
        <v>5.53531</v>
      </c>
      <c r="D202" s="259">
        <v>0.15</v>
      </c>
      <c r="E202" s="259">
        <v>-0.15</v>
      </c>
      <c r="F202" s="259">
        <v>3.5310000000000001E-2</v>
      </c>
      <c r="G202" s="259" t="s">
        <v>249</v>
      </c>
    </row>
    <row r="203" spans="1:9">
      <c r="A203" s="259" t="s">
        <v>225</v>
      </c>
      <c r="B203" s="259">
        <v>6.25</v>
      </c>
      <c r="C203" s="259">
        <v>6.2740499999999999</v>
      </c>
      <c r="D203" s="259">
        <v>0.15</v>
      </c>
      <c r="E203" s="259">
        <v>-0.15</v>
      </c>
      <c r="F203" s="259">
        <v>2.4049999999999998E-2</v>
      </c>
      <c r="G203" s="259" t="s">
        <v>249</v>
      </c>
    </row>
    <row r="204" spans="1:9">
      <c r="A204" s="259" t="s">
        <v>226</v>
      </c>
      <c r="B204" s="259">
        <v>114.75</v>
      </c>
      <c r="C204" s="259">
        <v>114.76636999999999</v>
      </c>
      <c r="D204" s="259">
        <v>0.15</v>
      </c>
      <c r="E204" s="259">
        <v>-0.15</v>
      </c>
      <c r="F204" s="259">
        <v>1.6369999999999999E-2</v>
      </c>
      <c r="G204" s="259" t="s">
        <v>249</v>
      </c>
    </row>
    <row r="205" spans="1:9">
      <c r="A205" s="259"/>
      <c r="B205" s="259"/>
      <c r="C205" s="259"/>
      <c r="D205" s="259"/>
      <c r="E205" s="259"/>
      <c r="F205" s="259"/>
      <c r="G205" s="259"/>
    </row>
    <row r="206" spans="1:9">
      <c r="A206" s="259" t="s">
        <v>301</v>
      </c>
      <c r="B206" s="259" t="s">
        <v>285</v>
      </c>
      <c r="C206" s="259"/>
      <c r="D206" s="259"/>
      <c r="E206" s="259"/>
      <c r="F206" s="259"/>
      <c r="G206" s="259"/>
    </row>
    <row r="207" spans="1:9">
      <c r="A207" s="259" t="s">
        <v>271</v>
      </c>
      <c r="B207" s="259">
        <v>5.5</v>
      </c>
      <c r="C207" s="259">
        <v>5.5295199999999998</v>
      </c>
      <c r="D207" s="259">
        <v>0.15</v>
      </c>
      <c r="E207" s="259">
        <v>-0.15</v>
      </c>
      <c r="F207" s="259">
        <v>2.9520000000000001E-2</v>
      </c>
      <c r="G207" s="259" t="s">
        <v>249</v>
      </c>
    </row>
    <row r="208" spans="1:9">
      <c r="A208" s="259" t="s">
        <v>225</v>
      </c>
      <c r="B208" s="259">
        <v>35.25</v>
      </c>
      <c r="C208" s="259">
        <v>35.276580000000003</v>
      </c>
      <c r="D208" s="259">
        <v>0.15</v>
      </c>
      <c r="E208" s="259">
        <v>-0.15</v>
      </c>
      <c r="F208" s="259">
        <v>2.6579999999999999E-2</v>
      </c>
      <c r="G208" s="259" t="s">
        <v>249</v>
      </c>
    </row>
    <row r="209" spans="1:9">
      <c r="A209" s="259" t="s">
        <v>226</v>
      </c>
      <c r="B209" s="259">
        <v>114.75</v>
      </c>
      <c r="C209" s="259">
        <v>114.76474</v>
      </c>
      <c r="D209" s="259">
        <v>0.15</v>
      </c>
      <c r="E209" s="259">
        <v>-0.15</v>
      </c>
      <c r="F209" s="259">
        <v>1.474E-2</v>
      </c>
      <c r="G209" s="259" t="s">
        <v>249</v>
      </c>
    </row>
    <row r="210" spans="1:9">
      <c r="A210" s="259"/>
      <c r="B210" s="259"/>
      <c r="C210" s="259"/>
      <c r="D210" s="259"/>
      <c r="E210" s="259"/>
      <c r="F210" s="259"/>
      <c r="G210" s="259"/>
    </row>
    <row r="211" spans="1:9">
      <c r="A211" s="259" t="s">
        <v>302</v>
      </c>
      <c r="B211" s="259" t="s">
        <v>287</v>
      </c>
      <c r="C211" s="259"/>
      <c r="D211" s="259"/>
      <c r="E211" s="259"/>
      <c r="F211" s="259"/>
      <c r="G211" s="259"/>
    </row>
    <row r="212" spans="1:9">
      <c r="A212" s="259" t="s">
        <v>271</v>
      </c>
      <c r="B212" s="259">
        <v>5.5</v>
      </c>
      <c r="C212" s="259">
        <v>5.5342099999999999</v>
      </c>
      <c r="D212" s="259">
        <v>0.15</v>
      </c>
      <c r="E212" s="259">
        <v>-0.15</v>
      </c>
      <c r="F212" s="259">
        <v>3.4209999999999997E-2</v>
      </c>
      <c r="G212" s="259" t="s">
        <v>249</v>
      </c>
    </row>
    <row r="213" spans="1:9">
      <c r="A213" s="259" t="s">
        <v>225</v>
      </c>
      <c r="B213" s="259">
        <v>35.25</v>
      </c>
      <c r="C213" s="259">
        <v>35.26596</v>
      </c>
      <c r="D213" s="259">
        <v>0.15</v>
      </c>
      <c r="E213" s="259">
        <v>-0.15</v>
      </c>
      <c r="F213" s="259">
        <v>1.5959999999999998E-2</v>
      </c>
      <c r="G213" s="259" t="s">
        <v>249</v>
      </c>
    </row>
    <row r="214" spans="1:9">
      <c r="A214" s="259" t="s">
        <v>226</v>
      </c>
      <c r="B214" s="259">
        <v>95.75</v>
      </c>
      <c r="C214" s="259">
        <v>95.758480000000006</v>
      </c>
      <c r="D214" s="259">
        <v>0.15</v>
      </c>
      <c r="E214" s="259">
        <v>-0.15</v>
      </c>
      <c r="F214" s="259">
        <v>8.4799999999999997E-3</v>
      </c>
      <c r="G214" s="259" t="s">
        <v>249</v>
      </c>
    </row>
    <row r="215" spans="1:9">
      <c r="A215" s="259"/>
      <c r="B215" s="259"/>
      <c r="C215" s="259"/>
      <c r="D215" s="259"/>
      <c r="E215" s="259"/>
      <c r="F215" s="259"/>
      <c r="G215" s="259"/>
    </row>
    <row r="216" spans="1:9">
      <c r="A216" s="259" t="s">
        <v>303</v>
      </c>
      <c r="B216" s="259" t="s">
        <v>270</v>
      </c>
      <c r="C216" s="259"/>
      <c r="D216" s="259"/>
      <c r="E216" s="259"/>
      <c r="F216" s="259"/>
      <c r="G216" s="259"/>
      <c r="I216" s="112" t="s">
        <v>75</v>
      </c>
    </row>
    <row r="217" spans="1:9">
      <c r="A217" s="259" t="s">
        <v>271</v>
      </c>
      <c r="B217" s="259">
        <v>4.0309999999999997</v>
      </c>
      <c r="C217" s="259">
        <v>4.0369000000000002</v>
      </c>
      <c r="D217" s="259">
        <v>5.0000000000000001E-3</v>
      </c>
      <c r="E217" s="259">
        <v>-5.0000000000000001E-3</v>
      </c>
      <c r="F217" s="259">
        <v>5.8999999999999999E-3</v>
      </c>
      <c r="G217" s="259">
        <v>8.9999999999999998E-4</v>
      </c>
    </row>
    <row r="218" spans="1:9">
      <c r="A218" s="259" t="s">
        <v>225</v>
      </c>
      <c r="B218" s="259">
        <v>46.5</v>
      </c>
      <c r="C218" s="259">
        <v>46.511679999999998</v>
      </c>
      <c r="D218" s="259">
        <v>5.0000000000000001E-3</v>
      </c>
      <c r="E218" s="259">
        <v>-5.0000000000000001E-3</v>
      </c>
      <c r="F218" s="259">
        <v>1.1679999999999999E-2</v>
      </c>
      <c r="G218" s="259">
        <v>6.6800000000000002E-3</v>
      </c>
    </row>
    <row r="219" spans="1:9">
      <c r="A219" s="259" t="s">
        <v>226</v>
      </c>
      <c r="B219" s="259">
        <v>20.75</v>
      </c>
      <c r="C219" s="259">
        <v>20.759229999999999</v>
      </c>
      <c r="D219" s="259">
        <v>5.0000000000000001E-3</v>
      </c>
      <c r="E219" s="259">
        <v>-5.0000000000000001E-3</v>
      </c>
      <c r="F219" s="259">
        <v>9.2300000000000004E-3</v>
      </c>
      <c r="G219" s="259">
        <v>4.2300000000000003E-3</v>
      </c>
    </row>
    <row r="220" spans="1:9">
      <c r="A220" s="259"/>
      <c r="B220" s="259"/>
      <c r="C220" s="259"/>
      <c r="D220" s="259"/>
      <c r="E220" s="259"/>
      <c r="F220" s="259"/>
      <c r="G220" s="259"/>
    </row>
    <row r="221" spans="1:9">
      <c r="A221" s="259" t="s">
        <v>304</v>
      </c>
      <c r="B221" s="259" t="s">
        <v>273</v>
      </c>
      <c r="C221" s="259"/>
      <c r="D221" s="259"/>
      <c r="E221" s="259"/>
      <c r="F221" s="259"/>
      <c r="G221" s="259"/>
    </row>
    <row r="222" spans="1:9">
      <c r="A222" s="259" t="s">
        <v>226</v>
      </c>
      <c r="B222" s="259">
        <v>22.734110000000001</v>
      </c>
      <c r="C222" s="259">
        <v>22.760960000000001</v>
      </c>
      <c r="D222" s="259">
        <v>0.15</v>
      </c>
      <c r="E222" s="259">
        <v>-0.15</v>
      </c>
      <c r="F222" s="259">
        <v>2.6849999999999999E-2</v>
      </c>
      <c r="G222" s="259" t="s">
        <v>249</v>
      </c>
    </row>
    <row r="223" spans="1:9">
      <c r="A223" s="259"/>
      <c r="B223" s="259"/>
      <c r="C223" s="259"/>
      <c r="D223" s="259"/>
      <c r="E223" s="259"/>
      <c r="F223" s="259"/>
      <c r="G223" s="259"/>
    </row>
    <row r="224" spans="1:9">
      <c r="A224" s="259" t="s">
        <v>305</v>
      </c>
      <c r="B224" s="259" t="s">
        <v>275</v>
      </c>
      <c r="C224" s="259" t="s">
        <v>276</v>
      </c>
      <c r="D224" s="259"/>
      <c r="E224" s="259"/>
      <c r="F224" s="259"/>
      <c r="G224" s="259"/>
    </row>
    <row r="225" spans="1:7">
      <c r="A225" s="259" t="s">
        <v>226</v>
      </c>
      <c r="B225" s="259"/>
      <c r="C225" s="259">
        <v>18.73592</v>
      </c>
      <c r="D225" s="259"/>
      <c r="E225" s="259"/>
      <c r="F225" s="259"/>
      <c r="G225" s="259"/>
    </row>
    <row r="226" spans="1:7">
      <c r="A226" s="259"/>
      <c r="B226" s="259"/>
      <c r="C226" s="259"/>
      <c r="D226" s="259"/>
      <c r="E226" s="259"/>
      <c r="F226" s="259"/>
      <c r="G226" s="259"/>
    </row>
    <row r="227" spans="1:7">
      <c r="A227" s="259" t="s">
        <v>306</v>
      </c>
      <c r="B227" s="259" t="s">
        <v>278</v>
      </c>
      <c r="C227" s="259"/>
      <c r="D227" s="259"/>
      <c r="E227" s="259"/>
      <c r="F227" s="259"/>
      <c r="G227" s="259"/>
    </row>
    <row r="228" spans="1:7">
      <c r="A228" s="259" t="s">
        <v>279</v>
      </c>
      <c r="B228" s="259">
        <v>4.0309999999999997</v>
      </c>
      <c r="C228" s="259">
        <v>4.0262700000000002</v>
      </c>
      <c r="D228" s="259">
        <v>5.0000000000000001E-3</v>
      </c>
      <c r="E228" s="259">
        <v>-5.0000000000000001E-3</v>
      </c>
      <c r="F228" s="259">
        <v>-4.7299999999999998E-3</v>
      </c>
      <c r="G228" s="259" t="s">
        <v>280</v>
      </c>
    </row>
    <row r="229" spans="1:7">
      <c r="A229" s="259" t="s">
        <v>226</v>
      </c>
      <c r="B229" s="259">
        <v>20.75</v>
      </c>
      <c r="C229" s="259">
        <v>20.748439999999999</v>
      </c>
      <c r="D229" s="259">
        <v>5.0000000000000001E-3</v>
      </c>
      <c r="E229" s="259">
        <v>-5.0000000000000001E-3</v>
      </c>
      <c r="F229" s="259">
        <v>-1.56E-3</v>
      </c>
      <c r="G229" s="259" t="s">
        <v>230</v>
      </c>
    </row>
    <row r="230" spans="1:7">
      <c r="A230" s="259"/>
      <c r="B230" s="259"/>
      <c r="C230" s="259"/>
      <c r="D230" s="259"/>
      <c r="E230" s="259"/>
      <c r="F230" s="259"/>
      <c r="G230" s="259"/>
    </row>
    <row r="231" spans="1:7">
      <c r="A231" s="259" t="s">
        <v>307</v>
      </c>
      <c r="B231" s="259" t="s">
        <v>282</v>
      </c>
      <c r="C231" s="259"/>
      <c r="D231" s="259"/>
      <c r="E231" s="259"/>
      <c r="F231" s="259"/>
      <c r="G231" s="259"/>
    </row>
    <row r="232" spans="1:7">
      <c r="A232" s="259" t="s">
        <v>271</v>
      </c>
      <c r="B232" s="259">
        <v>5.5</v>
      </c>
      <c r="C232" s="259">
        <v>5.5288399999999998</v>
      </c>
      <c r="D232" s="259">
        <v>0.15</v>
      </c>
      <c r="E232" s="259">
        <v>-0.15</v>
      </c>
      <c r="F232" s="259">
        <v>2.8840000000000001E-2</v>
      </c>
      <c r="G232" s="259" t="s">
        <v>249</v>
      </c>
    </row>
    <row r="233" spans="1:7">
      <c r="A233" s="259" t="s">
        <v>225</v>
      </c>
      <c r="B233" s="259">
        <v>48.5</v>
      </c>
      <c r="C233" s="259">
        <v>48.511740000000003</v>
      </c>
      <c r="D233" s="259">
        <v>0.15</v>
      </c>
      <c r="E233" s="259">
        <v>-0.15</v>
      </c>
      <c r="F233" s="259">
        <v>1.174E-2</v>
      </c>
      <c r="G233" s="259" t="s">
        <v>249</v>
      </c>
    </row>
    <row r="234" spans="1:7">
      <c r="A234" s="259" t="s">
        <v>226</v>
      </c>
      <c r="B234" s="259">
        <v>30.25</v>
      </c>
      <c r="C234" s="259">
        <v>30.2621</v>
      </c>
      <c r="D234" s="259">
        <v>0.15</v>
      </c>
      <c r="E234" s="259">
        <v>-0.15</v>
      </c>
      <c r="F234" s="259">
        <v>1.21E-2</v>
      </c>
      <c r="G234" s="259" t="s">
        <v>249</v>
      </c>
    </row>
    <row r="235" spans="1:7">
      <c r="A235" s="259"/>
      <c r="B235" s="259"/>
      <c r="C235" s="259"/>
      <c r="D235" s="259"/>
      <c r="E235" s="259"/>
      <c r="F235" s="259"/>
      <c r="G235" s="259"/>
    </row>
    <row r="236" spans="1:7">
      <c r="A236" s="259" t="s">
        <v>308</v>
      </c>
      <c r="B236" s="259" t="s">
        <v>285</v>
      </c>
      <c r="C236" s="259"/>
      <c r="D236" s="259"/>
      <c r="E236" s="259"/>
      <c r="F236" s="259"/>
      <c r="G236" s="259"/>
    </row>
    <row r="237" spans="1:7">
      <c r="A237" s="259" t="s">
        <v>271</v>
      </c>
      <c r="B237" s="259">
        <v>5.5</v>
      </c>
      <c r="C237" s="259">
        <v>5.5271400000000002</v>
      </c>
      <c r="D237" s="259">
        <v>0.15</v>
      </c>
      <c r="E237" s="259">
        <v>-0.15</v>
      </c>
      <c r="F237" s="259">
        <v>2.7140000000000001E-2</v>
      </c>
      <c r="G237" s="259" t="s">
        <v>249</v>
      </c>
    </row>
    <row r="238" spans="1:7">
      <c r="A238" s="259" t="s">
        <v>225</v>
      </c>
      <c r="B238" s="259">
        <v>77.5</v>
      </c>
      <c r="C238" s="259">
        <v>77.511330000000001</v>
      </c>
      <c r="D238" s="259">
        <v>0.15</v>
      </c>
      <c r="E238" s="259">
        <v>-0.15</v>
      </c>
      <c r="F238" s="259">
        <v>1.133E-2</v>
      </c>
      <c r="G238" s="259" t="s">
        <v>249</v>
      </c>
    </row>
    <row r="239" spans="1:7">
      <c r="A239" s="259" t="s">
        <v>226</v>
      </c>
      <c r="B239" s="259">
        <v>30.25</v>
      </c>
      <c r="C239" s="259">
        <v>30.26069</v>
      </c>
      <c r="D239" s="259">
        <v>0.15</v>
      </c>
      <c r="E239" s="259">
        <v>-0.15</v>
      </c>
      <c r="F239" s="259">
        <v>1.069E-2</v>
      </c>
      <c r="G239" s="259" t="s">
        <v>249</v>
      </c>
    </row>
    <row r="240" spans="1:7">
      <c r="A240" s="259"/>
      <c r="B240" s="259"/>
      <c r="C240" s="259"/>
      <c r="D240" s="259"/>
      <c r="E240" s="259"/>
      <c r="F240" s="259"/>
      <c r="G240" s="259"/>
    </row>
    <row r="241" spans="1:9">
      <c r="A241" s="259" t="s">
        <v>309</v>
      </c>
      <c r="B241" s="259" t="s">
        <v>287</v>
      </c>
      <c r="C241" s="259"/>
      <c r="D241" s="259"/>
      <c r="E241" s="259"/>
      <c r="F241" s="259"/>
      <c r="G241" s="259"/>
    </row>
    <row r="242" spans="1:9">
      <c r="A242" s="259" t="s">
        <v>271</v>
      </c>
      <c r="B242" s="259">
        <v>5.5</v>
      </c>
      <c r="C242" s="259">
        <v>5.5319900000000004</v>
      </c>
      <c r="D242" s="259">
        <v>0.15</v>
      </c>
      <c r="E242" s="259">
        <v>-0.15</v>
      </c>
      <c r="F242" s="259">
        <v>3.1989999999999998E-2</v>
      </c>
      <c r="G242" s="259" t="s">
        <v>249</v>
      </c>
    </row>
    <row r="243" spans="1:9">
      <c r="A243" s="259" t="s">
        <v>225</v>
      </c>
      <c r="B243" s="259">
        <v>77.5</v>
      </c>
      <c r="C243" s="259">
        <v>77.508330000000001</v>
      </c>
      <c r="D243" s="259">
        <v>0.15</v>
      </c>
      <c r="E243" s="259">
        <v>-0.15</v>
      </c>
      <c r="F243" s="259">
        <v>8.3300000000000006E-3</v>
      </c>
      <c r="G243" s="259" t="s">
        <v>249</v>
      </c>
    </row>
    <row r="244" spans="1:9">
      <c r="A244" s="259" t="s">
        <v>226</v>
      </c>
      <c r="B244" s="259">
        <v>11.25</v>
      </c>
      <c r="C244" s="259">
        <v>11.26028</v>
      </c>
      <c r="D244" s="259">
        <v>0.15</v>
      </c>
      <c r="E244" s="259">
        <v>-0.15</v>
      </c>
      <c r="F244" s="259">
        <v>1.0279999999999999E-2</v>
      </c>
      <c r="G244" s="259" t="s">
        <v>249</v>
      </c>
    </row>
    <row r="245" spans="1:9">
      <c r="A245" s="259"/>
      <c r="B245" s="259"/>
      <c r="C245" s="259"/>
      <c r="D245" s="259"/>
      <c r="E245" s="259"/>
      <c r="F245" s="259"/>
      <c r="G245" s="259"/>
    </row>
    <row r="246" spans="1:9">
      <c r="A246" s="259" t="s">
        <v>310</v>
      </c>
      <c r="B246" s="259" t="s">
        <v>270</v>
      </c>
      <c r="C246" s="259"/>
      <c r="D246" s="259"/>
      <c r="E246" s="259"/>
      <c r="F246" s="259"/>
      <c r="G246" s="259"/>
      <c r="I246" s="112">
        <v>11</v>
      </c>
    </row>
    <row r="247" spans="1:9">
      <c r="A247" s="259" t="s">
        <v>271</v>
      </c>
      <c r="B247" s="259">
        <v>4.0309999999999997</v>
      </c>
      <c r="C247" s="259">
        <v>4.0325800000000003</v>
      </c>
      <c r="D247" s="259">
        <v>5.0000000000000001E-3</v>
      </c>
      <c r="E247" s="259">
        <v>-5.0000000000000001E-3</v>
      </c>
      <c r="F247" s="259">
        <v>1.58E-3</v>
      </c>
      <c r="G247" s="259" t="s">
        <v>235</v>
      </c>
    </row>
    <row r="248" spans="1:9">
      <c r="A248" s="259" t="s">
        <v>225</v>
      </c>
      <c r="B248" s="259">
        <v>46.5</v>
      </c>
      <c r="C248" s="259">
        <v>46.516739999999999</v>
      </c>
      <c r="D248" s="259">
        <v>5.0000000000000001E-3</v>
      </c>
      <c r="E248" s="259">
        <v>-5.0000000000000001E-3</v>
      </c>
      <c r="F248" s="259">
        <v>1.6740000000000001E-2</v>
      </c>
      <c r="G248" s="259">
        <v>1.174E-2</v>
      </c>
    </row>
    <row r="249" spans="1:9">
      <c r="A249" s="259" t="s">
        <v>226</v>
      </c>
      <c r="B249" s="259">
        <v>63</v>
      </c>
      <c r="C249" s="259">
        <v>63.01305</v>
      </c>
      <c r="D249" s="259">
        <v>5.0000000000000001E-3</v>
      </c>
      <c r="E249" s="259">
        <v>-5.0000000000000001E-3</v>
      </c>
      <c r="F249" s="259">
        <v>1.3050000000000001E-2</v>
      </c>
      <c r="G249" s="259">
        <v>8.0499999999999999E-3</v>
      </c>
    </row>
    <row r="250" spans="1:9">
      <c r="A250" s="259"/>
      <c r="B250" s="259"/>
      <c r="C250" s="259"/>
      <c r="D250" s="259"/>
      <c r="E250" s="259"/>
      <c r="F250" s="259"/>
      <c r="G250" s="259"/>
    </row>
    <row r="251" spans="1:9">
      <c r="A251" s="259" t="s">
        <v>311</v>
      </c>
      <c r="B251" s="259" t="s">
        <v>273</v>
      </c>
      <c r="C251" s="259"/>
      <c r="D251" s="259"/>
      <c r="E251" s="259"/>
      <c r="F251" s="259"/>
      <c r="G251" s="259"/>
    </row>
    <row r="252" spans="1:9">
      <c r="A252" s="259" t="s">
        <v>226</v>
      </c>
      <c r="B252" s="259">
        <v>64.984110000000001</v>
      </c>
      <c r="C252" s="259">
        <v>65.008520000000004</v>
      </c>
      <c r="D252" s="259">
        <v>0.15</v>
      </c>
      <c r="E252" s="259">
        <v>-0.15</v>
      </c>
      <c r="F252" s="259">
        <v>2.4410000000000001E-2</v>
      </c>
      <c r="G252" s="259" t="s">
        <v>249</v>
      </c>
    </row>
    <row r="253" spans="1:9">
      <c r="A253" s="259"/>
      <c r="B253" s="259"/>
      <c r="C253" s="259"/>
      <c r="D253" s="259"/>
      <c r="E253" s="259"/>
      <c r="F253" s="259"/>
      <c r="G253" s="259"/>
    </row>
    <row r="254" spans="1:9">
      <c r="A254" s="259" t="s">
        <v>312</v>
      </c>
      <c r="B254" s="259" t="s">
        <v>275</v>
      </c>
      <c r="C254" s="259" t="s">
        <v>276</v>
      </c>
      <c r="D254" s="259"/>
      <c r="E254" s="259"/>
      <c r="F254" s="259"/>
      <c r="G254" s="259"/>
    </row>
    <row r="255" spans="1:9">
      <c r="A255" s="259" t="s">
        <v>226</v>
      </c>
      <c r="B255" s="259"/>
      <c r="C255" s="259">
        <v>60.992359999999998</v>
      </c>
      <c r="D255" s="259"/>
      <c r="E255" s="259"/>
      <c r="F255" s="259"/>
      <c r="G255" s="259"/>
    </row>
    <row r="256" spans="1:9">
      <c r="A256" s="259"/>
      <c r="B256" s="259"/>
      <c r="C256" s="259"/>
      <c r="D256" s="259"/>
      <c r="E256" s="259"/>
      <c r="F256" s="259"/>
      <c r="G256" s="259"/>
    </row>
    <row r="257" spans="1:9">
      <c r="A257" s="259"/>
      <c r="B257" s="259"/>
      <c r="C257" s="259"/>
      <c r="D257" s="259"/>
      <c r="E257" s="259"/>
      <c r="F257" s="259"/>
      <c r="G257" s="259"/>
    </row>
    <row r="258" spans="1:9">
      <c r="A258" s="259"/>
      <c r="B258" s="259"/>
      <c r="C258" s="259"/>
      <c r="D258" s="259"/>
      <c r="E258" s="259"/>
      <c r="F258" s="259"/>
      <c r="G258" s="259"/>
    </row>
    <row r="259" spans="1:9">
      <c r="A259" s="259"/>
      <c r="B259" s="259"/>
      <c r="C259" s="259"/>
      <c r="D259" s="259"/>
      <c r="E259" s="259"/>
      <c r="F259" s="259"/>
      <c r="G259" s="259"/>
    </row>
    <row r="260" spans="1:9">
      <c r="A260" s="259"/>
      <c r="B260" s="259"/>
      <c r="C260" s="259"/>
      <c r="D260" s="259"/>
      <c r="E260" s="259"/>
      <c r="F260" s="259"/>
      <c r="G260" s="259"/>
    </row>
    <row r="261" spans="1:9">
      <c r="A261" s="259" t="s">
        <v>180</v>
      </c>
      <c r="B261" s="259" t="s">
        <v>181</v>
      </c>
      <c r="C261" s="259">
        <v>1014</v>
      </c>
      <c r="D261" s="259"/>
      <c r="E261" s="259"/>
      <c r="F261" s="259"/>
      <c r="G261" s="259" t="s">
        <v>313</v>
      </c>
      <c r="I261" s="112" t="s">
        <v>76</v>
      </c>
    </row>
    <row r="262" spans="1:9">
      <c r="A262" s="259" t="s">
        <v>183</v>
      </c>
      <c r="B262" s="259" t="s">
        <v>184</v>
      </c>
      <c r="C262" s="259" t="s">
        <v>184</v>
      </c>
      <c r="D262" s="259" t="s">
        <v>185</v>
      </c>
      <c r="E262" s="259" t="s">
        <v>185</v>
      </c>
      <c r="F262" s="259" t="s">
        <v>185</v>
      </c>
      <c r="G262" s="259" t="s">
        <v>184</v>
      </c>
    </row>
    <row r="263" spans="1:9">
      <c r="A263" s="259" t="s">
        <v>218</v>
      </c>
      <c r="B263" s="259" t="s">
        <v>6</v>
      </c>
      <c r="C263" s="259" t="s">
        <v>219</v>
      </c>
      <c r="D263" s="259" t="s">
        <v>220</v>
      </c>
      <c r="E263" s="259" t="s">
        <v>221</v>
      </c>
      <c r="F263" s="259" t="s">
        <v>21</v>
      </c>
      <c r="G263" s="259" t="s">
        <v>222</v>
      </c>
    </row>
    <row r="264" spans="1:9">
      <c r="A264" s="259" t="s">
        <v>183</v>
      </c>
      <c r="B264" s="259" t="s">
        <v>184</v>
      </c>
      <c r="C264" s="259" t="s">
        <v>184</v>
      </c>
      <c r="D264" s="259" t="s">
        <v>185</v>
      </c>
      <c r="E264" s="259" t="s">
        <v>185</v>
      </c>
      <c r="F264" s="259" t="s">
        <v>185</v>
      </c>
      <c r="G264" s="259" t="s">
        <v>184</v>
      </c>
    </row>
    <row r="265" spans="1:9">
      <c r="A265" s="259"/>
      <c r="B265" s="259"/>
      <c r="C265" s="259"/>
      <c r="D265" s="259"/>
      <c r="E265" s="259"/>
      <c r="F265" s="259"/>
      <c r="G265" s="259"/>
    </row>
    <row r="266" spans="1:9">
      <c r="A266" s="259" t="s">
        <v>314</v>
      </c>
      <c r="B266" s="259" t="s">
        <v>278</v>
      </c>
      <c r="C266" s="259"/>
      <c r="D266" s="259"/>
      <c r="E266" s="259"/>
      <c r="F266" s="259"/>
      <c r="G266" s="259"/>
    </row>
    <row r="267" spans="1:9">
      <c r="A267" s="259" t="s">
        <v>279</v>
      </c>
      <c r="B267" s="259">
        <v>4.0309999999999997</v>
      </c>
      <c r="C267" s="259">
        <v>4.0423400000000003</v>
      </c>
      <c r="D267" s="259">
        <v>5.0000000000000001E-3</v>
      </c>
      <c r="E267" s="259">
        <v>-5.0000000000000001E-3</v>
      </c>
      <c r="F267" s="259">
        <v>1.1339999999999999E-2</v>
      </c>
      <c r="G267" s="259">
        <v>6.3400000000000001E-3</v>
      </c>
    </row>
    <row r="268" spans="1:9">
      <c r="A268" s="259" t="s">
        <v>226</v>
      </c>
      <c r="B268" s="259">
        <v>63</v>
      </c>
      <c r="C268" s="259">
        <v>63.000439999999998</v>
      </c>
      <c r="D268" s="259">
        <v>5.0000000000000001E-3</v>
      </c>
      <c r="E268" s="259">
        <v>-5.0000000000000001E-3</v>
      </c>
      <c r="F268" s="259">
        <v>4.4000000000000002E-4</v>
      </c>
      <c r="G268" s="259" t="s">
        <v>249</v>
      </c>
    </row>
    <row r="269" spans="1:9">
      <c r="A269" s="259"/>
      <c r="B269" s="259"/>
      <c r="C269" s="259"/>
      <c r="D269" s="259"/>
      <c r="E269" s="259"/>
      <c r="F269" s="259"/>
      <c r="G269" s="259"/>
    </row>
    <row r="270" spans="1:9">
      <c r="A270" s="259" t="s">
        <v>315</v>
      </c>
      <c r="B270" s="259" t="s">
        <v>282</v>
      </c>
      <c r="C270" s="259"/>
      <c r="D270" s="259"/>
      <c r="E270" s="259"/>
      <c r="F270" s="259"/>
      <c r="G270" s="259"/>
    </row>
    <row r="271" spans="1:9">
      <c r="A271" s="259" t="s">
        <v>271</v>
      </c>
      <c r="B271" s="259">
        <v>5.5</v>
      </c>
      <c r="C271" s="259">
        <v>5.5286200000000001</v>
      </c>
      <c r="D271" s="259">
        <v>0.15</v>
      </c>
      <c r="E271" s="259">
        <v>-0.15</v>
      </c>
      <c r="F271" s="259">
        <v>2.862E-2</v>
      </c>
      <c r="G271" s="259" t="s">
        <v>249</v>
      </c>
    </row>
    <row r="272" spans="1:9">
      <c r="A272" s="259" t="s">
        <v>225</v>
      </c>
      <c r="B272" s="259">
        <v>48.5</v>
      </c>
      <c r="C272" s="259">
        <v>48.515459999999997</v>
      </c>
      <c r="D272" s="259">
        <v>0.15</v>
      </c>
      <c r="E272" s="259">
        <v>-0.15</v>
      </c>
      <c r="F272" s="259">
        <v>1.546E-2</v>
      </c>
      <c r="G272" s="259" t="s">
        <v>249</v>
      </c>
    </row>
    <row r="273" spans="1:9">
      <c r="A273" s="259" t="s">
        <v>226</v>
      </c>
      <c r="B273" s="259">
        <v>72.5</v>
      </c>
      <c r="C273" s="259">
        <v>72.512159999999994</v>
      </c>
      <c r="D273" s="259">
        <v>0.15</v>
      </c>
      <c r="E273" s="259">
        <v>-0.15</v>
      </c>
      <c r="F273" s="259">
        <v>1.2160000000000001E-2</v>
      </c>
      <c r="G273" s="259" t="s">
        <v>249</v>
      </c>
    </row>
    <row r="274" spans="1:9">
      <c r="A274" s="259"/>
      <c r="B274" s="259"/>
      <c r="C274" s="259"/>
      <c r="D274" s="259"/>
      <c r="E274" s="259"/>
      <c r="F274" s="259"/>
      <c r="G274" s="259"/>
    </row>
    <row r="275" spans="1:9">
      <c r="A275" s="259" t="s">
        <v>316</v>
      </c>
      <c r="B275" s="259" t="s">
        <v>285</v>
      </c>
      <c r="C275" s="259"/>
      <c r="D275" s="259"/>
      <c r="E275" s="259"/>
      <c r="F275" s="259"/>
      <c r="G275" s="259"/>
    </row>
    <row r="276" spans="1:9">
      <c r="A276" s="259" t="s">
        <v>271</v>
      </c>
      <c r="B276" s="259">
        <v>5.5</v>
      </c>
      <c r="C276" s="259">
        <v>5.5277700000000003</v>
      </c>
      <c r="D276" s="259">
        <v>0.15</v>
      </c>
      <c r="E276" s="259">
        <v>-0.15</v>
      </c>
      <c r="F276" s="259">
        <v>2.777E-2</v>
      </c>
      <c r="G276" s="259" t="s">
        <v>249</v>
      </c>
    </row>
    <row r="277" spans="1:9">
      <c r="A277" s="259" t="s">
        <v>225</v>
      </c>
      <c r="B277" s="259">
        <v>77.5</v>
      </c>
      <c r="C277" s="259">
        <v>77.51764</v>
      </c>
      <c r="D277" s="259">
        <v>0.15</v>
      </c>
      <c r="E277" s="259">
        <v>-0.15</v>
      </c>
      <c r="F277" s="259">
        <v>1.7639999999999999E-2</v>
      </c>
      <c r="G277" s="259" t="s">
        <v>249</v>
      </c>
    </row>
    <row r="278" spans="1:9">
      <c r="A278" s="259" t="s">
        <v>226</v>
      </c>
      <c r="B278" s="259">
        <v>72.5</v>
      </c>
      <c r="C278" s="259">
        <v>72.511780000000002</v>
      </c>
      <c r="D278" s="259">
        <v>0.15</v>
      </c>
      <c r="E278" s="259">
        <v>-0.15</v>
      </c>
      <c r="F278" s="259">
        <v>1.1780000000000001E-2</v>
      </c>
      <c r="G278" s="259" t="s">
        <v>249</v>
      </c>
    </row>
    <row r="279" spans="1:9">
      <c r="A279" s="259"/>
      <c r="B279" s="259"/>
      <c r="C279" s="259"/>
      <c r="D279" s="259"/>
      <c r="E279" s="259"/>
      <c r="F279" s="259"/>
      <c r="G279" s="259"/>
    </row>
    <row r="280" spans="1:9">
      <c r="A280" s="259" t="s">
        <v>317</v>
      </c>
      <c r="B280" s="259" t="s">
        <v>287</v>
      </c>
      <c r="C280" s="259"/>
      <c r="D280" s="259"/>
      <c r="E280" s="259"/>
      <c r="F280" s="259"/>
      <c r="G280" s="259"/>
    </row>
    <row r="281" spans="1:9">
      <c r="A281" s="259" t="s">
        <v>271</v>
      </c>
      <c r="B281" s="259">
        <v>5.5</v>
      </c>
      <c r="C281" s="259">
        <v>5.5263900000000001</v>
      </c>
      <c r="D281" s="259">
        <v>0.15</v>
      </c>
      <c r="E281" s="259">
        <v>-0.15</v>
      </c>
      <c r="F281" s="259">
        <v>2.639E-2</v>
      </c>
      <c r="G281" s="259" t="s">
        <v>249</v>
      </c>
    </row>
    <row r="282" spans="1:9">
      <c r="A282" s="259" t="s">
        <v>225</v>
      </c>
      <c r="B282" s="259">
        <v>77.5</v>
      </c>
      <c r="C282" s="259">
        <v>77.515500000000003</v>
      </c>
      <c r="D282" s="259">
        <v>0.15</v>
      </c>
      <c r="E282" s="259">
        <v>-0.15</v>
      </c>
      <c r="F282" s="259">
        <v>1.55E-2</v>
      </c>
      <c r="G282" s="259" t="s">
        <v>249</v>
      </c>
    </row>
    <row r="283" spans="1:9">
      <c r="A283" s="259" t="s">
        <v>226</v>
      </c>
      <c r="B283" s="259">
        <v>53.5</v>
      </c>
      <c r="C283" s="259">
        <v>53.509439999999998</v>
      </c>
      <c r="D283" s="259">
        <v>0.15</v>
      </c>
      <c r="E283" s="259">
        <v>-0.15</v>
      </c>
      <c r="F283" s="259">
        <v>9.4400000000000005E-3</v>
      </c>
      <c r="G283" s="259" t="s">
        <v>249</v>
      </c>
    </row>
    <row r="284" spans="1:9">
      <c r="A284" s="259"/>
      <c r="B284" s="259"/>
      <c r="C284" s="259"/>
      <c r="D284" s="259"/>
      <c r="E284" s="259"/>
      <c r="F284" s="259"/>
      <c r="G284" s="259"/>
    </row>
    <row r="285" spans="1:9">
      <c r="A285" s="259" t="s">
        <v>318</v>
      </c>
      <c r="B285" s="259" t="s">
        <v>270</v>
      </c>
      <c r="C285" s="259"/>
      <c r="D285" s="259"/>
      <c r="E285" s="259"/>
      <c r="F285" s="259"/>
      <c r="G285" s="259"/>
      <c r="I285" s="112">
        <v>21</v>
      </c>
    </row>
    <row r="286" spans="1:9">
      <c r="A286" s="259" t="s">
        <v>271</v>
      </c>
      <c r="B286" s="259">
        <v>4.0309999999999997</v>
      </c>
      <c r="C286" s="259">
        <v>4.03416</v>
      </c>
      <c r="D286" s="259">
        <v>5.0000000000000001E-3</v>
      </c>
      <c r="E286" s="259">
        <v>-5.0000000000000001E-3</v>
      </c>
      <c r="F286" s="259">
        <v>3.16E-3</v>
      </c>
      <c r="G286" s="259" t="s">
        <v>252</v>
      </c>
    </row>
    <row r="287" spans="1:9">
      <c r="A287" s="259" t="s">
        <v>225</v>
      </c>
      <c r="B287" s="259">
        <v>46.5</v>
      </c>
      <c r="C287" s="259">
        <v>46.521250000000002</v>
      </c>
      <c r="D287" s="259">
        <v>5.0000000000000001E-3</v>
      </c>
      <c r="E287" s="259">
        <v>-5.0000000000000001E-3</v>
      </c>
      <c r="F287" s="259">
        <v>2.1250000000000002E-2</v>
      </c>
      <c r="G287" s="259">
        <v>1.6250000000000001E-2</v>
      </c>
    </row>
    <row r="288" spans="1:9">
      <c r="A288" s="259" t="s">
        <v>226</v>
      </c>
      <c r="B288" s="259">
        <v>105.25</v>
      </c>
      <c r="C288" s="259">
        <v>105.26477</v>
      </c>
      <c r="D288" s="259">
        <v>5.0000000000000001E-3</v>
      </c>
      <c r="E288" s="259">
        <v>-5.0000000000000001E-3</v>
      </c>
      <c r="F288" s="259">
        <v>1.477E-2</v>
      </c>
      <c r="G288" s="259">
        <v>9.7699999999999992E-3</v>
      </c>
    </row>
    <row r="289" spans="1:7">
      <c r="A289" s="259"/>
      <c r="B289" s="259"/>
      <c r="C289" s="259"/>
      <c r="D289" s="259"/>
      <c r="E289" s="259"/>
      <c r="F289" s="259"/>
      <c r="G289" s="259"/>
    </row>
    <row r="290" spans="1:7">
      <c r="A290" s="259" t="s">
        <v>319</v>
      </c>
      <c r="B290" s="259" t="s">
        <v>273</v>
      </c>
      <c r="C290" s="259"/>
      <c r="D290" s="259"/>
      <c r="E290" s="259"/>
      <c r="F290" s="259"/>
      <c r="G290" s="259"/>
    </row>
    <row r="291" spans="1:7">
      <c r="A291" s="259" t="s">
        <v>226</v>
      </c>
      <c r="B291" s="259"/>
      <c r="C291" s="259">
        <v>107.26539</v>
      </c>
      <c r="D291" s="259"/>
      <c r="E291" s="259"/>
      <c r="F291" s="259"/>
      <c r="G291" s="259"/>
    </row>
    <row r="292" spans="1:7">
      <c r="A292" s="259"/>
      <c r="B292" s="259"/>
      <c r="C292" s="259"/>
      <c r="D292" s="259"/>
      <c r="E292" s="259"/>
      <c r="F292" s="259"/>
      <c r="G292" s="259"/>
    </row>
    <row r="293" spans="1:7">
      <c r="A293" s="259" t="s">
        <v>320</v>
      </c>
      <c r="B293" s="259" t="s">
        <v>275</v>
      </c>
      <c r="C293" s="259" t="s">
        <v>276</v>
      </c>
      <c r="D293" s="259"/>
      <c r="E293" s="259"/>
      <c r="F293" s="259"/>
      <c r="G293" s="259"/>
    </row>
    <row r="294" spans="1:7">
      <c r="A294" s="259" t="s">
        <v>226</v>
      </c>
      <c r="B294" s="259"/>
      <c r="C294" s="259">
        <v>103.24567</v>
      </c>
      <c r="D294" s="259"/>
      <c r="E294" s="259"/>
      <c r="F294" s="259"/>
      <c r="G294" s="259"/>
    </row>
    <row r="295" spans="1:7">
      <c r="A295" s="259"/>
      <c r="B295" s="259"/>
      <c r="C295" s="259"/>
      <c r="D295" s="259"/>
      <c r="E295" s="259"/>
      <c r="F295" s="259"/>
      <c r="G295" s="259"/>
    </row>
    <row r="296" spans="1:7">
      <c r="A296" s="259" t="s">
        <v>321</v>
      </c>
      <c r="B296" s="259" t="s">
        <v>278</v>
      </c>
      <c r="C296" s="259"/>
      <c r="D296" s="259"/>
      <c r="E296" s="259"/>
      <c r="F296" s="259"/>
      <c r="G296" s="259"/>
    </row>
    <row r="297" spans="1:7">
      <c r="A297" s="259" t="s">
        <v>279</v>
      </c>
      <c r="B297" s="259">
        <v>4.0309999999999997</v>
      </c>
      <c r="C297" s="259">
        <v>4.0197200000000004</v>
      </c>
      <c r="D297" s="259">
        <v>5.0000000000000001E-3</v>
      </c>
      <c r="E297" s="259">
        <v>-5.0000000000000001E-3</v>
      </c>
      <c r="F297" s="259">
        <v>-1.128E-2</v>
      </c>
      <c r="G297" s="259">
        <v>-6.28E-3</v>
      </c>
    </row>
    <row r="298" spans="1:7">
      <c r="A298" s="259" t="s">
        <v>226</v>
      </c>
      <c r="B298" s="259">
        <v>105.25</v>
      </c>
      <c r="C298" s="259">
        <v>105.25552999999999</v>
      </c>
      <c r="D298" s="259">
        <v>5.0000000000000001E-3</v>
      </c>
      <c r="E298" s="259">
        <v>-5.0000000000000001E-3</v>
      </c>
      <c r="F298" s="259">
        <v>5.5300000000000002E-3</v>
      </c>
      <c r="G298" s="259">
        <v>5.2999999999999998E-4</v>
      </c>
    </row>
    <row r="299" spans="1:7">
      <c r="A299" s="259"/>
      <c r="B299" s="259"/>
      <c r="C299" s="259"/>
      <c r="D299" s="259"/>
      <c r="E299" s="259"/>
      <c r="F299" s="259"/>
      <c r="G299" s="259"/>
    </row>
    <row r="300" spans="1:7">
      <c r="A300" s="259" t="s">
        <v>322</v>
      </c>
      <c r="B300" s="259" t="s">
        <v>282</v>
      </c>
      <c r="C300" s="259"/>
      <c r="D300" s="259"/>
      <c r="E300" s="259"/>
      <c r="F300" s="259"/>
      <c r="G300" s="259"/>
    </row>
    <row r="301" spans="1:7">
      <c r="A301" s="259" t="s">
        <v>271</v>
      </c>
      <c r="B301" s="259">
        <v>5.5</v>
      </c>
      <c r="C301" s="259">
        <v>5.5288500000000003</v>
      </c>
      <c r="D301" s="259">
        <v>0.15</v>
      </c>
      <c r="E301" s="259">
        <v>-0.15</v>
      </c>
      <c r="F301" s="259">
        <v>2.8850000000000001E-2</v>
      </c>
      <c r="G301" s="259" t="s">
        <v>249</v>
      </c>
    </row>
    <row r="302" spans="1:7">
      <c r="A302" s="259" t="s">
        <v>225</v>
      </c>
      <c r="B302" s="259">
        <v>48.5</v>
      </c>
      <c r="C302" s="259">
        <v>48.522779999999997</v>
      </c>
      <c r="D302" s="259">
        <v>0.15</v>
      </c>
      <c r="E302" s="259">
        <v>-0.15</v>
      </c>
      <c r="F302" s="259">
        <v>2.2780000000000002E-2</v>
      </c>
      <c r="G302" s="259" t="s">
        <v>249</v>
      </c>
    </row>
    <row r="303" spans="1:7">
      <c r="A303" s="259" t="s">
        <v>226</v>
      </c>
      <c r="B303" s="259">
        <v>114.75</v>
      </c>
      <c r="C303" s="259">
        <v>114.76326</v>
      </c>
      <c r="D303" s="259">
        <v>0.15</v>
      </c>
      <c r="E303" s="259">
        <v>-0.15</v>
      </c>
      <c r="F303" s="259">
        <v>1.3259999999999999E-2</v>
      </c>
      <c r="G303" s="259" t="s">
        <v>249</v>
      </c>
    </row>
    <row r="304" spans="1:7">
      <c r="A304" s="259"/>
      <c r="B304" s="259"/>
      <c r="C304" s="259"/>
      <c r="D304" s="259"/>
      <c r="E304" s="259"/>
      <c r="F304" s="259"/>
      <c r="G304" s="259"/>
    </row>
    <row r="305" spans="1:9">
      <c r="A305" s="259" t="s">
        <v>323</v>
      </c>
      <c r="B305" s="259" t="s">
        <v>285</v>
      </c>
      <c r="C305" s="259"/>
      <c r="D305" s="259"/>
      <c r="E305" s="259"/>
      <c r="F305" s="259"/>
      <c r="G305" s="259"/>
    </row>
    <row r="306" spans="1:9">
      <c r="A306" s="259" t="s">
        <v>271</v>
      </c>
      <c r="B306" s="259">
        <v>5.5</v>
      </c>
      <c r="C306" s="259">
        <v>5.5286600000000004</v>
      </c>
      <c r="D306" s="259">
        <v>0.15</v>
      </c>
      <c r="E306" s="259">
        <v>-0.15</v>
      </c>
      <c r="F306" s="259">
        <v>2.8660000000000001E-2</v>
      </c>
      <c r="G306" s="259" t="s">
        <v>249</v>
      </c>
    </row>
    <row r="307" spans="1:9">
      <c r="A307" s="259" t="s">
        <v>225</v>
      </c>
      <c r="B307" s="259">
        <v>77.5</v>
      </c>
      <c r="C307" s="259">
        <v>77.524910000000006</v>
      </c>
      <c r="D307" s="259">
        <v>0.15</v>
      </c>
      <c r="E307" s="259">
        <v>-0.15</v>
      </c>
      <c r="F307" s="259">
        <v>2.4910000000000002E-2</v>
      </c>
      <c r="G307" s="259" t="s">
        <v>249</v>
      </c>
    </row>
    <row r="308" spans="1:9">
      <c r="A308" s="259" t="s">
        <v>226</v>
      </c>
      <c r="B308" s="259">
        <v>114.75</v>
      </c>
      <c r="C308" s="259">
        <v>114.76222</v>
      </c>
      <c r="D308" s="259">
        <v>0.15</v>
      </c>
      <c r="E308" s="259">
        <v>-0.15</v>
      </c>
      <c r="F308" s="259">
        <v>1.222E-2</v>
      </c>
      <c r="G308" s="259" t="s">
        <v>249</v>
      </c>
    </row>
    <row r="309" spans="1:9">
      <c r="A309" s="259"/>
      <c r="B309" s="259"/>
      <c r="C309" s="259"/>
      <c r="D309" s="259"/>
      <c r="E309" s="259"/>
      <c r="F309" s="259"/>
      <c r="G309" s="259"/>
    </row>
    <row r="310" spans="1:9">
      <c r="A310" s="259" t="s">
        <v>324</v>
      </c>
      <c r="B310" s="259" t="s">
        <v>287</v>
      </c>
      <c r="C310" s="259"/>
      <c r="D310" s="259"/>
      <c r="E310" s="259"/>
      <c r="F310" s="259"/>
      <c r="G310" s="259"/>
    </row>
    <row r="311" spans="1:9">
      <c r="A311" s="259" t="s">
        <v>271</v>
      </c>
      <c r="B311" s="259">
        <v>5.5</v>
      </c>
      <c r="C311" s="259">
        <v>5.52773</v>
      </c>
      <c r="D311" s="259">
        <v>0.15</v>
      </c>
      <c r="E311" s="259">
        <v>-0.15</v>
      </c>
      <c r="F311" s="259">
        <v>2.7730000000000001E-2</v>
      </c>
      <c r="G311" s="259" t="s">
        <v>249</v>
      </c>
    </row>
    <row r="312" spans="1:9">
      <c r="A312" s="259" t="s">
        <v>225</v>
      </c>
      <c r="B312" s="259">
        <v>77.5</v>
      </c>
      <c r="C312" s="259">
        <v>77.518609999999995</v>
      </c>
      <c r="D312" s="259">
        <v>0.15</v>
      </c>
      <c r="E312" s="259">
        <v>-0.15</v>
      </c>
      <c r="F312" s="259">
        <v>1.8610000000000002E-2</v>
      </c>
      <c r="G312" s="259" t="s">
        <v>249</v>
      </c>
    </row>
    <row r="313" spans="1:9">
      <c r="A313" s="259" t="s">
        <v>226</v>
      </c>
      <c r="B313" s="259">
        <v>95.75</v>
      </c>
      <c r="C313" s="259">
        <v>95.760490000000004</v>
      </c>
      <c r="D313" s="259">
        <v>0.15</v>
      </c>
      <c r="E313" s="259">
        <v>-0.15</v>
      </c>
      <c r="F313" s="259">
        <v>1.0489999999999999E-2</v>
      </c>
      <c r="G313" s="259" t="s">
        <v>249</v>
      </c>
    </row>
    <row r="314" spans="1:9">
      <c r="A314" s="259"/>
      <c r="B314" s="259"/>
      <c r="C314" s="259"/>
      <c r="D314" s="259"/>
      <c r="E314" s="259"/>
      <c r="F314" s="259"/>
      <c r="G314" s="259"/>
    </row>
    <row r="315" spans="1:9">
      <c r="A315" s="259" t="s">
        <v>325</v>
      </c>
      <c r="B315" s="259" t="s">
        <v>270</v>
      </c>
      <c r="C315" s="259"/>
      <c r="D315" s="259"/>
      <c r="E315" s="259"/>
      <c r="F315" s="259"/>
      <c r="G315" s="259"/>
    </row>
    <row r="316" spans="1:9">
      <c r="A316" s="259" t="s">
        <v>271</v>
      </c>
      <c r="B316" s="259">
        <v>4.0309999999999997</v>
      </c>
      <c r="C316" s="259">
        <v>4.0315599999999998</v>
      </c>
      <c r="D316" s="259">
        <v>5.0000000000000001E-3</v>
      </c>
      <c r="E316" s="259">
        <v>-5.0000000000000001E-3</v>
      </c>
      <c r="F316" s="259">
        <v>5.5999999999999995E-4</v>
      </c>
      <c r="G316" s="259" t="s">
        <v>249</v>
      </c>
      <c r="I316" s="112" t="s">
        <v>77</v>
      </c>
    </row>
    <row r="317" spans="1:9">
      <c r="A317" s="259" t="s">
        <v>225</v>
      </c>
      <c r="B317" s="259">
        <v>88.75</v>
      </c>
      <c r="C317" s="259">
        <v>88.756929999999997</v>
      </c>
      <c r="D317" s="259">
        <v>5.0000000000000001E-3</v>
      </c>
      <c r="E317" s="259">
        <v>-5.0000000000000001E-3</v>
      </c>
      <c r="F317" s="259">
        <v>6.9300000000000004E-3</v>
      </c>
      <c r="G317" s="259">
        <v>1.9300000000000001E-3</v>
      </c>
    </row>
    <row r="318" spans="1:9">
      <c r="A318" s="259" t="s">
        <v>226</v>
      </c>
      <c r="B318" s="259">
        <v>20.75</v>
      </c>
      <c r="C318" s="259">
        <v>20.753990000000002</v>
      </c>
      <c r="D318" s="259">
        <v>5.0000000000000001E-3</v>
      </c>
      <c r="E318" s="259">
        <v>-5.0000000000000001E-3</v>
      </c>
      <c r="F318" s="259">
        <v>3.9899999999999996E-3</v>
      </c>
      <c r="G318" s="259" t="s">
        <v>240</v>
      </c>
    </row>
    <row r="319" spans="1:9">
      <c r="A319" s="259"/>
      <c r="B319" s="259"/>
      <c r="C319" s="259"/>
      <c r="D319" s="259"/>
      <c r="E319" s="259"/>
      <c r="F319" s="259"/>
      <c r="G319" s="259"/>
    </row>
    <row r="320" spans="1:9">
      <c r="A320" s="259" t="s">
        <v>326</v>
      </c>
      <c r="B320" s="259" t="s">
        <v>278</v>
      </c>
      <c r="C320" s="259"/>
      <c r="D320" s="259"/>
      <c r="E320" s="259"/>
      <c r="F320" s="259"/>
      <c r="G320" s="259"/>
    </row>
    <row r="321" spans="1:9">
      <c r="A321" s="259" t="s">
        <v>279</v>
      </c>
      <c r="B321" s="259">
        <v>4.0309999999999997</v>
      </c>
      <c r="C321" s="259">
        <v>4.0228999999999999</v>
      </c>
      <c r="D321" s="259">
        <v>5.0000000000000001E-3</v>
      </c>
      <c r="E321" s="259">
        <v>-5.0000000000000001E-3</v>
      </c>
      <c r="F321" s="259">
        <v>-8.0999999999999996E-3</v>
      </c>
      <c r="G321" s="259">
        <v>-3.0999999999999999E-3</v>
      </c>
    </row>
    <row r="322" spans="1:9">
      <c r="A322" s="259" t="s">
        <v>226</v>
      </c>
      <c r="B322" s="259">
        <v>20.75</v>
      </c>
      <c r="C322" s="259">
        <v>20.746680000000001</v>
      </c>
      <c r="D322" s="259">
        <v>5.0000000000000001E-3</v>
      </c>
      <c r="E322" s="259">
        <v>-5.0000000000000001E-3</v>
      </c>
      <c r="F322" s="259">
        <v>-3.32E-3</v>
      </c>
      <c r="G322" s="259" t="s">
        <v>232</v>
      </c>
    </row>
    <row r="323" spans="1:9">
      <c r="A323" s="259"/>
      <c r="B323" s="259"/>
      <c r="C323" s="259"/>
      <c r="D323" s="259"/>
      <c r="E323" s="259"/>
      <c r="F323" s="259"/>
      <c r="G323" s="259"/>
    </row>
    <row r="324" spans="1:9">
      <c r="A324" s="259"/>
      <c r="B324" s="259"/>
      <c r="C324" s="259"/>
      <c r="D324" s="259"/>
      <c r="E324" s="259"/>
      <c r="F324" s="259"/>
      <c r="G324" s="259"/>
    </row>
    <row r="325" spans="1:9">
      <c r="A325" s="259"/>
      <c r="B325" s="259"/>
      <c r="C325" s="259"/>
      <c r="D325" s="259"/>
      <c r="E325" s="259"/>
      <c r="F325" s="259"/>
      <c r="G325" s="259"/>
    </row>
    <row r="326" spans="1:9">
      <c r="A326" s="259" t="s">
        <v>180</v>
      </c>
      <c r="B326" s="259" t="s">
        <v>181</v>
      </c>
      <c r="C326" s="259">
        <v>1014</v>
      </c>
      <c r="D326" s="259"/>
      <c r="E326" s="259"/>
      <c r="F326" s="259"/>
      <c r="G326" s="259" t="s">
        <v>327</v>
      </c>
      <c r="I326" s="112" t="s">
        <v>78</v>
      </c>
    </row>
    <row r="327" spans="1:9">
      <c r="A327" s="259" t="s">
        <v>183</v>
      </c>
      <c r="B327" s="259" t="s">
        <v>184</v>
      </c>
      <c r="C327" s="259" t="s">
        <v>184</v>
      </c>
      <c r="D327" s="259" t="s">
        <v>185</v>
      </c>
      <c r="E327" s="259" t="s">
        <v>185</v>
      </c>
      <c r="F327" s="259" t="s">
        <v>185</v>
      </c>
      <c r="G327" s="259" t="s">
        <v>184</v>
      </c>
    </row>
    <row r="328" spans="1:9">
      <c r="A328" s="259" t="s">
        <v>218</v>
      </c>
      <c r="B328" s="259" t="s">
        <v>6</v>
      </c>
      <c r="C328" s="259" t="s">
        <v>219</v>
      </c>
      <c r="D328" s="259" t="s">
        <v>220</v>
      </c>
      <c r="E328" s="259" t="s">
        <v>221</v>
      </c>
      <c r="F328" s="259" t="s">
        <v>21</v>
      </c>
      <c r="G328" s="259" t="s">
        <v>222</v>
      </c>
    </row>
    <row r="329" spans="1:9">
      <c r="A329" s="259" t="s">
        <v>183</v>
      </c>
      <c r="B329" s="259" t="s">
        <v>184</v>
      </c>
      <c r="C329" s="259" t="s">
        <v>184</v>
      </c>
      <c r="D329" s="259" t="s">
        <v>185</v>
      </c>
      <c r="E329" s="259" t="s">
        <v>185</v>
      </c>
      <c r="F329" s="259" t="s">
        <v>185</v>
      </c>
      <c r="G329" s="259" t="s">
        <v>184</v>
      </c>
    </row>
    <row r="330" spans="1:9">
      <c r="A330" s="259"/>
      <c r="B330" s="259"/>
      <c r="C330" s="259"/>
      <c r="D330" s="259"/>
      <c r="E330" s="259"/>
      <c r="F330" s="259"/>
      <c r="G330" s="259"/>
    </row>
    <row r="331" spans="1:9">
      <c r="A331" s="259" t="s">
        <v>328</v>
      </c>
      <c r="B331" s="259" t="s">
        <v>282</v>
      </c>
      <c r="C331" s="259"/>
      <c r="D331" s="259"/>
      <c r="E331" s="259"/>
      <c r="F331" s="259"/>
      <c r="G331" s="259"/>
    </row>
    <row r="332" spans="1:9">
      <c r="A332" s="259" t="s">
        <v>271</v>
      </c>
      <c r="B332" s="259">
        <v>5.5</v>
      </c>
      <c r="C332" s="259">
        <v>5.5284000000000004</v>
      </c>
      <c r="D332" s="259">
        <v>0.15</v>
      </c>
      <c r="E332" s="259">
        <v>-0.15</v>
      </c>
      <c r="F332" s="259">
        <v>2.8400000000000002E-2</v>
      </c>
      <c r="G332" s="259" t="s">
        <v>249</v>
      </c>
    </row>
    <row r="333" spans="1:9">
      <c r="A333" s="259" t="s">
        <v>225</v>
      </c>
      <c r="B333" s="259">
        <v>90.75</v>
      </c>
      <c r="C333" s="259">
        <v>90.758859999999999</v>
      </c>
      <c r="D333" s="259">
        <v>0.15</v>
      </c>
      <c r="E333" s="259">
        <v>-0.15</v>
      </c>
      <c r="F333" s="259">
        <v>8.8599999999999998E-3</v>
      </c>
      <c r="G333" s="259" t="s">
        <v>249</v>
      </c>
    </row>
    <row r="334" spans="1:9">
      <c r="A334" s="259" t="s">
        <v>226</v>
      </c>
      <c r="B334" s="259">
        <v>30.25</v>
      </c>
      <c r="C334" s="259">
        <v>30.25882</v>
      </c>
      <c r="D334" s="259">
        <v>0.15</v>
      </c>
      <c r="E334" s="259">
        <v>-0.15</v>
      </c>
      <c r="F334" s="259">
        <v>8.8199999999999997E-3</v>
      </c>
      <c r="G334" s="259" t="s">
        <v>249</v>
      </c>
    </row>
    <row r="335" spans="1:9">
      <c r="A335" s="259"/>
      <c r="B335" s="259"/>
      <c r="C335" s="259"/>
      <c r="D335" s="259"/>
      <c r="E335" s="259"/>
      <c r="F335" s="259"/>
      <c r="G335" s="259"/>
    </row>
    <row r="336" spans="1:9">
      <c r="A336" s="259" t="s">
        <v>329</v>
      </c>
      <c r="B336" s="259" t="s">
        <v>285</v>
      </c>
      <c r="C336" s="259"/>
      <c r="D336" s="259"/>
      <c r="E336" s="259"/>
      <c r="F336" s="259"/>
      <c r="G336" s="259"/>
    </row>
    <row r="337" spans="1:9">
      <c r="A337" s="259" t="s">
        <v>271</v>
      </c>
      <c r="B337" s="259">
        <v>5.5</v>
      </c>
      <c r="C337" s="259">
        <v>5.5242100000000001</v>
      </c>
      <c r="D337" s="259">
        <v>0.15</v>
      </c>
      <c r="E337" s="259">
        <v>-0.15</v>
      </c>
      <c r="F337" s="259">
        <v>2.4209999999999999E-2</v>
      </c>
      <c r="G337" s="259" t="s">
        <v>249</v>
      </c>
    </row>
    <row r="338" spans="1:9">
      <c r="A338" s="259" t="s">
        <v>225</v>
      </c>
      <c r="B338" s="259">
        <v>119.75</v>
      </c>
      <c r="C338" s="259">
        <v>119.76205</v>
      </c>
      <c r="D338" s="259">
        <v>0.15</v>
      </c>
      <c r="E338" s="259">
        <v>-0.15</v>
      </c>
      <c r="F338" s="259">
        <v>1.205E-2</v>
      </c>
      <c r="G338" s="259" t="s">
        <v>249</v>
      </c>
    </row>
    <row r="339" spans="1:9">
      <c r="A339" s="259" t="s">
        <v>226</v>
      </c>
      <c r="B339" s="259">
        <v>30.25</v>
      </c>
      <c r="C339" s="259">
        <v>30.254919999999998</v>
      </c>
      <c r="D339" s="259">
        <v>0.15</v>
      </c>
      <c r="E339" s="259">
        <v>-0.15</v>
      </c>
      <c r="F339" s="259">
        <v>4.9199999999999999E-3</v>
      </c>
      <c r="G339" s="259" t="s">
        <v>249</v>
      </c>
    </row>
    <row r="340" spans="1:9">
      <c r="A340" s="259"/>
      <c r="B340" s="259"/>
      <c r="C340" s="259"/>
      <c r="D340" s="259"/>
      <c r="E340" s="259"/>
      <c r="F340" s="259"/>
      <c r="G340" s="259"/>
    </row>
    <row r="341" spans="1:9">
      <c r="A341" s="259" t="s">
        <v>330</v>
      </c>
      <c r="B341" s="259" t="s">
        <v>287</v>
      </c>
      <c r="C341" s="259"/>
      <c r="D341" s="259"/>
      <c r="E341" s="259"/>
      <c r="F341" s="259"/>
      <c r="G341" s="259"/>
    </row>
    <row r="342" spans="1:9">
      <c r="A342" s="259" t="s">
        <v>271</v>
      </c>
      <c r="B342" s="259">
        <v>5.5</v>
      </c>
      <c r="C342" s="259">
        <v>5.5285000000000002</v>
      </c>
      <c r="D342" s="259">
        <v>0.15</v>
      </c>
      <c r="E342" s="259">
        <v>-0.15</v>
      </c>
      <c r="F342" s="259">
        <v>2.8500000000000001E-2</v>
      </c>
      <c r="G342" s="259" t="s">
        <v>249</v>
      </c>
    </row>
    <row r="343" spans="1:9">
      <c r="A343" s="259" t="s">
        <v>225</v>
      </c>
      <c r="B343" s="259">
        <v>119.75</v>
      </c>
      <c r="C343" s="259">
        <v>119.75803999999999</v>
      </c>
      <c r="D343" s="259">
        <v>0.15</v>
      </c>
      <c r="E343" s="259">
        <v>-0.15</v>
      </c>
      <c r="F343" s="259">
        <v>8.0400000000000003E-3</v>
      </c>
      <c r="G343" s="259" t="s">
        <v>249</v>
      </c>
    </row>
    <row r="344" spans="1:9">
      <c r="A344" s="259" t="s">
        <v>226</v>
      </c>
      <c r="B344" s="259">
        <v>11.25</v>
      </c>
      <c r="C344" s="259">
        <v>11.25609</v>
      </c>
      <c r="D344" s="259">
        <v>0.15</v>
      </c>
      <c r="E344" s="259">
        <v>-0.15</v>
      </c>
      <c r="F344" s="259">
        <v>6.0899999999999999E-3</v>
      </c>
      <c r="G344" s="259" t="s">
        <v>249</v>
      </c>
    </row>
    <row r="345" spans="1:9">
      <c r="A345" s="259"/>
      <c r="B345" s="259"/>
      <c r="C345" s="259"/>
      <c r="D345" s="259"/>
      <c r="E345" s="259"/>
      <c r="F345" s="259"/>
      <c r="G345" s="259"/>
    </row>
    <row r="346" spans="1:9">
      <c r="A346" s="259" t="s">
        <v>331</v>
      </c>
      <c r="B346" s="259" t="s">
        <v>270</v>
      </c>
      <c r="C346" s="259"/>
      <c r="D346" s="259"/>
      <c r="E346" s="259"/>
      <c r="F346" s="259"/>
      <c r="G346" s="259"/>
      <c r="I346" s="112">
        <v>12</v>
      </c>
    </row>
    <row r="347" spans="1:9">
      <c r="A347" s="259" t="s">
        <v>271</v>
      </c>
      <c r="B347" s="259">
        <v>4.0309999999999997</v>
      </c>
      <c r="C347" s="259">
        <v>4.0298600000000002</v>
      </c>
      <c r="D347" s="259">
        <v>5.0000000000000001E-3</v>
      </c>
      <c r="E347" s="259">
        <v>-5.0000000000000001E-3</v>
      </c>
      <c r="F347" s="259">
        <v>-1.14E-3</v>
      </c>
      <c r="G347" s="259" t="s">
        <v>245</v>
      </c>
    </row>
    <row r="348" spans="1:9">
      <c r="A348" s="259" t="s">
        <v>225</v>
      </c>
      <c r="B348" s="259">
        <v>88.75</v>
      </c>
      <c r="C348" s="259">
        <v>88.763300000000001</v>
      </c>
      <c r="D348" s="259">
        <v>5.0000000000000001E-3</v>
      </c>
      <c r="E348" s="259">
        <v>-5.0000000000000001E-3</v>
      </c>
      <c r="F348" s="259">
        <v>1.3299999999999999E-2</v>
      </c>
      <c r="G348" s="259">
        <v>8.3000000000000001E-3</v>
      </c>
    </row>
    <row r="349" spans="1:9">
      <c r="A349" s="259" t="s">
        <v>226</v>
      </c>
      <c r="B349" s="259">
        <v>63</v>
      </c>
      <c r="C349" s="259">
        <v>63.007150000000003</v>
      </c>
      <c r="D349" s="259">
        <v>5.0000000000000001E-3</v>
      </c>
      <c r="E349" s="259">
        <v>-5.0000000000000001E-3</v>
      </c>
      <c r="F349" s="259">
        <v>7.1500000000000001E-3</v>
      </c>
      <c r="G349" s="259">
        <v>2.15E-3</v>
      </c>
    </row>
    <row r="350" spans="1:9">
      <c r="A350" s="259"/>
      <c r="B350" s="259"/>
      <c r="C350" s="259"/>
      <c r="D350" s="259"/>
      <c r="E350" s="259"/>
      <c r="F350" s="259"/>
      <c r="G350" s="259"/>
    </row>
    <row r="351" spans="1:9">
      <c r="A351" s="259" t="s">
        <v>332</v>
      </c>
      <c r="B351" s="259" t="s">
        <v>273</v>
      </c>
      <c r="C351" s="259"/>
      <c r="D351" s="259"/>
      <c r="E351" s="259"/>
      <c r="F351" s="259"/>
      <c r="G351" s="259"/>
    </row>
    <row r="352" spans="1:9">
      <c r="A352" s="259" t="s">
        <v>226</v>
      </c>
      <c r="B352" s="259">
        <v>64.984110000000001</v>
      </c>
      <c r="C352" s="259">
        <v>65.008110000000002</v>
      </c>
      <c r="D352" s="259">
        <v>0.15</v>
      </c>
      <c r="E352" s="259">
        <v>-0.15</v>
      </c>
      <c r="F352" s="259">
        <v>2.4E-2</v>
      </c>
      <c r="G352" s="259" t="s">
        <v>249</v>
      </c>
    </row>
    <row r="353" spans="1:7">
      <c r="A353" s="259"/>
      <c r="B353" s="259"/>
      <c r="C353" s="259"/>
      <c r="D353" s="259"/>
      <c r="E353" s="259"/>
      <c r="F353" s="259"/>
      <c r="G353" s="259"/>
    </row>
    <row r="354" spans="1:7">
      <c r="A354" s="259" t="s">
        <v>333</v>
      </c>
      <c r="B354" s="259" t="s">
        <v>275</v>
      </c>
      <c r="C354" s="259" t="s">
        <v>276</v>
      </c>
      <c r="D354" s="259"/>
      <c r="E354" s="259"/>
      <c r="F354" s="259"/>
      <c r="G354" s="259"/>
    </row>
    <row r="355" spans="1:7">
      <c r="A355" s="259" t="s">
        <v>226</v>
      </c>
      <c r="B355" s="259"/>
      <c r="C355" s="259">
        <v>60.990160000000003</v>
      </c>
      <c r="D355" s="259"/>
      <c r="E355" s="259"/>
      <c r="F355" s="259"/>
      <c r="G355" s="259"/>
    </row>
    <row r="356" spans="1:7">
      <c r="A356" s="259"/>
      <c r="B356" s="259"/>
      <c r="C356" s="259"/>
      <c r="D356" s="259"/>
      <c r="E356" s="259"/>
      <c r="F356" s="259"/>
      <c r="G356" s="259"/>
    </row>
    <row r="357" spans="1:7">
      <c r="A357" s="259" t="s">
        <v>334</v>
      </c>
      <c r="B357" s="259" t="s">
        <v>278</v>
      </c>
      <c r="C357" s="259"/>
      <c r="D357" s="259"/>
      <c r="E357" s="259"/>
      <c r="F357" s="259"/>
      <c r="G357" s="259"/>
    </row>
    <row r="358" spans="1:7">
      <c r="A358" s="259" t="s">
        <v>279</v>
      </c>
      <c r="B358" s="259">
        <v>4.0309999999999997</v>
      </c>
      <c r="C358" s="259">
        <v>4.0180300000000004</v>
      </c>
      <c r="D358" s="259">
        <v>5.0000000000000001E-3</v>
      </c>
      <c r="E358" s="259">
        <v>-5.0000000000000001E-3</v>
      </c>
      <c r="F358" s="259">
        <v>-1.2970000000000001E-2</v>
      </c>
      <c r="G358" s="259">
        <v>-7.9699999999999997E-3</v>
      </c>
    </row>
    <row r="359" spans="1:7">
      <c r="A359" s="259" t="s">
        <v>226</v>
      </c>
      <c r="B359" s="259">
        <v>63</v>
      </c>
      <c r="C359" s="259">
        <v>62.999139999999997</v>
      </c>
      <c r="D359" s="259">
        <v>5.0000000000000001E-3</v>
      </c>
      <c r="E359" s="259">
        <v>-5.0000000000000001E-3</v>
      </c>
      <c r="F359" s="259">
        <v>-8.5999999999999998E-4</v>
      </c>
      <c r="G359" s="259" t="s">
        <v>245</v>
      </c>
    </row>
    <row r="360" spans="1:7">
      <c r="A360" s="259"/>
      <c r="B360" s="259"/>
      <c r="C360" s="259"/>
      <c r="D360" s="259"/>
      <c r="E360" s="259"/>
      <c r="F360" s="259"/>
      <c r="G360" s="259"/>
    </row>
    <row r="361" spans="1:7">
      <c r="A361" s="259" t="s">
        <v>335</v>
      </c>
      <c r="B361" s="259" t="s">
        <v>282</v>
      </c>
      <c r="C361" s="259"/>
      <c r="D361" s="259"/>
      <c r="E361" s="259"/>
      <c r="F361" s="259"/>
      <c r="G361" s="259"/>
    </row>
    <row r="362" spans="1:7">
      <c r="A362" s="259" t="s">
        <v>271</v>
      </c>
      <c r="B362" s="259">
        <v>5.5</v>
      </c>
      <c r="C362" s="259">
        <v>5.5253899999999998</v>
      </c>
      <c r="D362" s="259">
        <v>0.15</v>
      </c>
      <c r="E362" s="259">
        <v>-0.15</v>
      </c>
      <c r="F362" s="259">
        <v>2.5389999999999999E-2</v>
      </c>
      <c r="G362" s="259" t="s">
        <v>249</v>
      </c>
    </row>
    <row r="363" spans="1:7">
      <c r="A363" s="259" t="s">
        <v>225</v>
      </c>
      <c r="B363" s="259">
        <v>90.75</v>
      </c>
      <c r="C363" s="259">
        <v>90.765860000000004</v>
      </c>
      <c r="D363" s="259">
        <v>0.15</v>
      </c>
      <c r="E363" s="259">
        <v>-0.15</v>
      </c>
      <c r="F363" s="259">
        <v>1.5859999999999999E-2</v>
      </c>
      <c r="G363" s="259" t="s">
        <v>249</v>
      </c>
    </row>
    <row r="364" spans="1:7">
      <c r="A364" s="259" t="s">
        <v>226</v>
      </c>
      <c r="B364" s="259">
        <v>72.5</v>
      </c>
      <c r="C364" s="259">
        <v>72.509010000000004</v>
      </c>
      <c r="D364" s="259">
        <v>0.15</v>
      </c>
      <c r="E364" s="259">
        <v>-0.15</v>
      </c>
      <c r="F364" s="259">
        <v>9.0100000000000006E-3</v>
      </c>
      <c r="G364" s="259" t="s">
        <v>249</v>
      </c>
    </row>
    <row r="365" spans="1:7">
      <c r="A365" s="259"/>
      <c r="B365" s="259"/>
      <c r="C365" s="259"/>
      <c r="D365" s="259"/>
      <c r="E365" s="259"/>
      <c r="F365" s="259"/>
      <c r="G365" s="259"/>
    </row>
    <row r="366" spans="1:7">
      <c r="A366" s="259" t="s">
        <v>336</v>
      </c>
      <c r="B366" s="259" t="s">
        <v>285</v>
      </c>
      <c r="C366" s="259"/>
      <c r="D366" s="259"/>
      <c r="E366" s="259"/>
      <c r="F366" s="259"/>
      <c r="G366" s="259"/>
    </row>
    <row r="367" spans="1:7">
      <c r="A367" s="259" t="s">
        <v>271</v>
      </c>
      <c r="B367" s="259">
        <v>5.5</v>
      </c>
      <c r="C367" s="259">
        <v>5.5250399999999997</v>
      </c>
      <c r="D367" s="259">
        <v>0.15</v>
      </c>
      <c r="E367" s="259">
        <v>-0.15</v>
      </c>
      <c r="F367" s="259">
        <v>2.504E-2</v>
      </c>
      <c r="G367" s="259" t="s">
        <v>249</v>
      </c>
    </row>
    <row r="368" spans="1:7">
      <c r="A368" s="259" t="s">
        <v>225</v>
      </c>
      <c r="B368" s="259">
        <v>119.75</v>
      </c>
      <c r="C368" s="259">
        <v>119.76839</v>
      </c>
      <c r="D368" s="259">
        <v>0.15</v>
      </c>
      <c r="E368" s="259">
        <v>-0.15</v>
      </c>
      <c r="F368" s="259">
        <v>1.839E-2</v>
      </c>
      <c r="G368" s="259" t="s">
        <v>249</v>
      </c>
    </row>
    <row r="369" spans="1:9">
      <c r="A369" s="259" t="s">
        <v>226</v>
      </c>
      <c r="B369" s="259">
        <v>72.5</v>
      </c>
      <c r="C369" s="259">
        <v>72.5077</v>
      </c>
      <c r="D369" s="259">
        <v>0.15</v>
      </c>
      <c r="E369" s="259">
        <v>-0.15</v>
      </c>
      <c r="F369" s="259">
        <v>7.7000000000000002E-3</v>
      </c>
      <c r="G369" s="259" t="s">
        <v>249</v>
      </c>
    </row>
    <row r="370" spans="1:9">
      <c r="A370" s="259"/>
      <c r="B370" s="259"/>
      <c r="C370" s="259"/>
      <c r="D370" s="259"/>
      <c r="E370" s="259"/>
      <c r="F370" s="259"/>
      <c r="G370" s="259"/>
    </row>
    <row r="371" spans="1:9">
      <c r="A371" s="259" t="s">
        <v>337</v>
      </c>
      <c r="B371" s="259" t="s">
        <v>287</v>
      </c>
      <c r="C371" s="259"/>
      <c r="D371" s="259"/>
      <c r="E371" s="259"/>
      <c r="F371" s="259"/>
      <c r="G371" s="259"/>
    </row>
    <row r="372" spans="1:9">
      <c r="A372" s="259" t="s">
        <v>271</v>
      </c>
      <c r="B372" s="259">
        <v>5.5</v>
      </c>
      <c r="C372" s="259">
        <v>5.5279299999999996</v>
      </c>
      <c r="D372" s="259">
        <v>0.15</v>
      </c>
      <c r="E372" s="259">
        <v>-0.15</v>
      </c>
      <c r="F372" s="259">
        <v>2.793E-2</v>
      </c>
      <c r="G372" s="259" t="s">
        <v>249</v>
      </c>
    </row>
    <row r="373" spans="1:9">
      <c r="A373" s="259" t="s">
        <v>225</v>
      </c>
      <c r="B373" s="259">
        <v>119.75</v>
      </c>
      <c r="C373" s="259">
        <v>119.76214</v>
      </c>
      <c r="D373" s="259">
        <v>0.15</v>
      </c>
      <c r="E373" s="259">
        <v>-0.15</v>
      </c>
      <c r="F373" s="259">
        <v>1.214E-2</v>
      </c>
      <c r="G373" s="259" t="s">
        <v>249</v>
      </c>
    </row>
    <row r="374" spans="1:9">
      <c r="A374" s="259" t="s">
        <v>226</v>
      </c>
      <c r="B374" s="259">
        <v>53.5</v>
      </c>
      <c r="C374" s="259">
        <v>53.503959999999999</v>
      </c>
      <c r="D374" s="259">
        <v>0.15</v>
      </c>
      <c r="E374" s="259">
        <v>-0.15</v>
      </c>
      <c r="F374" s="259">
        <v>3.96E-3</v>
      </c>
      <c r="G374" s="259" t="s">
        <v>249</v>
      </c>
    </row>
    <row r="375" spans="1:9">
      <c r="A375" s="259"/>
      <c r="B375" s="259"/>
      <c r="C375" s="259"/>
      <c r="D375" s="259"/>
      <c r="E375" s="259"/>
      <c r="F375" s="259"/>
      <c r="G375" s="259"/>
    </row>
    <row r="376" spans="1:9">
      <c r="A376" s="259" t="s">
        <v>338</v>
      </c>
      <c r="B376" s="259" t="s">
        <v>270</v>
      </c>
      <c r="C376" s="259"/>
      <c r="D376" s="259"/>
      <c r="E376" s="259"/>
      <c r="F376" s="259"/>
      <c r="G376" s="259"/>
      <c r="I376" s="112">
        <v>22</v>
      </c>
    </row>
    <row r="377" spans="1:9">
      <c r="A377" s="259" t="s">
        <v>271</v>
      </c>
      <c r="B377" s="259">
        <v>4.0309999999999997</v>
      </c>
      <c r="C377" s="259">
        <v>4.0291800000000002</v>
      </c>
      <c r="D377" s="259">
        <v>5.0000000000000001E-3</v>
      </c>
      <c r="E377" s="259">
        <v>-5.0000000000000001E-3</v>
      </c>
      <c r="F377" s="259">
        <v>-1.82E-3</v>
      </c>
      <c r="G377" s="259" t="s">
        <v>230</v>
      </c>
    </row>
    <row r="378" spans="1:9">
      <c r="A378" s="259" t="s">
        <v>225</v>
      </c>
      <c r="B378" s="259">
        <v>88.75</v>
      </c>
      <c r="C378" s="259">
        <v>88.769099999999995</v>
      </c>
      <c r="D378" s="259">
        <v>5.0000000000000001E-3</v>
      </c>
      <c r="E378" s="259">
        <v>-5.0000000000000001E-3</v>
      </c>
      <c r="F378" s="259">
        <v>1.9099999999999999E-2</v>
      </c>
      <c r="G378" s="259">
        <v>1.41E-2</v>
      </c>
    </row>
    <row r="379" spans="1:9">
      <c r="A379" s="259" t="s">
        <v>226</v>
      </c>
      <c r="B379" s="259">
        <v>105.25</v>
      </c>
      <c r="C379" s="259">
        <v>105.25811</v>
      </c>
      <c r="D379" s="259">
        <v>5.0000000000000001E-3</v>
      </c>
      <c r="E379" s="259">
        <v>-5.0000000000000001E-3</v>
      </c>
      <c r="F379" s="259">
        <v>8.1099999999999992E-3</v>
      </c>
      <c r="G379" s="259">
        <v>3.1099999999999999E-3</v>
      </c>
    </row>
    <row r="380" spans="1:9">
      <c r="A380" s="259"/>
      <c r="B380" s="259"/>
      <c r="C380" s="259"/>
      <c r="D380" s="259"/>
      <c r="E380" s="259"/>
      <c r="F380" s="259"/>
      <c r="G380" s="259"/>
    </row>
    <row r="381" spans="1:9">
      <c r="A381" s="259" t="s">
        <v>339</v>
      </c>
      <c r="B381" s="259" t="s">
        <v>273</v>
      </c>
      <c r="C381" s="259"/>
      <c r="D381" s="259"/>
      <c r="E381" s="259"/>
      <c r="F381" s="259"/>
      <c r="G381" s="259"/>
    </row>
    <row r="382" spans="1:9">
      <c r="A382" s="259" t="s">
        <v>226</v>
      </c>
      <c r="B382" s="259"/>
      <c r="C382" s="259">
        <v>107.26343</v>
      </c>
      <c r="D382" s="259"/>
      <c r="E382" s="259"/>
      <c r="F382" s="259"/>
      <c r="G382" s="259"/>
    </row>
    <row r="383" spans="1:9">
      <c r="A383" s="259"/>
      <c r="B383" s="259"/>
      <c r="C383" s="259"/>
      <c r="D383" s="259"/>
      <c r="E383" s="259"/>
      <c r="F383" s="259"/>
      <c r="G383" s="259"/>
    </row>
    <row r="384" spans="1:9">
      <c r="A384" s="259" t="s">
        <v>340</v>
      </c>
      <c r="B384" s="259" t="s">
        <v>275</v>
      </c>
      <c r="C384" s="259" t="s">
        <v>276</v>
      </c>
      <c r="D384" s="259"/>
      <c r="E384" s="259"/>
      <c r="F384" s="259"/>
      <c r="G384" s="259"/>
    </row>
    <row r="385" spans="1:9">
      <c r="A385" s="259" t="s">
        <v>226</v>
      </c>
      <c r="B385" s="259"/>
      <c r="C385" s="259">
        <v>103.24386</v>
      </c>
      <c r="D385" s="259"/>
      <c r="E385" s="259"/>
      <c r="F385" s="259"/>
      <c r="G385" s="259"/>
    </row>
    <row r="386" spans="1:9">
      <c r="A386" s="259"/>
      <c r="B386" s="259"/>
      <c r="C386" s="259"/>
      <c r="D386" s="259"/>
      <c r="E386" s="259"/>
      <c r="F386" s="259"/>
      <c r="G386" s="259"/>
    </row>
    <row r="387" spans="1:9">
      <c r="A387" s="259"/>
      <c r="B387" s="259"/>
      <c r="C387" s="259"/>
      <c r="D387" s="259"/>
      <c r="E387" s="259"/>
      <c r="F387" s="259"/>
      <c r="G387" s="259"/>
    </row>
    <row r="388" spans="1:9">
      <c r="A388" s="259"/>
      <c r="B388" s="259"/>
      <c r="C388" s="259"/>
      <c r="D388" s="259"/>
      <c r="E388" s="259"/>
      <c r="F388" s="259"/>
      <c r="G388" s="259"/>
    </row>
    <row r="389" spans="1:9">
      <c r="A389" s="259"/>
      <c r="B389" s="259"/>
      <c r="C389" s="259"/>
      <c r="D389" s="259"/>
      <c r="E389" s="259"/>
      <c r="F389" s="259"/>
      <c r="G389" s="259"/>
    </row>
    <row r="390" spans="1:9">
      <c r="A390" s="259"/>
      <c r="B390" s="259"/>
      <c r="C390" s="259"/>
      <c r="D390" s="259"/>
      <c r="E390" s="259"/>
      <c r="F390" s="259"/>
      <c r="G390" s="259"/>
    </row>
    <row r="391" spans="1:9">
      <c r="A391" s="259" t="s">
        <v>180</v>
      </c>
      <c r="B391" s="259" t="s">
        <v>181</v>
      </c>
      <c r="C391" s="259">
        <v>1014</v>
      </c>
      <c r="D391" s="259"/>
      <c r="E391" s="259"/>
      <c r="F391" s="259"/>
      <c r="G391" s="259" t="s">
        <v>341</v>
      </c>
      <c r="I391" s="112" t="s">
        <v>79</v>
      </c>
    </row>
    <row r="392" spans="1:9">
      <c r="A392" s="259" t="s">
        <v>183</v>
      </c>
      <c r="B392" s="259" t="s">
        <v>184</v>
      </c>
      <c r="C392" s="259" t="s">
        <v>184</v>
      </c>
      <c r="D392" s="259" t="s">
        <v>185</v>
      </c>
      <c r="E392" s="259" t="s">
        <v>185</v>
      </c>
      <c r="F392" s="259" t="s">
        <v>185</v>
      </c>
      <c r="G392" s="259" t="s">
        <v>184</v>
      </c>
    </row>
    <row r="393" spans="1:9">
      <c r="A393" s="259" t="s">
        <v>218</v>
      </c>
      <c r="B393" s="259" t="s">
        <v>6</v>
      </c>
      <c r="C393" s="259" t="s">
        <v>219</v>
      </c>
      <c r="D393" s="259" t="s">
        <v>220</v>
      </c>
      <c r="E393" s="259" t="s">
        <v>221</v>
      </c>
      <c r="F393" s="259" t="s">
        <v>21</v>
      </c>
      <c r="G393" s="259" t="s">
        <v>222</v>
      </c>
    </row>
    <row r="394" spans="1:9">
      <c r="A394" s="259" t="s">
        <v>183</v>
      </c>
      <c r="B394" s="259" t="s">
        <v>184</v>
      </c>
      <c r="C394" s="259" t="s">
        <v>184</v>
      </c>
      <c r="D394" s="259" t="s">
        <v>185</v>
      </c>
      <c r="E394" s="259" t="s">
        <v>185</v>
      </c>
      <c r="F394" s="259" t="s">
        <v>185</v>
      </c>
      <c r="G394" s="259" t="s">
        <v>184</v>
      </c>
    </row>
    <row r="395" spans="1:9">
      <c r="A395" s="259"/>
      <c r="B395" s="259"/>
      <c r="C395" s="259"/>
      <c r="D395" s="259"/>
      <c r="E395" s="259"/>
      <c r="F395" s="259"/>
      <c r="G395" s="259"/>
    </row>
    <row r="396" spans="1:9">
      <c r="A396" s="259" t="s">
        <v>342</v>
      </c>
      <c r="B396" s="259" t="s">
        <v>278</v>
      </c>
      <c r="C396" s="259"/>
      <c r="D396" s="259"/>
      <c r="E396" s="259"/>
      <c r="F396" s="259"/>
      <c r="G396" s="259"/>
    </row>
    <row r="397" spans="1:9">
      <c r="A397" s="259" t="s">
        <v>279</v>
      </c>
      <c r="B397" s="259">
        <v>4.0309999999999997</v>
      </c>
      <c r="C397" s="259">
        <v>4.0195800000000004</v>
      </c>
      <c r="D397" s="259">
        <v>5.0000000000000001E-3</v>
      </c>
      <c r="E397" s="259">
        <v>-5.0000000000000001E-3</v>
      </c>
      <c r="F397" s="259">
        <v>-1.142E-2</v>
      </c>
      <c r="G397" s="259">
        <v>-6.4200000000000004E-3</v>
      </c>
    </row>
    <row r="398" spans="1:9">
      <c r="A398" s="259" t="s">
        <v>226</v>
      </c>
      <c r="B398" s="259">
        <v>105.25</v>
      </c>
      <c r="C398" s="259">
        <v>105.25364999999999</v>
      </c>
      <c r="D398" s="259">
        <v>5.0000000000000001E-3</v>
      </c>
      <c r="E398" s="259">
        <v>-5.0000000000000001E-3</v>
      </c>
      <c r="F398" s="259">
        <v>3.65E-3</v>
      </c>
      <c r="G398" s="259" t="s">
        <v>252</v>
      </c>
    </row>
    <row r="399" spans="1:9">
      <c r="A399" s="259"/>
      <c r="B399" s="259"/>
      <c r="C399" s="259"/>
      <c r="D399" s="259"/>
      <c r="E399" s="259"/>
      <c r="F399" s="259"/>
      <c r="G399" s="259"/>
    </row>
    <row r="400" spans="1:9">
      <c r="A400" s="259" t="s">
        <v>343</v>
      </c>
      <c r="B400" s="259" t="s">
        <v>282</v>
      </c>
      <c r="C400" s="259"/>
      <c r="D400" s="259"/>
      <c r="E400" s="259"/>
      <c r="F400" s="259"/>
      <c r="G400" s="259"/>
    </row>
    <row r="401" spans="1:9">
      <c r="A401" s="259" t="s">
        <v>271</v>
      </c>
      <c r="B401" s="259">
        <v>5.5</v>
      </c>
      <c r="C401" s="259">
        <v>5.5270200000000003</v>
      </c>
      <c r="D401" s="259">
        <v>0.15</v>
      </c>
      <c r="E401" s="259">
        <v>-0.15</v>
      </c>
      <c r="F401" s="259">
        <v>2.7019999999999999E-2</v>
      </c>
      <c r="G401" s="259" t="s">
        <v>249</v>
      </c>
    </row>
    <row r="402" spans="1:9">
      <c r="A402" s="259" t="s">
        <v>225</v>
      </c>
      <c r="B402" s="259">
        <v>90.75</v>
      </c>
      <c r="C402" s="259">
        <v>90.768640000000005</v>
      </c>
      <c r="D402" s="259">
        <v>0.15</v>
      </c>
      <c r="E402" s="259">
        <v>-0.15</v>
      </c>
      <c r="F402" s="259">
        <v>1.864E-2</v>
      </c>
      <c r="G402" s="259" t="s">
        <v>249</v>
      </c>
    </row>
    <row r="403" spans="1:9">
      <c r="A403" s="259" t="s">
        <v>226</v>
      </c>
      <c r="B403" s="259">
        <v>114.75</v>
      </c>
      <c r="C403" s="259">
        <v>114.76036000000001</v>
      </c>
      <c r="D403" s="259">
        <v>0.15</v>
      </c>
      <c r="E403" s="259">
        <v>-0.15</v>
      </c>
      <c r="F403" s="259">
        <v>1.0359999999999999E-2</v>
      </c>
      <c r="G403" s="259" t="s">
        <v>249</v>
      </c>
    </row>
    <row r="404" spans="1:9">
      <c r="A404" s="259"/>
      <c r="B404" s="259"/>
      <c r="C404" s="259"/>
      <c r="D404" s="259"/>
      <c r="E404" s="259"/>
      <c r="F404" s="259"/>
      <c r="G404" s="259"/>
    </row>
    <row r="405" spans="1:9">
      <c r="A405" s="259" t="s">
        <v>344</v>
      </c>
      <c r="B405" s="259" t="s">
        <v>285</v>
      </c>
      <c r="C405" s="259"/>
      <c r="D405" s="259"/>
      <c r="E405" s="259"/>
      <c r="F405" s="259"/>
      <c r="G405" s="259"/>
    </row>
    <row r="406" spans="1:9">
      <c r="A406" s="259" t="s">
        <v>271</v>
      </c>
      <c r="B406" s="259">
        <v>5.5</v>
      </c>
      <c r="C406" s="259">
        <v>5.5301799999999997</v>
      </c>
      <c r="D406" s="259">
        <v>0.15</v>
      </c>
      <c r="E406" s="259">
        <v>-0.15</v>
      </c>
      <c r="F406" s="259">
        <v>3.0179999999999998E-2</v>
      </c>
      <c r="G406" s="259" t="s">
        <v>249</v>
      </c>
    </row>
    <row r="407" spans="1:9">
      <c r="A407" s="259" t="s">
        <v>225</v>
      </c>
      <c r="B407" s="259">
        <v>119.75</v>
      </c>
      <c r="C407" s="259">
        <v>119.77143</v>
      </c>
      <c r="D407" s="259">
        <v>0.15</v>
      </c>
      <c r="E407" s="259">
        <v>-0.15</v>
      </c>
      <c r="F407" s="259">
        <v>2.1430000000000001E-2</v>
      </c>
      <c r="G407" s="259" t="s">
        <v>249</v>
      </c>
    </row>
    <row r="408" spans="1:9">
      <c r="A408" s="259" t="s">
        <v>226</v>
      </c>
      <c r="B408" s="259">
        <v>114.75</v>
      </c>
      <c r="C408" s="259">
        <v>114.75824</v>
      </c>
      <c r="D408" s="259">
        <v>0.15</v>
      </c>
      <c r="E408" s="259">
        <v>-0.15</v>
      </c>
      <c r="F408" s="259">
        <v>8.2400000000000008E-3</v>
      </c>
      <c r="G408" s="259" t="s">
        <v>249</v>
      </c>
    </row>
    <row r="409" spans="1:9">
      <c r="A409" s="259"/>
      <c r="B409" s="259"/>
      <c r="C409" s="259"/>
      <c r="D409" s="259"/>
      <c r="E409" s="259"/>
      <c r="F409" s="259"/>
      <c r="G409" s="259"/>
    </row>
    <row r="410" spans="1:9">
      <c r="A410" s="259" t="s">
        <v>345</v>
      </c>
      <c r="B410" s="259" t="s">
        <v>287</v>
      </c>
      <c r="C410" s="259"/>
      <c r="D410" s="259"/>
      <c r="E410" s="259"/>
      <c r="F410" s="259"/>
      <c r="G410" s="259"/>
    </row>
    <row r="411" spans="1:9">
      <c r="A411" s="259" t="s">
        <v>271</v>
      </c>
      <c r="B411" s="259">
        <v>5.5</v>
      </c>
      <c r="C411" s="259">
        <v>5.5271699999999999</v>
      </c>
      <c r="D411" s="259">
        <v>0.15</v>
      </c>
      <c r="E411" s="259">
        <v>-0.15</v>
      </c>
      <c r="F411" s="259">
        <v>2.717E-2</v>
      </c>
      <c r="G411" s="259" t="s">
        <v>249</v>
      </c>
    </row>
    <row r="412" spans="1:9">
      <c r="A412" s="259" t="s">
        <v>225</v>
      </c>
      <c r="B412" s="259">
        <v>119.75</v>
      </c>
      <c r="C412" s="259">
        <v>119.76711</v>
      </c>
      <c r="D412" s="259">
        <v>0.15</v>
      </c>
      <c r="E412" s="259">
        <v>-0.15</v>
      </c>
      <c r="F412" s="259">
        <v>1.711E-2</v>
      </c>
      <c r="G412" s="259" t="s">
        <v>249</v>
      </c>
    </row>
    <row r="413" spans="1:9">
      <c r="A413" s="259" t="s">
        <v>226</v>
      </c>
      <c r="B413" s="259">
        <v>95.75</v>
      </c>
      <c r="C413" s="259">
        <v>95.756739999999994</v>
      </c>
      <c r="D413" s="259">
        <v>0.15</v>
      </c>
      <c r="E413" s="259">
        <v>-0.15</v>
      </c>
      <c r="F413" s="259">
        <v>6.7400000000000003E-3</v>
      </c>
      <c r="G413" s="259" t="s">
        <v>249</v>
      </c>
    </row>
    <row r="414" spans="1:9">
      <c r="A414" s="259"/>
      <c r="B414" s="259"/>
      <c r="C414" s="259"/>
      <c r="D414" s="259"/>
      <c r="E414" s="259"/>
      <c r="F414" s="259"/>
      <c r="G414" s="259"/>
      <c r="I414" s="112" t="s">
        <v>69</v>
      </c>
    </row>
    <row r="415" spans="1:9">
      <c r="A415" s="259" t="s">
        <v>346</v>
      </c>
      <c r="B415" s="259" t="s">
        <v>270</v>
      </c>
      <c r="C415" s="259"/>
      <c r="D415" s="259"/>
      <c r="E415" s="259"/>
      <c r="F415" s="259"/>
      <c r="G415" s="259"/>
    </row>
    <row r="416" spans="1:9">
      <c r="A416" s="259" t="s">
        <v>271</v>
      </c>
      <c r="B416" s="259">
        <v>4.0309999999999997</v>
      </c>
      <c r="C416" s="259">
        <v>4.0321400000000001</v>
      </c>
      <c r="D416" s="259">
        <v>5.0000000000000001E-3</v>
      </c>
      <c r="E416" s="259">
        <v>-5.0000000000000001E-3</v>
      </c>
      <c r="F416" s="259">
        <v>1.14E-3</v>
      </c>
      <c r="G416" s="259" t="s">
        <v>249</v>
      </c>
    </row>
    <row r="417" spans="1:9">
      <c r="A417" s="259" t="s">
        <v>225</v>
      </c>
      <c r="B417" s="259">
        <v>0</v>
      </c>
      <c r="C417" s="259">
        <v>0</v>
      </c>
      <c r="D417" s="259">
        <v>5.0000000000000001E-3</v>
      </c>
      <c r="E417" s="259">
        <v>-5.0000000000000001E-3</v>
      </c>
      <c r="F417" s="259">
        <v>0</v>
      </c>
      <c r="G417" s="259"/>
    </row>
    <row r="418" spans="1:9">
      <c r="A418" s="259" t="s">
        <v>226</v>
      </c>
      <c r="B418" s="259">
        <v>0</v>
      </c>
      <c r="C418" s="259">
        <v>0</v>
      </c>
      <c r="D418" s="259">
        <v>5.0000000000000001E-3</v>
      </c>
      <c r="E418" s="259">
        <v>-5.0000000000000001E-3</v>
      </c>
      <c r="F418" s="259">
        <v>0</v>
      </c>
      <c r="G418" s="259"/>
    </row>
    <row r="419" spans="1:9">
      <c r="A419" s="259"/>
      <c r="B419" s="259"/>
      <c r="C419" s="259"/>
      <c r="D419" s="259"/>
      <c r="E419" s="259"/>
      <c r="F419" s="259"/>
      <c r="G419" s="259"/>
    </row>
    <row r="420" spans="1:9">
      <c r="A420" s="259" t="s">
        <v>347</v>
      </c>
      <c r="B420" s="259" t="s">
        <v>270</v>
      </c>
      <c r="C420" s="259"/>
      <c r="D420" s="259"/>
      <c r="E420" s="259"/>
      <c r="F420" s="259"/>
      <c r="G420" s="259"/>
    </row>
    <row r="421" spans="1:9">
      <c r="A421" s="259" t="s">
        <v>271</v>
      </c>
      <c r="B421" s="259">
        <v>4.0309999999999997</v>
      </c>
      <c r="C421" s="259">
        <v>4.0312999999999999</v>
      </c>
      <c r="D421" s="259">
        <v>5.0000000000000001E-3</v>
      </c>
      <c r="E421" s="259">
        <v>-5.0000000000000001E-3</v>
      </c>
      <c r="F421" s="259">
        <v>2.9999999999999997E-4</v>
      </c>
      <c r="G421" s="259" t="s">
        <v>249</v>
      </c>
    </row>
    <row r="422" spans="1:9">
      <c r="A422" s="259" t="s">
        <v>225</v>
      </c>
      <c r="B422" s="259">
        <v>0</v>
      </c>
      <c r="C422" s="259">
        <v>-3.8899999999999998E-3</v>
      </c>
      <c r="D422" s="259">
        <v>5.0000000000000001E-3</v>
      </c>
      <c r="E422" s="259">
        <v>-5.0000000000000001E-3</v>
      </c>
      <c r="F422" s="259">
        <v>-3.8899999999999998E-3</v>
      </c>
      <c r="G422" s="259" t="s">
        <v>280</v>
      </c>
    </row>
    <row r="423" spans="1:9">
      <c r="A423" s="259" t="s">
        <v>226</v>
      </c>
      <c r="B423" s="259">
        <v>42.25</v>
      </c>
      <c r="C423" s="259">
        <v>42.252589999999998</v>
      </c>
      <c r="D423" s="259">
        <v>5.0000000000000001E-3</v>
      </c>
      <c r="E423" s="259">
        <v>-5.0000000000000001E-3</v>
      </c>
      <c r="F423" s="259">
        <v>2.5899999999999999E-3</v>
      </c>
      <c r="G423" s="259" t="s">
        <v>252</v>
      </c>
    </row>
    <row r="424" spans="1:9">
      <c r="A424" s="259"/>
      <c r="B424" s="259"/>
      <c r="C424" s="259"/>
      <c r="D424" s="259"/>
      <c r="E424" s="259"/>
      <c r="F424" s="259"/>
      <c r="G424" s="259"/>
    </row>
    <row r="425" spans="1:9" s="107" customFormat="1">
      <c r="A425" s="259" t="s">
        <v>348</v>
      </c>
      <c r="B425" s="259" t="s">
        <v>270</v>
      </c>
      <c r="C425" s="259"/>
      <c r="D425" s="259"/>
      <c r="E425" s="259"/>
      <c r="F425" s="259"/>
      <c r="G425" s="259"/>
      <c r="I425" s="113"/>
    </row>
    <row r="426" spans="1:9">
      <c r="A426" s="259" t="s">
        <v>271</v>
      </c>
      <c r="B426" s="259">
        <v>4.0309999999999997</v>
      </c>
      <c r="C426" s="259">
        <v>4.0309600000000003</v>
      </c>
      <c r="D426" s="259">
        <v>5.0000000000000001E-3</v>
      </c>
      <c r="E426" s="259">
        <v>-5.0000000000000001E-3</v>
      </c>
      <c r="F426" s="259">
        <v>-4.0000000000000003E-5</v>
      </c>
      <c r="G426" s="259"/>
    </row>
    <row r="427" spans="1:9">
      <c r="A427" s="259" t="s">
        <v>225</v>
      </c>
      <c r="B427" s="259">
        <v>0</v>
      </c>
      <c r="C427" s="259">
        <v>-3.5E-4</v>
      </c>
      <c r="D427" s="259">
        <v>5.0000000000000001E-3</v>
      </c>
      <c r="E427" s="259">
        <v>-5.0000000000000001E-3</v>
      </c>
      <c r="F427" s="259">
        <v>-3.5E-4</v>
      </c>
      <c r="G427" s="259" t="s">
        <v>245</v>
      </c>
    </row>
    <row r="428" spans="1:9">
      <c r="A428" s="259" t="s">
        <v>226</v>
      </c>
      <c r="B428" s="259">
        <v>84.5</v>
      </c>
      <c r="C428" s="259">
        <v>84.503190000000004</v>
      </c>
      <c r="D428" s="259">
        <v>5.0000000000000001E-3</v>
      </c>
      <c r="E428" s="259">
        <v>-5.0000000000000001E-3</v>
      </c>
      <c r="F428" s="259">
        <v>3.1900000000000001E-3</v>
      </c>
      <c r="G428" s="259" t="s">
        <v>252</v>
      </c>
    </row>
    <row r="429" spans="1:9">
      <c r="A429" s="259"/>
      <c r="B429" s="259"/>
      <c r="C429" s="259"/>
      <c r="D429" s="259"/>
      <c r="E429" s="259"/>
      <c r="F429" s="259"/>
      <c r="G429" s="259"/>
    </row>
    <row r="430" spans="1:9">
      <c r="A430" s="259" t="s">
        <v>349</v>
      </c>
      <c r="B430" s="259" t="s">
        <v>270</v>
      </c>
      <c r="C430" s="259"/>
      <c r="D430" s="259"/>
      <c r="E430" s="259"/>
      <c r="F430" s="259"/>
      <c r="G430" s="259"/>
    </row>
    <row r="431" spans="1:9">
      <c r="A431" s="259" t="s">
        <v>271</v>
      </c>
      <c r="B431" s="259">
        <v>4.0309999999999997</v>
      </c>
      <c r="C431" s="259">
        <v>4.0369000000000002</v>
      </c>
      <c r="D431" s="259">
        <v>5.0000000000000001E-3</v>
      </c>
      <c r="E431" s="259">
        <v>-5.0000000000000001E-3</v>
      </c>
      <c r="F431" s="259">
        <v>5.8999999999999999E-3</v>
      </c>
      <c r="G431" s="259">
        <v>8.9999999999999998E-4</v>
      </c>
    </row>
    <row r="432" spans="1:9">
      <c r="A432" s="259" t="s">
        <v>225</v>
      </c>
      <c r="B432" s="259">
        <v>42.25</v>
      </c>
      <c r="C432" s="259">
        <v>42.245100000000001</v>
      </c>
      <c r="D432" s="259">
        <v>5.0000000000000001E-3</v>
      </c>
      <c r="E432" s="259">
        <v>-5.0000000000000001E-3</v>
      </c>
      <c r="F432" s="259">
        <v>-4.8999999999999998E-3</v>
      </c>
      <c r="G432" s="259" t="s">
        <v>280</v>
      </c>
    </row>
    <row r="433" spans="1:7">
      <c r="A433" s="259" t="s">
        <v>226</v>
      </c>
      <c r="B433" s="259">
        <v>0</v>
      </c>
      <c r="C433" s="259">
        <v>3.2000000000000003E-4</v>
      </c>
      <c r="D433" s="259">
        <v>5.0000000000000001E-3</v>
      </c>
      <c r="E433" s="259">
        <v>-5.0000000000000001E-3</v>
      </c>
      <c r="F433" s="259">
        <v>3.2000000000000003E-4</v>
      </c>
      <c r="G433" s="259" t="s">
        <v>249</v>
      </c>
    </row>
    <row r="434" spans="1:7">
      <c r="A434" s="259"/>
      <c r="B434" s="259"/>
      <c r="C434" s="259"/>
      <c r="D434" s="259"/>
      <c r="E434" s="259"/>
      <c r="F434" s="259"/>
      <c r="G434" s="259"/>
    </row>
    <row r="435" spans="1:7">
      <c r="A435" s="259" t="s">
        <v>350</v>
      </c>
      <c r="B435" s="259" t="s">
        <v>270</v>
      </c>
      <c r="C435" s="259"/>
      <c r="D435" s="259"/>
      <c r="E435" s="259"/>
      <c r="F435" s="259"/>
      <c r="G435" s="259"/>
    </row>
    <row r="436" spans="1:7">
      <c r="A436" s="259" t="s">
        <v>271</v>
      </c>
      <c r="B436" s="259">
        <v>4.0309999999999997</v>
      </c>
      <c r="C436" s="259">
        <v>4.0325800000000003</v>
      </c>
      <c r="D436" s="259">
        <v>5.0000000000000001E-3</v>
      </c>
      <c r="E436" s="259">
        <v>-5.0000000000000001E-3</v>
      </c>
      <c r="F436" s="259">
        <v>1.58E-3</v>
      </c>
      <c r="G436" s="259" t="s">
        <v>235</v>
      </c>
    </row>
    <row r="437" spans="1:7">
      <c r="A437" s="259" t="s">
        <v>225</v>
      </c>
      <c r="B437" s="259">
        <v>42.25</v>
      </c>
      <c r="C437" s="259">
        <v>42.245240000000003</v>
      </c>
      <c r="D437" s="259">
        <v>5.0000000000000001E-3</v>
      </c>
      <c r="E437" s="259">
        <v>-5.0000000000000001E-3</v>
      </c>
      <c r="F437" s="259">
        <v>-4.7600000000000003E-3</v>
      </c>
      <c r="G437" s="259" t="s">
        <v>280</v>
      </c>
    </row>
    <row r="438" spans="1:7">
      <c r="A438" s="259" t="s">
        <v>226</v>
      </c>
      <c r="B438" s="259">
        <v>42.25</v>
      </c>
      <c r="C438" s="259">
        <v>42.25414</v>
      </c>
      <c r="D438" s="259">
        <v>5.0000000000000001E-3</v>
      </c>
      <c r="E438" s="259">
        <v>-5.0000000000000001E-3</v>
      </c>
      <c r="F438" s="259">
        <v>4.1399999999999996E-3</v>
      </c>
      <c r="G438" s="259" t="s">
        <v>240</v>
      </c>
    </row>
    <row r="439" spans="1:7">
      <c r="A439" s="259"/>
      <c r="B439" s="259"/>
      <c r="C439" s="259"/>
      <c r="D439" s="259"/>
      <c r="E439" s="259"/>
      <c r="F439" s="259"/>
      <c r="G439" s="259"/>
    </row>
    <row r="440" spans="1:7">
      <c r="A440" s="259" t="s">
        <v>351</v>
      </c>
      <c r="B440" s="259" t="s">
        <v>270</v>
      </c>
      <c r="C440" s="259"/>
      <c r="D440" s="259"/>
      <c r="E440" s="259"/>
      <c r="F440" s="259"/>
      <c r="G440" s="259"/>
    </row>
    <row r="441" spans="1:7">
      <c r="A441" s="259" t="s">
        <v>271</v>
      </c>
      <c r="B441" s="259">
        <v>4.0309999999999997</v>
      </c>
      <c r="C441" s="259">
        <v>4.03416</v>
      </c>
      <c r="D441" s="259">
        <v>5.0000000000000001E-3</v>
      </c>
      <c r="E441" s="259">
        <v>-5.0000000000000001E-3</v>
      </c>
      <c r="F441" s="259">
        <v>3.16E-3</v>
      </c>
      <c r="G441" s="259" t="s">
        <v>252</v>
      </c>
    </row>
    <row r="442" spans="1:7">
      <c r="A442" s="259" t="s">
        <v>225</v>
      </c>
      <c r="B442" s="259">
        <v>42.25</v>
      </c>
      <c r="C442" s="259">
        <v>42.244840000000003</v>
      </c>
      <c r="D442" s="259">
        <v>5.0000000000000001E-3</v>
      </c>
      <c r="E442" s="259">
        <v>-5.0000000000000001E-3</v>
      </c>
      <c r="F442" s="259">
        <v>-5.1599999999999997E-3</v>
      </c>
      <c r="G442" s="259">
        <v>-1.6000000000000001E-4</v>
      </c>
    </row>
    <row r="443" spans="1:7">
      <c r="A443" s="259" t="s">
        <v>226</v>
      </c>
      <c r="B443" s="259">
        <v>84.5</v>
      </c>
      <c r="C443" s="259">
        <v>84.505870000000002</v>
      </c>
      <c r="D443" s="259">
        <v>5.0000000000000001E-3</v>
      </c>
      <c r="E443" s="259">
        <v>-5.0000000000000001E-3</v>
      </c>
      <c r="F443" s="259">
        <v>5.8700000000000002E-3</v>
      </c>
      <c r="G443" s="259">
        <v>8.7000000000000001E-4</v>
      </c>
    </row>
    <row r="444" spans="1:7">
      <c r="A444" s="259"/>
      <c r="B444" s="259"/>
      <c r="C444" s="259"/>
      <c r="D444" s="259"/>
      <c r="E444" s="259"/>
      <c r="F444" s="259"/>
      <c r="G444" s="259"/>
    </row>
    <row r="445" spans="1:7">
      <c r="A445" s="259" t="s">
        <v>352</v>
      </c>
      <c r="B445" s="259" t="s">
        <v>270</v>
      </c>
      <c r="C445" s="259"/>
      <c r="D445" s="259"/>
      <c r="E445" s="259"/>
      <c r="F445" s="259"/>
      <c r="G445" s="259"/>
    </row>
    <row r="446" spans="1:7">
      <c r="A446" s="259" t="s">
        <v>271</v>
      </c>
      <c r="B446" s="259">
        <v>4.0309999999999997</v>
      </c>
      <c r="C446" s="259">
        <v>4.0315599999999998</v>
      </c>
      <c r="D446" s="259">
        <v>5.0000000000000001E-3</v>
      </c>
      <c r="E446" s="259">
        <v>-5.0000000000000001E-3</v>
      </c>
      <c r="F446" s="259">
        <v>5.5999999999999995E-4</v>
      </c>
      <c r="G446" s="259" t="s">
        <v>249</v>
      </c>
    </row>
    <row r="447" spans="1:7">
      <c r="A447" s="259" t="s">
        <v>225</v>
      </c>
      <c r="B447" s="259">
        <v>84.5</v>
      </c>
      <c r="C447" s="259">
        <v>84.490350000000007</v>
      </c>
      <c r="D447" s="259">
        <v>5.0000000000000001E-3</v>
      </c>
      <c r="E447" s="259">
        <v>-5.0000000000000001E-3</v>
      </c>
      <c r="F447" s="259">
        <v>-9.6500000000000006E-3</v>
      </c>
      <c r="G447" s="259">
        <v>-4.6499999999999996E-3</v>
      </c>
    </row>
    <row r="448" spans="1:7">
      <c r="A448" s="259" t="s">
        <v>226</v>
      </c>
      <c r="B448" s="259">
        <v>0</v>
      </c>
      <c r="C448" s="259">
        <v>0</v>
      </c>
      <c r="D448" s="259">
        <v>5.0000000000000001E-3</v>
      </c>
      <c r="E448" s="259">
        <v>-5.0000000000000001E-3</v>
      </c>
      <c r="F448" s="259">
        <v>0</v>
      </c>
      <c r="G448" s="259"/>
    </row>
    <row r="449" spans="1:7">
      <c r="A449" s="259"/>
      <c r="B449" s="259"/>
      <c r="C449" s="259"/>
      <c r="D449" s="259"/>
      <c r="E449" s="259"/>
      <c r="F449" s="259"/>
      <c r="G449" s="259"/>
    </row>
    <row r="450" spans="1:7">
      <c r="A450" s="259" t="s">
        <v>353</v>
      </c>
      <c r="B450" s="259" t="s">
        <v>270</v>
      </c>
      <c r="C450" s="259"/>
      <c r="D450" s="259"/>
      <c r="E450" s="259"/>
      <c r="F450" s="259"/>
      <c r="G450" s="259"/>
    </row>
    <row r="451" spans="1:7">
      <c r="A451" s="259" t="s">
        <v>271</v>
      </c>
      <c r="B451" s="259">
        <v>4.0309999999999997</v>
      </c>
      <c r="C451" s="259">
        <v>4.0298600000000002</v>
      </c>
      <c r="D451" s="259">
        <v>5.0000000000000001E-3</v>
      </c>
      <c r="E451" s="259">
        <v>-5.0000000000000001E-3</v>
      </c>
      <c r="F451" s="259">
        <v>-1.14E-3</v>
      </c>
      <c r="G451" s="259" t="s">
        <v>245</v>
      </c>
    </row>
    <row r="452" spans="1:7">
      <c r="A452" s="259" t="s">
        <v>225</v>
      </c>
      <c r="B452" s="259">
        <v>84.5</v>
      </c>
      <c r="C452" s="259">
        <v>84.491810000000001</v>
      </c>
      <c r="D452" s="259">
        <v>5.0000000000000001E-3</v>
      </c>
      <c r="E452" s="259">
        <v>-5.0000000000000001E-3</v>
      </c>
      <c r="F452" s="259">
        <v>-8.1899999999999994E-3</v>
      </c>
      <c r="G452" s="259">
        <v>-3.1900000000000001E-3</v>
      </c>
    </row>
    <row r="453" spans="1:7">
      <c r="A453" s="259" t="s">
        <v>226</v>
      </c>
      <c r="B453" s="259">
        <v>42.25</v>
      </c>
      <c r="C453" s="259">
        <v>42.253149999999998</v>
      </c>
      <c r="D453" s="259">
        <v>5.0000000000000001E-3</v>
      </c>
      <c r="E453" s="259">
        <v>-5.0000000000000001E-3</v>
      </c>
      <c r="F453" s="259">
        <v>3.15E-3</v>
      </c>
      <c r="G453" s="259" t="s">
        <v>252</v>
      </c>
    </row>
    <row r="454" spans="1:7">
      <c r="A454" s="259"/>
      <c r="B454" s="259"/>
      <c r="C454" s="259"/>
      <c r="D454" s="259"/>
      <c r="E454" s="259"/>
      <c r="F454" s="259"/>
      <c r="G454" s="259"/>
    </row>
    <row r="455" spans="1:7">
      <c r="A455" s="259"/>
      <c r="B455" s="259"/>
      <c r="C455" s="259"/>
      <c r="D455" s="259"/>
      <c r="E455" s="259"/>
      <c r="F455" s="259"/>
      <c r="G455" s="259"/>
    </row>
    <row r="456" spans="1:7">
      <c r="A456" s="259" t="s">
        <v>180</v>
      </c>
      <c r="B456" s="259" t="s">
        <v>181</v>
      </c>
      <c r="C456" s="259">
        <v>1014</v>
      </c>
      <c r="D456" s="259"/>
      <c r="E456" s="259"/>
      <c r="F456" s="259"/>
      <c r="G456" s="259" t="s">
        <v>354</v>
      </c>
    </row>
    <row r="457" spans="1:7">
      <c r="A457" s="259" t="s">
        <v>183</v>
      </c>
      <c r="B457" s="259" t="s">
        <v>184</v>
      </c>
      <c r="C457" s="259" t="s">
        <v>184</v>
      </c>
      <c r="D457" s="259" t="s">
        <v>185</v>
      </c>
      <c r="E457" s="259" t="s">
        <v>185</v>
      </c>
      <c r="F457" s="259" t="s">
        <v>185</v>
      </c>
      <c r="G457" s="259" t="s">
        <v>184</v>
      </c>
    </row>
    <row r="458" spans="1:7">
      <c r="A458" s="259" t="s">
        <v>218</v>
      </c>
      <c r="B458" s="259" t="s">
        <v>6</v>
      </c>
      <c r="C458" s="259" t="s">
        <v>219</v>
      </c>
      <c r="D458" s="259" t="s">
        <v>220</v>
      </c>
      <c r="E458" s="259" t="s">
        <v>221</v>
      </c>
      <c r="F458" s="259" t="s">
        <v>21</v>
      </c>
      <c r="G458" s="259" t="s">
        <v>222</v>
      </c>
    </row>
    <row r="459" spans="1:7">
      <c r="A459" s="259" t="s">
        <v>183</v>
      </c>
      <c r="B459" s="259" t="s">
        <v>184</v>
      </c>
      <c r="C459" s="259" t="s">
        <v>184</v>
      </c>
      <c r="D459" s="259" t="s">
        <v>185</v>
      </c>
      <c r="E459" s="259" t="s">
        <v>185</v>
      </c>
      <c r="F459" s="259" t="s">
        <v>185</v>
      </c>
      <c r="G459" s="259" t="s">
        <v>184</v>
      </c>
    </row>
    <row r="460" spans="1:7">
      <c r="A460" s="259"/>
      <c r="B460" s="259"/>
      <c r="C460" s="259"/>
      <c r="D460" s="259"/>
      <c r="E460" s="259"/>
      <c r="F460" s="259"/>
      <c r="G460" s="259"/>
    </row>
    <row r="461" spans="1:7">
      <c r="A461" s="259" t="s">
        <v>355</v>
      </c>
      <c r="B461" s="259" t="s">
        <v>270</v>
      </c>
      <c r="C461" s="259"/>
      <c r="D461" s="259"/>
      <c r="E461" s="259"/>
      <c r="F461" s="259"/>
      <c r="G461" s="259"/>
    </row>
    <row r="462" spans="1:7">
      <c r="A462" s="259" t="s">
        <v>271</v>
      </c>
      <c r="B462" s="259">
        <v>4.0309999999999997</v>
      </c>
      <c r="C462" s="259">
        <v>4.0291800000000002</v>
      </c>
      <c r="D462" s="259">
        <v>5.0000000000000001E-3</v>
      </c>
      <c r="E462" s="259">
        <v>-5.0000000000000001E-3</v>
      </c>
      <c r="F462" s="259">
        <v>-1.82E-3</v>
      </c>
      <c r="G462" s="259" t="s">
        <v>230</v>
      </c>
    </row>
    <row r="463" spans="1:7">
      <c r="A463" s="259" t="s">
        <v>225</v>
      </c>
      <c r="B463" s="259">
        <v>84.5</v>
      </c>
      <c r="C463" s="259">
        <v>84.492699999999999</v>
      </c>
      <c r="D463" s="259">
        <v>5.0000000000000001E-3</v>
      </c>
      <c r="E463" s="259">
        <v>-5.0000000000000001E-3</v>
      </c>
      <c r="F463" s="259">
        <v>-7.3000000000000001E-3</v>
      </c>
      <c r="G463" s="259">
        <v>-2.3E-3</v>
      </c>
    </row>
    <row r="464" spans="1:7">
      <c r="A464" s="259" t="s">
        <v>226</v>
      </c>
      <c r="B464" s="259">
        <v>84.5</v>
      </c>
      <c r="C464" s="259">
        <v>84.50412</v>
      </c>
      <c r="D464" s="259">
        <v>5.0000000000000001E-3</v>
      </c>
      <c r="E464" s="259">
        <v>-5.0000000000000001E-3</v>
      </c>
      <c r="F464" s="259">
        <v>4.1200000000000004E-3</v>
      </c>
      <c r="G464" s="259" t="s">
        <v>240</v>
      </c>
    </row>
    <row r="465" spans="1:7">
      <c r="A465" s="259"/>
      <c r="B465" s="259"/>
      <c r="C465" s="259"/>
      <c r="D465" s="259"/>
      <c r="E465" s="259"/>
      <c r="F465" s="259"/>
      <c r="G465" s="259"/>
    </row>
    <row r="466" spans="1:7">
      <c r="A466" s="259" t="s">
        <v>356</v>
      </c>
      <c r="B466" s="259" t="s">
        <v>357</v>
      </c>
      <c r="C466" s="259"/>
      <c r="D466" s="259"/>
      <c r="E466" s="259"/>
      <c r="F466" s="259"/>
      <c r="G466" s="259"/>
    </row>
    <row r="467" spans="1:7">
      <c r="A467" s="259" t="s">
        <v>226</v>
      </c>
      <c r="B467" s="259">
        <v>0</v>
      </c>
      <c r="C467" s="259">
        <v>-7.6499999999999997E-3</v>
      </c>
      <c r="D467" s="259">
        <v>5.0000000000000001E-3</v>
      </c>
      <c r="E467" s="259">
        <v>-5.0000000000000001E-3</v>
      </c>
      <c r="F467" s="259">
        <v>-7.6499999999999997E-3</v>
      </c>
      <c r="G467" s="259">
        <v>-2.65E-3</v>
      </c>
    </row>
    <row r="468" spans="1:7">
      <c r="A468" s="259"/>
      <c r="B468" s="259"/>
      <c r="C468" s="259"/>
      <c r="D468" s="259"/>
      <c r="E468" s="259"/>
      <c r="F468" s="259"/>
      <c r="G468" s="259"/>
    </row>
    <row r="469" spans="1:7">
      <c r="A469" s="259" t="s">
        <v>358</v>
      </c>
      <c r="B469" s="259" t="s">
        <v>357</v>
      </c>
      <c r="C469" s="259"/>
      <c r="D469" s="259"/>
      <c r="E469" s="259"/>
      <c r="F469" s="259"/>
      <c r="G469" s="259"/>
    </row>
    <row r="470" spans="1:7">
      <c r="A470" s="259" t="s">
        <v>226</v>
      </c>
      <c r="B470" s="259">
        <v>42.25</v>
      </c>
      <c r="C470" s="259">
        <v>42.246949999999998</v>
      </c>
      <c r="D470" s="259">
        <v>5.0000000000000001E-3</v>
      </c>
      <c r="E470" s="259">
        <v>-5.0000000000000001E-3</v>
      </c>
      <c r="F470" s="259">
        <v>-3.0500000000000002E-3</v>
      </c>
      <c r="G470" s="259" t="s">
        <v>232</v>
      </c>
    </row>
    <row r="471" spans="1:7">
      <c r="A471" s="259"/>
      <c r="B471" s="259"/>
      <c r="C471" s="259"/>
      <c r="D471" s="259"/>
      <c r="E471" s="259"/>
      <c r="F471" s="259"/>
      <c r="G471" s="259"/>
    </row>
    <row r="472" spans="1:7">
      <c r="A472" s="259" t="s">
        <v>359</v>
      </c>
      <c r="B472" s="259" t="s">
        <v>357</v>
      </c>
      <c r="C472" s="259"/>
      <c r="D472" s="259"/>
      <c r="E472" s="259"/>
      <c r="F472" s="259"/>
      <c r="G472" s="259"/>
    </row>
    <row r="473" spans="1:7">
      <c r="A473" s="259" t="s">
        <v>226</v>
      </c>
      <c r="B473" s="259">
        <v>84.5</v>
      </c>
      <c r="C473" s="259">
        <v>84.497820000000004</v>
      </c>
      <c r="D473" s="259">
        <v>5.0000000000000001E-3</v>
      </c>
      <c r="E473" s="259">
        <v>-5.0000000000000001E-3</v>
      </c>
      <c r="F473" s="259">
        <v>-2.1800000000000001E-3</v>
      </c>
      <c r="G473" s="259" t="s">
        <v>230</v>
      </c>
    </row>
    <row r="474" spans="1:7">
      <c r="A474" s="259"/>
      <c r="B474" s="259"/>
      <c r="C474" s="259"/>
      <c r="D474" s="259"/>
      <c r="E474" s="259"/>
      <c r="F474" s="259"/>
      <c r="G474" s="259"/>
    </row>
    <row r="475" spans="1:7">
      <c r="A475" s="259" t="s">
        <v>360</v>
      </c>
      <c r="B475" s="259" t="s">
        <v>357</v>
      </c>
      <c r="C475" s="259"/>
      <c r="D475" s="259"/>
      <c r="E475" s="259"/>
      <c r="F475" s="259"/>
      <c r="G475" s="259"/>
    </row>
    <row r="476" spans="1:7">
      <c r="A476" s="259" t="s">
        <v>226</v>
      </c>
      <c r="B476" s="259">
        <v>0</v>
      </c>
      <c r="C476" s="259">
        <v>-6.62E-3</v>
      </c>
      <c r="D476" s="259">
        <v>5.0000000000000001E-3</v>
      </c>
      <c r="E476" s="259">
        <v>-5.0000000000000001E-3</v>
      </c>
      <c r="F476" s="259">
        <v>-6.62E-3</v>
      </c>
      <c r="G476" s="259">
        <v>-1.6199999999999999E-3</v>
      </c>
    </row>
    <row r="477" spans="1:7">
      <c r="A477" s="259"/>
      <c r="B477" s="259"/>
      <c r="C477" s="259"/>
      <c r="D477" s="259"/>
      <c r="E477" s="259"/>
      <c r="F477" s="259"/>
      <c r="G477" s="259"/>
    </row>
    <row r="478" spans="1:7">
      <c r="A478" s="259" t="s">
        <v>361</v>
      </c>
      <c r="B478" s="259" t="s">
        <v>357</v>
      </c>
      <c r="C478" s="259"/>
      <c r="D478" s="259"/>
      <c r="E478" s="259"/>
      <c r="F478" s="259"/>
      <c r="G478" s="259"/>
    </row>
    <row r="479" spans="1:7">
      <c r="A479" s="259" t="s">
        <v>226</v>
      </c>
      <c r="B479" s="259">
        <v>42.25</v>
      </c>
      <c r="C479" s="259">
        <v>42.245379999999997</v>
      </c>
      <c r="D479" s="259">
        <v>5.0000000000000001E-3</v>
      </c>
      <c r="E479" s="259">
        <v>-5.0000000000000001E-3</v>
      </c>
      <c r="F479" s="259">
        <v>-4.62E-3</v>
      </c>
      <c r="G479" s="259" t="s">
        <v>280</v>
      </c>
    </row>
    <row r="480" spans="1:7">
      <c r="A480" s="259"/>
      <c r="B480" s="259"/>
      <c r="C480" s="259"/>
      <c r="D480" s="259"/>
      <c r="E480" s="259"/>
      <c r="F480" s="259"/>
      <c r="G480" s="259"/>
    </row>
    <row r="481" spans="1:7">
      <c r="A481" s="259" t="s">
        <v>362</v>
      </c>
      <c r="B481" s="259" t="s">
        <v>357</v>
      </c>
      <c r="C481" s="259"/>
      <c r="D481" s="259"/>
      <c r="E481" s="259"/>
      <c r="F481" s="259"/>
      <c r="G481" s="259"/>
    </row>
    <row r="482" spans="1:7">
      <c r="A482" s="259" t="s">
        <v>226</v>
      </c>
      <c r="B482" s="259">
        <v>84.5</v>
      </c>
      <c r="C482" s="259">
        <v>84.500460000000004</v>
      </c>
      <c r="D482" s="259">
        <v>5.0000000000000001E-3</v>
      </c>
      <c r="E482" s="259">
        <v>-5.0000000000000001E-3</v>
      </c>
      <c r="F482" s="259">
        <v>4.6000000000000001E-4</v>
      </c>
      <c r="G482" s="259" t="s">
        <v>249</v>
      </c>
    </row>
    <row r="483" spans="1:7">
      <c r="A483" s="259"/>
      <c r="B483" s="259"/>
      <c r="C483" s="259"/>
      <c r="D483" s="259"/>
      <c r="E483" s="259"/>
      <c r="F483" s="259"/>
      <c r="G483" s="259"/>
    </row>
    <row r="484" spans="1:7">
      <c r="A484" s="259" t="s">
        <v>363</v>
      </c>
      <c r="B484" s="259" t="s">
        <v>357</v>
      </c>
      <c r="C484" s="259"/>
      <c r="D484" s="259"/>
      <c r="E484" s="259"/>
      <c r="F484" s="259"/>
      <c r="G484" s="259"/>
    </row>
    <row r="485" spans="1:7">
      <c r="A485" s="259" t="s">
        <v>226</v>
      </c>
      <c r="B485" s="259">
        <v>0</v>
      </c>
      <c r="C485" s="259">
        <v>-3.46E-3</v>
      </c>
      <c r="D485" s="259">
        <v>5.0000000000000001E-3</v>
      </c>
      <c r="E485" s="259">
        <v>-5.0000000000000001E-3</v>
      </c>
      <c r="F485" s="259">
        <v>-3.46E-3</v>
      </c>
      <c r="G485" s="259" t="s">
        <v>232</v>
      </c>
    </row>
    <row r="486" spans="1:7">
      <c r="A486" s="259"/>
      <c r="B486" s="259"/>
      <c r="C486" s="259"/>
      <c r="D486" s="259"/>
      <c r="E486" s="259"/>
      <c r="F486" s="259"/>
      <c r="G486" s="259"/>
    </row>
    <row r="487" spans="1:7">
      <c r="A487" s="259" t="s">
        <v>364</v>
      </c>
      <c r="B487" s="259" t="s">
        <v>357</v>
      </c>
      <c r="C487" s="259"/>
      <c r="D487" s="259"/>
      <c r="E487" s="259"/>
      <c r="F487" s="259"/>
      <c r="G487" s="259"/>
    </row>
    <row r="488" spans="1:7">
      <c r="A488" s="259" t="s">
        <v>226</v>
      </c>
      <c r="B488" s="259">
        <v>42.25</v>
      </c>
      <c r="C488" s="259">
        <v>42.248989999999999</v>
      </c>
      <c r="D488" s="259">
        <v>5.0000000000000001E-3</v>
      </c>
      <c r="E488" s="259">
        <v>-5.0000000000000001E-3</v>
      </c>
      <c r="F488" s="259">
        <v>-1.01E-3</v>
      </c>
      <c r="G488" s="259" t="s">
        <v>245</v>
      </c>
    </row>
    <row r="489" spans="1:7">
      <c r="A489" s="259"/>
      <c r="B489" s="259"/>
      <c r="C489" s="259"/>
      <c r="D489" s="259"/>
      <c r="E489" s="259"/>
      <c r="F489" s="259"/>
      <c r="G489" s="259"/>
    </row>
    <row r="490" spans="1:7">
      <c r="A490" s="259" t="s">
        <v>365</v>
      </c>
      <c r="B490" s="259" t="s">
        <v>357</v>
      </c>
      <c r="C490" s="259"/>
      <c r="D490" s="259"/>
      <c r="E490" s="259"/>
      <c r="F490" s="259"/>
      <c r="G490" s="259"/>
    </row>
    <row r="491" spans="1:7">
      <c r="A491" s="259" t="s">
        <v>226</v>
      </c>
      <c r="B491" s="259">
        <v>84.5</v>
      </c>
      <c r="C491" s="259">
        <v>84.503500000000003</v>
      </c>
      <c r="D491" s="259">
        <v>5.0000000000000001E-3</v>
      </c>
      <c r="E491" s="259">
        <v>-5.0000000000000001E-3</v>
      </c>
      <c r="F491" s="259">
        <v>3.5000000000000001E-3</v>
      </c>
      <c r="G491" s="259" t="s">
        <v>252</v>
      </c>
    </row>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3"/>
  <sheetViews>
    <sheetView topLeftCell="A46" workbookViewId="0">
      <selection activeCell="C24" sqref="C24:E32"/>
    </sheetView>
  </sheetViews>
  <sheetFormatPr baseColWidth="10" defaultColWidth="11.5" defaultRowHeight="14" x14ac:dyDescent="0"/>
  <cols>
    <col min="3" max="3" width="11.5" style="74"/>
    <col min="13" max="13" width="12" bestFit="1" customWidth="1"/>
  </cols>
  <sheetData>
    <row r="1" spans="1:8" s="66" customFormat="1" ht="18">
      <c r="A1" s="66" t="s">
        <v>45</v>
      </c>
      <c r="C1" s="79"/>
      <c r="D1" s="67"/>
      <c r="E1" s="67"/>
    </row>
    <row r="2" spans="1:8" s="66" customFormat="1" ht="18">
      <c r="A2" s="66" t="s">
        <v>80</v>
      </c>
      <c r="C2" s="79"/>
      <c r="D2" s="67"/>
      <c r="E2" s="67"/>
    </row>
    <row r="3" spans="1:8" s="66" customFormat="1" ht="18">
      <c r="B3" s="80"/>
      <c r="C3" s="79"/>
      <c r="D3" s="67"/>
      <c r="E3" s="67"/>
    </row>
    <row r="4" spans="1:8" s="66" customFormat="1" ht="18">
      <c r="A4" s="66" t="s">
        <v>51</v>
      </c>
      <c r="C4" s="79"/>
      <c r="D4" s="67"/>
      <c r="E4" s="67"/>
    </row>
    <row r="5" spans="1:8" s="66" customFormat="1" ht="18">
      <c r="A5" s="66" t="s">
        <v>107</v>
      </c>
      <c r="C5" s="79"/>
      <c r="D5" s="67"/>
      <c r="E5" s="67"/>
    </row>
    <row r="6" spans="1:8" s="66" customFormat="1" ht="18">
      <c r="A6" s="66" t="s">
        <v>60</v>
      </c>
      <c r="C6" s="79"/>
      <c r="D6" s="67"/>
      <c r="E6" s="67"/>
    </row>
    <row r="7" spans="1:8" ht="18">
      <c r="A7" s="66" t="s">
        <v>61</v>
      </c>
      <c r="D7" s="8"/>
      <c r="E7" s="8"/>
    </row>
    <row r="8" spans="1:8">
      <c r="D8" s="8"/>
      <c r="E8" s="8"/>
    </row>
    <row r="9" spans="1:8">
      <c r="D9" s="8"/>
      <c r="E9" s="8"/>
    </row>
    <row r="10" spans="1:8">
      <c r="D10" s="8"/>
      <c r="E10" s="8"/>
    </row>
    <row r="11" spans="1:8" ht="19" thickBot="1">
      <c r="B11" s="66" t="s">
        <v>58</v>
      </c>
    </row>
    <row r="12" spans="1:8" ht="15" thickBot="1">
      <c r="B12" s="71"/>
      <c r="C12" s="75" t="s">
        <v>101</v>
      </c>
      <c r="D12" s="72" t="s">
        <v>102</v>
      </c>
      <c r="E12" s="72" t="s">
        <v>103</v>
      </c>
      <c r="F12" s="150"/>
      <c r="G12" s="78" t="s">
        <v>49</v>
      </c>
      <c r="H12" s="78" t="s">
        <v>50</v>
      </c>
    </row>
    <row r="13" spans="1:8">
      <c r="B13" s="73" t="s">
        <v>37</v>
      </c>
      <c r="C13" s="167">
        <f>C53</f>
        <v>29.793500000000002</v>
      </c>
      <c r="D13" s="148">
        <f>G53</f>
        <v>29.793600000000001</v>
      </c>
      <c r="E13" s="148">
        <f>K53</f>
        <v>29.7927</v>
      </c>
      <c r="F13" s="151"/>
      <c r="G13" s="279">
        <f>AVERAGE(C13:F13)</f>
        <v>29.793266666666668</v>
      </c>
      <c r="H13" s="87">
        <f>_xlfn.STDEV.P(C13:F13)</f>
        <v>4.0276819912054651E-4</v>
      </c>
    </row>
    <row r="14" spans="1:8">
      <c r="B14" s="73" t="s">
        <v>38</v>
      </c>
      <c r="C14" s="167">
        <f t="shared" ref="C14:C15" si="0">C54</f>
        <v>29.7913</v>
      </c>
      <c r="D14" s="148">
        <f t="shared" ref="D14:D15" si="1">G54</f>
        <v>29.792100000000001</v>
      </c>
      <c r="E14" s="148">
        <f t="shared" ref="E14:E15" si="2">K54</f>
        <v>29.796199999999999</v>
      </c>
      <c r="F14" s="86"/>
      <c r="G14" s="280">
        <f>AVERAGE(C14:F14)</f>
        <v>29.793199999999999</v>
      </c>
      <c r="H14" s="88">
        <f>_xlfn.STDEV.P(C14:F14)</f>
        <v>2.1463146709333899E-3</v>
      </c>
    </row>
    <row r="15" spans="1:8" ht="15" thickBot="1">
      <c r="B15" s="158" t="s">
        <v>39</v>
      </c>
      <c r="C15" s="167">
        <f t="shared" si="0"/>
        <v>29.794</v>
      </c>
      <c r="D15" s="148">
        <f t="shared" si="1"/>
        <v>29.792999999999999</v>
      </c>
      <c r="E15" s="148">
        <f t="shared" si="2"/>
        <v>29.793900000000001</v>
      </c>
      <c r="F15" s="144"/>
      <c r="G15" s="281">
        <f>AVERAGE(C15:F15)</f>
        <v>29.793633333333332</v>
      </c>
      <c r="H15" s="89">
        <f>_xlfn.STDEV.P(C15:F15)</f>
        <v>4.4969125210835454E-4</v>
      </c>
    </row>
    <row r="16" spans="1:8" ht="19" thickBot="1">
      <c r="B16" s="159" t="s">
        <v>40</v>
      </c>
      <c r="C16" s="160">
        <f>AVERAGE(C13:C15)</f>
        <v>29.792933333333334</v>
      </c>
      <c r="D16" s="160">
        <f t="shared" ref="D16:E16" si="3">AVERAGE(D13:D15)</f>
        <v>29.792900000000003</v>
      </c>
      <c r="E16" s="160">
        <f t="shared" si="3"/>
        <v>29.794266666666669</v>
      </c>
      <c r="F16" s="162"/>
      <c r="G16" s="282">
        <f>AVERAGE(C16:F16)</f>
        <v>29.793366666666671</v>
      </c>
      <c r="H16" s="163">
        <f>_xlfn.STDEV.P(C16:F16)</f>
        <v>6.3654158166250366E-4</v>
      </c>
    </row>
    <row r="17" spans="2:13" ht="19" thickBot="1">
      <c r="B17" s="274" t="s">
        <v>41</v>
      </c>
      <c r="C17" s="275"/>
      <c r="D17" s="275"/>
      <c r="E17" s="275"/>
      <c r="F17" s="275"/>
      <c r="G17" s="275"/>
      <c r="H17" s="276"/>
    </row>
    <row r="18" spans="2:13">
      <c r="B18" s="73" t="s">
        <v>42</v>
      </c>
      <c r="C18" s="149">
        <f>C81</f>
        <v>86.480400000000003</v>
      </c>
      <c r="D18" s="149">
        <f>H81</f>
        <v>86.479200000000006</v>
      </c>
      <c r="E18" s="149">
        <f>M81</f>
        <v>86.478999999999999</v>
      </c>
      <c r="F18" s="77"/>
      <c r="G18" s="152">
        <f>AVERAGE(C18:F18)</f>
        <v>86.479533333333336</v>
      </c>
      <c r="H18" s="153">
        <f>_xlfn.STDEV.P(C18:F18)</f>
        <v>6.1824123303364929E-4</v>
      </c>
    </row>
    <row r="19" spans="2:13">
      <c r="B19" s="73" t="s">
        <v>43</v>
      </c>
      <c r="C19" s="149">
        <f t="shared" ref="C19:C20" si="4">C82</f>
        <v>121.482</v>
      </c>
      <c r="D19" s="149">
        <f t="shared" ref="D19:D20" si="5">H82</f>
        <v>121.483</v>
      </c>
      <c r="E19" s="149">
        <f t="shared" ref="E19:E20" si="6">M82</f>
        <v>121.48220000000001</v>
      </c>
      <c r="F19" s="77"/>
      <c r="G19" s="154">
        <f>AVERAGE(C19:F19)</f>
        <v>121.4824</v>
      </c>
      <c r="H19" s="155">
        <f>_xlfn.STDEV.P(C19:F19)</f>
        <v>4.3204937989504321E-4</v>
      </c>
    </row>
    <row r="20" spans="2:13" ht="15" thickBot="1">
      <c r="B20" s="73" t="s">
        <v>44</v>
      </c>
      <c r="C20" s="149">
        <f t="shared" si="4"/>
        <v>121.3961</v>
      </c>
      <c r="D20" s="149">
        <f t="shared" si="5"/>
        <v>121.39709999999999</v>
      </c>
      <c r="E20" s="149">
        <f t="shared" si="6"/>
        <v>121.3974</v>
      </c>
      <c r="F20" s="77"/>
      <c r="G20" s="156">
        <f>AVERAGE(C20:F20)</f>
        <v>121.39686666666667</v>
      </c>
      <c r="H20" s="157">
        <f>_xlfn.STDEV.P(C20:F20)</f>
        <v>5.5577773334994894E-4</v>
      </c>
      <c r="L20" s="90"/>
      <c r="M20" s="90"/>
    </row>
    <row r="21" spans="2:13">
      <c r="L21" s="141"/>
      <c r="M21" s="141"/>
    </row>
    <row r="22" spans="2:13">
      <c r="C22"/>
      <c r="L22" s="90"/>
      <c r="M22" s="90"/>
    </row>
    <row r="23" spans="2:13" ht="19" thickBot="1">
      <c r="B23" s="66" t="s">
        <v>59</v>
      </c>
      <c r="G23" s="28" t="s">
        <v>56</v>
      </c>
      <c r="H23" s="28" t="s">
        <v>50</v>
      </c>
    </row>
    <row r="24" spans="2:13">
      <c r="B24">
        <v>1</v>
      </c>
      <c r="C24" s="149">
        <f>C63</f>
        <v>29.798200000000001</v>
      </c>
      <c r="D24" s="149">
        <f>F63</f>
        <v>29.796900000000001</v>
      </c>
      <c r="E24" s="149">
        <f>I63</f>
        <v>29.798999999999999</v>
      </c>
      <c r="F24" s="83"/>
      <c r="G24" s="283">
        <f t="shared" ref="G24:G32" si="7">AVERAGE(C24:F24)</f>
        <v>29.798033333333336</v>
      </c>
      <c r="H24" s="94">
        <f t="shared" ref="H24:H32" si="8">_xlfn.STDEV.P(C24:F24)</f>
        <v>8.65383665716012E-4</v>
      </c>
    </row>
    <row r="25" spans="2:13" s="92" customFormat="1">
      <c r="B25" s="92">
        <v>0.995</v>
      </c>
      <c r="C25" s="149">
        <f t="shared" ref="C25:C32" si="9">C64</f>
        <v>29.797999999999998</v>
      </c>
      <c r="D25" s="149">
        <f t="shared" ref="D25:D32" si="10">F64</f>
        <v>29.796800000000001</v>
      </c>
      <c r="E25" s="149">
        <f t="shared" ref="E25:E32" si="11">I64</f>
        <v>29.7988</v>
      </c>
      <c r="F25" s="93"/>
      <c r="G25" s="284">
        <f t="shared" si="7"/>
        <v>29.797866666666664</v>
      </c>
      <c r="H25" s="142">
        <f t="shared" si="8"/>
        <v>8.2192186706195943E-4</v>
      </c>
    </row>
    <row r="26" spans="2:13" s="91" customFormat="1">
      <c r="B26" s="91">
        <v>0.97499999999999998</v>
      </c>
      <c r="C26" s="149">
        <f t="shared" si="9"/>
        <v>29.797000000000001</v>
      </c>
      <c r="D26" s="149">
        <f t="shared" si="10"/>
        <v>29.796199999999999</v>
      </c>
      <c r="E26" s="149">
        <f t="shared" si="11"/>
        <v>29.798100000000002</v>
      </c>
      <c r="F26" s="85"/>
      <c r="G26" s="285">
        <f t="shared" si="7"/>
        <v>29.7971</v>
      </c>
      <c r="H26" s="143">
        <f t="shared" si="8"/>
        <v>7.7888809637093504E-4</v>
      </c>
    </row>
    <row r="27" spans="2:13" ht="15" thickBot="1">
      <c r="B27">
        <v>0.75</v>
      </c>
      <c r="C27" s="149">
        <f t="shared" si="9"/>
        <v>29.793700000000001</v>
      </c>
      <c r="D27" s="149">
        <f t="shared" si="10"/>
        <v>29.793600000000001</v>
      </c>
      <c r="E27" s="149">
        <f t="shared" si="11"/>
        <v>29.795300000000001</v>
      </c>
      <c r="F27" s="83"/>
      <c r="G27" s="286">
        <f t="shared" si="7"/>
        <v>29.7942</v>
      </c>
      <c r="H27" s="95">
        <f t="shared" si="8"/>
        <v>7.7888809636971867E-4</v>
      </c>
    </row>
    <row r="28" spans="2:13" ht="19" thickBot="1">
      <c r="B28">
        <v>0.5</v>
      </c>
      <c r="C28" s="149">
        <f t="shared" si="9"/>
        <v>29.7928</v>
      </c>
      <c r="D28" s="149">
        <f t="shared" si="10"/>
        <v>29.792899999999999</v>
      </c>
      <c r="E28" s="149">
        <f t="shared" si="11"/>
        <v>29.793700000000001</v>
      </c>
      <c r="F28" s="86"/>
      <c r="G28" s="287">
        <f t="shared" si="7"/>
        <v>29.793133333333333</v>
      </c>
      <c r="H28" s="161">
        <f t="shared" si="8"/>
        <v>4.0276819912054651E-4</v>
      </c>
      <c r="I28" s="164" t="s">
        <v>613</v>
      </c>
    </row>
    <row r="29" spans="2:13">
      <c r="B29">
        <v>0.25</v>
      </c>
      <c r="C29" s="149">
        <f t="shared" si="9"/>
        <v>29.792400000000001</v>
      </c>
      <c r="D29" s="149">
        <f t="shared" si="10"/>
        <v>29.792400000000001</v>
      </c>
      <c r="E29" s="149">
        <f t="shared" si="11"/>
        <v>29.792899999999999</v>
      </c>
      <c r="F29" s="83"/>
      <c r="G29" s="288">
        <f t="shared" si="7"/>
        <v>29.792566666666669</v>
      </c>
      <c r="H29" s="95">
        <f t="shared" si="8"/>
        <v>2.3570226039496654E-4</v>
      </c>
    </row>
    <row r="30" spans="2:13" s="91" customFormat="1">
      <c r="B30" s="91">
        <v>2.5000000000000001E-2</v>
      </c>
      <c r="C30" s="149">
        <f t="shared" si="9"/>
        <v>29.791399999999999</v>
      </c>
      <c r="D30" s="149">
        <f t="shared" si="10"/>
        <v>29.791699999999999</v>
      </c>
      <c r="E30" s="149">
        <f t="shared" si="11"/>
        <v>29.791599999999999</v>
      </c>
      <c r="F30" s="85"/>
      <c r="G30" s="285">
        <f t="shared" si="7"/>
        <v>29.791566666666668</v>
      </c>
      <c r="H30" s="143">
        <f t="shared" si="8"/>
        <v>1.2472191289217405E-4</v>
      </c>
    </row>
    <row r="31" spans="2:13" s="92" customFormat="1">
      <c r="B31" s="92">
        <v>5.0000000000000001E-3</v>
      </c>
      <c r="C31" s="149">
        <f t="shared" si="9"/>
        <v>29.7912</v>
      </c>
      <c r="D31" s="149">
        <f t="shared" si="10"/>
        <v>29.7912</v>
      </c>
      <c r="E31" s="149">
        <f t="shared" si="11"/>
        <v>29.791399999999999</v>
      </c>
      <c r="F31" s="93"/>
      <c r="G31" s="284">
        <f t="shared" si="7"/>
        <v>29.791266666666669</v>
      </c>
      <c r="H31" s="142">
        <f t="shared" si="8"/>
        <v>9.4280904157986612E-5</v>
      </c>
    </row>
    <row r="32" spans="2:13" ht="15" thickBot="1">
      <c r="B32">
        <v>0</v>
      </c>
      <c r="C32" s="149">
        <f t="shared" si="9"/>
        <v>29.7911</v>
      </c>
      <c r="D32" s="149">
        <f t="shared" si="10"/>
        <v>29.791</v>
      </c>
      <c r="E32" s="149">
        <f t="shared" si="11"/>
        <v>29.7912</v>
      </c>
      <c r="F32" s="83"/>
      <c r="G32" s="289">
        <f t="shared" si="7"/>
        <v>29.7911</v>
      </c>
      <c r="H32" s="144">
        <f t="shared" si="8"/>
        <v>8.1649658092582318E-5</v>
      </c>
    </row>
    <row r="33" spans="1:12" ht="15" thickBot="1"/>
    <row r="34" spans="1:12" ht="18">
      <c r="B34" t="s">
        <v>57</v>
      </c>
      <c r="C34" s="290">
        <f t="shared" ref="C34:F34" si="12">C24-C32</f>
        <v>7.1000000000012164E-3</v>
      </c>
      <c r="D34" s="290">
        <f t="shared" si="12"/>
        <v>5.9000000000004604E-3</v>
      </c>
      <c r="E34" s="290">
        <f t="shared" si="12"/>
        <v>7.799999999999585E-3</v>
      </c>
      <c r="F34" s="290">
        <f t="shared" si="12"/>
        <v>0</v>
      </c>
      <c r="G34" s="293">
        <f>G24-G32</f>
        <v>6.9333333333361225E-3</v>
      </c>
      <c r="H34" s="145">
        <f>SQRT(H24^2+H32^2)</f>
        <v>8.6922698735987134E-4</v>
      </c>
    </row>
    <row r="35" spans="1:12" s="92" customFormat="1" ht="18">
      <c r="B35" s="92" t="s">
        <v>55</v>
      </c>
      <c r="C35" s="291">
        <f t="shared" ref="C35:F35" si="13">C25-C31</f>
        <v>6.7999999999983629E-3</v>
      </c>
      <c r="D35" s="291">
        <f t="shared" si="13"/>
        <v>5.6000000000011596E-3</v>
      </c>
      <c r="E35" s="291">
        <f t="shared" si="13"/>
        <v>7.4000000000005173E-3</v>
      </c>
      <c r="F35" s="291">
        <f t="shared" si="13"/>
        <v>0</v>
      </c>
      <c r="G35" s="294">
        <f>G25-G31</f>
        <v>6.5999999999952763E-3</v>
      </c>
      <c r="H35" s="146">
        <f>SQRT(H25^2+H31^2)</f>
        <v>8.2731157639879833E-4</v>
      </c>
      <c r="I35"/>
      <c r="J35"/>
      <c r="K35"/>
    </row>
    <row r="36" spans="1:12" s="91" customFormat="1" ht="19" thickBot="1">
      <c r="B36" s="91" t="s">
        <v>52</v>
      </c>
      <c r="C36" s="292">
        <f t="shared" ref="C36:F36" si="14">C26-C30</f>
        <v>5.6000000000011596E-3</v>
      </c>
      <c r="D36" s="292">
        <f t="shared" si="14"/>
        <v>4.5000000000001705E-3</v>
      </c>
      <c r="E36" s="292">
        <f t="shared" si="14"/>
        <v>6.5000000000026148E-3</v>
      </c>
      <c r="F36" s="292">
        <f t="shared" si="14"/>
        <v>0</v>
      </c>
      <c r="G36" s="295">
        <f>G26-G30</f>
        <v>5.5333333333322798E-3</v>
      </c>
      <c r="H36" s="147">
        <f>SQRT(H26^2+H30^2)</f>
        <v>7.8881063774762959E-4</v>
      </c>
      <c r="I36"/>
      <c r="J36"/>
      <c r="K36"/>
    </row>
    <row r="38" spans="1:12">
      <c r="G38" s="130"/>
      <c r="H38" s="130"/>
      <c r="K38" s="130"/>
    </row>
    <row r="39" spans="1:12">
      <c r="A39" s="140" t="s">
        <v>108</v>
      </c>
    </row>
    <row r="40" spans="1:12">
      <c r="A40" s="140" t="s">
        <v>109</v>
      </c>
    </row>
    <row r="41" spans="1:12" ht="15" thickBot="1">
      <c r="B41" s="277" t="s">
        <v>98</v>
      </c>
      <c r="C41" s="278"/>
      <c r="D41" s="278"/>
      <c r="F41" s="130" t="s">
        <v>99</v>
      </c>
      <c r="J41" s="130" t="s">
        <v>100</v>
      </c>
      <c r="L41" s="130"/>
    </row>
    <row r="42" spans="1:12">
      <c r="B42" s="137" t="s">
        <v>373</v>
      </c>
      <c r="C42" s="165"/>
      <c r="D42" s="139"/>
      <c r="F42" s="137" t="s">
        <v>387</v>
      </c>
      <c r="G42" s="138"/>
      <c r="H42" s="139"/>
      <c r="J42" s="137" t="s">
        <v>390</v>
      </c>
      <c r="K42" s="138"/>
      <c r="L42" s="139"/>
    </row>
    <row r="43" spans="1:12">
      <c r="B43" s="132" t="s">
        <v>374</v>
      </c>
      <c r="C43" s="141">
        <v>29.793199999999999</v>
      </c>
      <c r="D43" s="133"/>
      <c r="F43" s="132" t="s">
        <v>374</v>
      </c>
      <c r="G43" s="90">
        <v>29.792999999999999</v>
      </c>
      <c r="H43" s="133"/>
      <c r="J43" s="132" t="s">
        <v>374</v>
      </c>
      <c r="K43" s="90">
        <v>29.7942</v>
      </c>
      <c r="L43" s="133"/>
    </row>
    <row r="44" spans="1:12">
      <c r="B44" s="132" t="s">
        <v>375</v>
      </c>
      <c r="C44" s="141"/>
      <c r="D44" s="133"/>
      <c r="F44" s="132" t="s">
        <v>375</v>
      </c>
      <c r="G44" s="90"/>
      <c r="H44" s="133"/>
      <c r="J44" s="132" t="s">
        <v>375</v>
      </c>
      <c r="K44" s="90"/>
      <c r="L44" s="133"/>
    </row>
    <row r="45" spans="1:12">
      <c r="B45" s="132" t="s">
        <v>376</v>
      </c>
      <c r="C45" s="141"/>
      <c r="D45" s="133"/>
      <c r="F45" s="132" t="s">
        <v>388</v>
      </c>
      <c r="G45" s="90"/>
      <c r="H45" s="133"/>
      <c r="J45" s="132" t="s">
        <v>391</v>
      </c>
      <c r="K45" s="90"/>
      <c r="L45" s="133"/>
    </row>
    <row r="46" spans="1:12">
      <c r="B46" s="132" t="s">
        <v>377</v>
      </c>
      <c r="C46" s="141"/>
      <c r="D46" s="133"/>
      <c r="F46" s="132" t="s">
        <v>377</v>
      </c>
      <c r="G46" s="90"/>
      <c r="H46" s="133"/>
      <c r="J46" s="132" t="s">
        <v>377</v>
      </c>
      <c r="K46" s="90"/>
      <c r="L46" s="133"/>
    </row>
    <row r="47" spans="1:12">
      <c r="B47" s="132" t="s">
        <v>378</v>
      </c>
      <c r="C47" s="141"/>
      <c r="D47" s="133"/>
      <c r="F47" s="132" t="s">
        <v>389</v>
      </c>
      <c r="G47" s="90"/>
      <c r="H47" s="133"/>
      <c r="J47" s="132" t="s">
        <v>392</v>
      </c>
      <c r="K47" s="90"/>
      <c r="L47" s="133"/>
    </row>
    <row r="48" spans="1:12">
      <c r="B48" s="132" t="s">
        <v>379</v>
      </c>
      <c r="C48" s="141"/>
      <c r="D48" s="133"/>
      <c r="F48" s="132" t="s">
        <v>379</v>
      </c>
      <c r="G48" s="90"/>
      <c r="H48" s="133"/>
      <c r="J48" s="132" t="s">
        <v>379</v>
      </c>
      <c r="K48" s="90"/>
      <c r="L48" s="133"/>
    </row>
    <row r="49" spans="1:12">
      <c r="B49" s="132" t="s">
        <v>380</v>
      </c>
      <c r="C49" s="141">
        <v>6.9013299999999997</v>
      </c>
      <c r="D49" s="133"/>
      <c r="F49" s="132" t="s">
        <v>380</v>
      </c>
      <c r="G49" s="90">
        <v>6.9013299999999997</v>
      </c>
      <c r="H49" s="133"/>
      <c r="J49" s="132" t="s">
        <v>380</v>
      </c>
      <c r="K49" s="90">
        <v>6.9013299999999997</v>
      </c>
      <c r="L49" s="133"/>
    </row>
    <row r="50" spans="1:12">
      <c r="B50" s="132" t="s">
        <v>381</v>
      </c>
      <c r="C50" s="141">
        <v>6.5825100000000001</v>
      </c>
      <c r="D50" s="133"/>
      <c r="F50" s="132" t="s">
        <v>381</v>
      </c>
      <c r="G50" s="90">
        <v>6.5825100000000001</v>
      </c>
      <c r="H50" s="133"/>
      <c r="J50" s="132" t="s">
        <v>381</v>
      </c>
      <c r="K50" s="90">
        <v>6.5825100000000001</v>
      </c>
      <c r="L50" s="133"/>
    </row>
    <row r="51" spans="1:12">
      <c r="B51" s="132" t="s">
        <v>382</v>
      </c>
      <c r="C51" s="141">
        <v>4.7876000000000003</v>
      </c>
      <c r="D51" s="133"/>
      <c r="F51" s="132" t="s">
        <v>382</v>
      </c>
      <c r="G51" s="90">
        <v>4.7876000000000003</v>
      </c>
      <c r="H51" s="133"/>
      <c r="J51" s="132" t="s">
        <v>382</v>
      </c>
      <c r="K51" s="90">
        <v>4.7876000000000003</v>
      </c>
      <c r="L51" s="133"/>
    </row>
    <row r="52" spans="1:12">
      <c r="B52" s="132" t="s">
        <v>383</v>
      </c>
      <c r="C52" s="141"/>
      <c r="D52" s="133"/>
      <c r="F52" s="132" t="s">
        <v>383</v>
      </c>
      <c r="G52" s="90"/>
      <c r="H52" s="133"/>
      <c r="J52" s="132" t="s">
        <v>383</v>
      </c>
      <c r="K52" s="90"/>
      <c r="L52" s="133"/>
    </row>
    <row r="53" spans="1:12">
      <c r="B53" s="132" t="s">
        <v>384</v>
      </c>
      <c r="C53" s="141">
        <v>29.793500000000002</v>
      </c>
      <c r="D53" s="133"/>
      <c r="F53" s="132" t="s">
        <v>384</v>
      </c>
      <c r="G53" s="90">
        <v>29.793600000000001</v>
      </c>
      <c r="H53" s="133"/>
      <c r="J53" s="132" t="s">
        <v>384</v>
      </c>
      <c r="K53" s="90">
        <v>29.7927</v>
      </c>
      <c r="L53" s="133"/>
    </row>
    <row r="54" spans="1:12">
      <c r="B54" s="132" t="s">
        <v>385</v>
      </c>
      <c r="C54" s="141">
        <v>29.7913</v>
      </c>
      <c r="D54" s="133"/>
      <c r="F54" s="132" t="s">
        <v>385</v>
      </c>
      <c r="G54" s="90">
        <v>29.792100000000001</v>
      </c>
      <c r="H54" s="133"/>
      <c r="J54" s="132" t="s">
        <v>385</v>
      </c>
      <c r="K54" s="90">
        <v>29.796199999999999</v>
      </c>
      <c r="L54" s="133"/>
    </row>
    <row r="55" spans="1:12" ht="15" thickBot="1">
      <c r="B55" s="134" t="s">
        <v>386</v>
      </c>
      <c r="C55" s="166">
        <v>29.794</v>
      </c>
      <c r="D55" s="136"/>
      <c r="F55" s="134" t="s">
        <v>386</v>
      </c>
      <c r="G55" s="135">
        <v>29.792999999999999</v>
      </c>
      <c r="H55" s="136"/>
      <c r="J55" s="134" t="s">
        <v>386</v>
      </c>
      <c r="K55" s="135">
        <v>29.793900000000001</v>
      </c>
      <c r="L55" s="136"/>
    </row>
    <row r="58" spans="1:12">
      <c r="A58" s="84" t="s">
        <v>104</v>
      </c>
    </row>
    <row r="59" spans="1:12">
      <c r="A59" s="84" t="s">
        <v>105</v>
      </c>
    </row>
    <row r="60" spans="1:12" ht="15" customHeight="1" thickBot="1">
      <c r="B60" s="130" t="s">
        <v>98</v>
      </c>
      <c r="E60" s="130" t="s">
        <v>102</v>
      </c>
      <c r="H60" s="130" t="s">
        <v>103</v>
      </c>
    </row>
    <row r="61" spans="1:12">
      <c r="B61" s="137" t="s">
        <v>393</v>
      </c>
      <c r="C61" s="165"/>
      <c r="D61" s="139"/>
      <c r="E61" s="137" t="s">
        <v>395</v>
      </c>
      <c r="F61" s="138"/>
      <c r="G61" s="139"/>
      <c r="H61" s="137" t="s">
        <v>396</v>
      </c>
      <c r="I61" s="138"/>
      <c r="J61" s="139"/>
    </row>
    <row r="62" spans="1:12">
      <c r="B62" s="132" t="s">
        <v>394</v>
      </c>
      <c r="C62" s="141"/>
      <c r="D62" s="133"/>
      <c r="E62" s="132" t="s">
        <v>394</v>
      </c>
      <c r="F62" s="90"/>
      <c r="G62" s="133"/>
      <c r="H62" s="132" t="s">
        <v>394</v>
      </c>
      <c r="I62" s="90"/>
      <c r="J62" s="133"/>
    </row>
    <row r="63" spans="1:12">
      <c r="B63" s="132">
        <v>1</v>
      </c>
      <c r="C63" s="141">
        <v>29.798200000000001</v>
      </c>
      <c r="D63" s="133">
        <v>5.4788100000000002</v>
      </c>
      <c r="E63" s="132">
        <v>1</v>
      </c>
      <c r="F63" s="90">
        <v>29.796900000000001</v>
      </c>
      <c r="G63" s="133">
        <v>3.9759099999999998</v>
      </c>
      <c r="H63" s="132">
        <v>1</v>
      </c>
      <c r="I63" s="90">
        <v>29.798999999999999</v>
      </c>
      <c r="J63" s="133">
        <v>5.3443500000000004</v>
      </c>
    </row>
    <row r="64" spans="1:12">
      <c r="B64" s="132">
        <v>0.995</v>
      </c>
      <c r="C64" s="141">
        <v>29.797999999999998</v>
      </c>
      <c r="D64" s="133">
        <v>5.2256400000000003</v>
      </c>
      <c r="E64" s="132">
        <v>0.995</v>
      </c>
      <c r="F64" s="90">
        <v>29.796800000000001</v>
      </c>
      <c r="G64" s="133">
        <v>3.8746200000000002</v>
      </c>
      <c r="H64" s="132">
        <v>0.995</v>
      </c>
      <c r="I64" s="90">
        <v>29.7988</v>
      </c>
      <c r="J64" s="133">
        <v>5.1436799999999998</v>
      </c>
    </row>
    <row r="65" spans="1:16">
      <c r="B65" s="132">
        <v>0.97499999999999998</v>
      </c>
      <c r="C65" s="141">
        <v>29.797000000000001</v>
      </c>
      <c r="D65" s="133">
        <v>4.2176999999999998</v>
      </c>
      <c r="E65" s="132">
        <v>0.97499999999999998</v>
      </c>
      <c r="F65" s="90">
        <v>29.796199999999999</v>
      </c>
      <c r="G65" s="133">
        <v>3.2155200000000002</v>
      </c>
      <c r="H65" s="132">
        <v>0.97499999999999998</v>
      </c>
      <c r="I65" s="90">
        <v>29.798100000000002</v>
      </c>
      <c r="J65" s="133">
        <v>4.4698599999999997</v>
      </c>
    </row>
    <row r="66" spans="1:16">
      <c r="B66" s="132">
        <v>0.75</v>
      </c>
      <c r="C66" s="141">
        <v>29.793700000000001</v>
      </c>
      <c r="D66" s="133">
        <v>0.96534299999999995</v>
      </c>
      <c r="E66" s="132">
        <v>0.75</v>
      </c>
      <c r="F66" s="90">
        <v>29.793600000000001</v>
      </c>
      <c r="G66" s="133">
        <v>0.64347699999999997</v>
      </c>
      <c r="H66" s="132">
        <v>0.75</v>
      </c>
      <c r="I66" s="90">
        <v>29.795300000000001</v>
      </c>
      <c r="J66" s="133">
        <v>1.6969399999999999</v>
      </c>
    </row>
    <row r="67" spans="1:16">
      <c r="B67" s="132">
        <v>0.5</v>
      </c>
      <c r="C67" s="141">
        <v>29.7928</v>
      </c>
      <c r="D67" s="133">
        <v>0</v>
      </c>
      <c r="E67" s="132">
        <v>0.5</v>
      </c>
      <c r="F67" s="90">
        <v>29.792899999999999</v>
      </c>
      <c r="G67" s="133">
        <v>0</v>
      </c>
      <c r="H67" s="132">
        <v>0.5</v>
      </c>
      <c r="I67" s="90">
        <v>29.793700000000001</v>
      </c>
      <c r="J67" s="133">
        <v>0</v>
      </c>
    </row>
    <row r="68" spans="1:16">
      <c r="B68" s="132">
        <v>0.25</v>
      </c>
      <c r="C68" s="141">
        <v>29.792400000000001</v>
      </c>
      <c r="D68" s="133">
        <v>-0.38992399999999999</v>
      </c>
      <c r="E68" s="132">
        <v>0.25</v>
      </c>
      <c r="F68" s="90">
        <v>29.792400000000001</v>
      </c>
      <c r="G68" s="133">
        <v>-0.54331200000000002</v>
      </c>
      <c r="H68" s="132">
        <v>0.25</v>
      </c>
      <c r="I68" s="90">
        <v>29.792899999999999</v>
      </c>
      <c r="J68" s="133">
        <v>-0.78849899999999995</v>
      </c>
    </row>
    <row r="69" spans="1:16">
      <c r="B69" s="132">
        <v>2.5000000000000001E-2</v>
      </c>
      <c r="C69" s="141">
        <v>29.791399999999999</v>
      </c>
      <c r="D69" s="133">
        <v>-1.37209</v>
      </c>
      <c r="E69" s="132">
        <v>2.5000000000000001E-2</v>
      </c>
      <c r="F69" s="90">
        <v>29.791699999999999</v>
      </c>
      <c r="G69" s="133">
        <v>-1.2158199999999999</v>
      </c>
      <c r="H69" s="132">
        <v>2.5000000000000001E-2</v>
      </c>
      <c r="I69" s="90">
        <v>29.791599999999999</v>
      </c>
      <c r="J69" s="133">
        <v>-2.0453100000000002</v>
      </c>
    </row>
    <row r="70" spans="1:16">
      <c r="B70" s="132">
        <v>5.0000000000000001E-3</v>
      </c>
      <c r="C70" s="141">
        <v>29.7912</v>
      </c>
      <c r="D70" s="133">
        <v>-1.5590900000000001</v>
      </c>
      <c r="E70" s="132">
        <v>5.0000000000000001E-3</v>
      </c>
      <c r="F70" s="90">
        <v>29.7912</v>
      </c>
      <c r="G70" s="133">
        <v>-1.7829999999999999</v>
      </c>
      <c r="H70" s="132">
        <v>5.0000000000000001E-3</v>
      </c>
      <c r="I70" s="90">
        <v>29.791399999999999</v>
      </c>
      <c r="J70" s="133">
        <v>-2.2564700000000002</v>
      </c>
    </row>
    <row r="71" spans="1:16" ht="15" thickBot="1">
      <c r="B71" s="134">
        <v>0</v>
      </c>
      <c r="C71" s="166">
        <v>29.7911</v>
      </c>
      <c r="D71" s="136">
        <v>-1.62687</v>
      </c>
      <c r="E71" s="134">
        <v>0</v>
      </c>
      <c r="F71" s="135">
        <v>29.791</v>
      </c>
      <c r="G71" s="136">
        <v>-1.90598</v>
      </c>
      <c r="H71" s="134">
        <v>0</v>
      </c>
      <c r="I71" s="135">
        <v>29.7912</v>
      </c>
      <c r="J71" s="136">
        <v>-2.4349799999999999</v>
      </c>
    </row>
    <row r="74" spans="1:16">
      <c r="A74" s="140" t="s">
        <v>106</v>
      </c>
    </row>
    <row r="75" spans="1:16">
      <c r="A75" s="84" t="s">
        <v>105</v>
      </c>
    </row>
    <row r="76" spans="1:16" ht="15" thickBot="1">
      <c r="B76" s="90" t="s">
        <v>98</v>
      </c>
      <c r="C76" s="141"/>
      <c r="D76" s="90"/>
      <c r="E76" s="90"/>
      <c r="F76" s="90"/>
      <c r="G76" t="s">
        <v>99</v>
      </c>
      <c r="L76" t="s">
        <v>100</v>
      </c>
    </row>
    <row r="77" spans="1:16">
      <c r="B77" s="137" t="s">
        <v>411</v>
      </c>
      <c r="C77" s="165"/>
      <c r="D77" s="138"/>
      <c r="E77" s="138"/>
      <c r="F77" s="139"/>
      <c r="G77" s="137" t="s">
        <v>407</v>
      </c>
      <c r="H77" s="138"/>
      <c r="I77" s="138"/>
      <c r="J77" s="138"/>
      <c r="K77" s="139"/>
      <c r="L77" s="137" t="s">
        <v>397</v>
      </c>
      <c r="M77" s="138"/>
      <c r="N77" s="138"/>
      <c r="O77" s="138"/>
      <c r="P77" s="139"/>
    </row>
    <row r="78" spans="1:16">
      <c r="B78" s="132" t="s">
        <v>398</v>
      </c>
      <c r="C78" s="141" t="s">
        <v>412</v>
      </c>
      <c r="D78" s="90"/>
      <c r="E78" s="90"/>
      <c r="F78" s="133"/>
      <c r="G78" s="132" t="s">
        <v>398</v>
      </c>
      <c r="H78" s="90" t="s">
        <v>408</v>
      </c>
      <c r="I78" s="90"/>
      <c r="J78" s="90"/>
      <c r="K78" s="133"/>
      <c r="L78" s="132" t="s">
        <v>398</v>
      </c>
      <c r="M78" s="90" t="s">
        <v>399</v>
      </c>
      <c r="N78" s="90"/>
      <c r="O78" s="90"/>
      <c r="P78" s="133"/>
    </row>
    <row r="79" spans="1:16">
      <c r="B79" s="132" t="s">
        <v>400</v>
      </c>
      <c r="C79" s="141" t="s">
        <v>413</v>
      </c>
      <c r="D79" s="90"/>
      <c r="E79" s="90"/>
      <c r="F79" s="133"/>
      <c r="G79" s="132" t="s">
        <v>400</v>
      </c>
      <c r="H79" s="90" t="s">
        <v>409</v>
      </c>
      <c r="I79" s="90"/>
      <c r="J79" s="90"/>
      <c r="K79" s="133"/>
      <c r="L79" s="132" t="s">
        <v>400</v>
      </c>
      <c r="M79" s="90" t="s">
        <v>401</v>
      </c>
      <c r="N79" s="90"/>
      <c r="O79" s="90"/>
      <c r="P79" s="133"/>
    </row>
    <row r="80" spans="1:16">
      <c r="B80" s="132" t="s">
        <v>402</v>
      </c>
      <c r="C80" s="141" t="s">
        <v>414</v>
      </c>
      <c r="D80" s="90"/>
      <c r="E80" s="90"/>
      <c r="F80" s="133"/>
      <c r="G80" s="132" t="s">
        <v>402</v>
      </c>
      <c r="H80" s="90" t="s">
        <v>410</v>
      </c>
      <c r="I80" s="90"/>
      <c r="J80" s="90"/>
      <c r="K80" s="133"/>
      <c r="L80" s="132" t="s">
        <v>402</v>
      </c>
      <c r="M80" s="90" t="s">
        <v>403</v>
      </c>
      <c r="N80" s="90"/>
      <c r="O80" s="90"/>
      <c r="P80" s="133"/>
    </row>
    <row r="81" spans="2:16">
      <c r="B81" s="132" t="s">
        <v>404</v>
      </c>
      <c r="C81" s="141">
        <v>86.480400000000003</v>
      </c>
      <c r="D81" s="90"/>
      <c r="E81" s="90"/>
      <c r="F81" s="133"/>
      <c r="G81" s="132" t="s">
        <v>404</v>
      </c>
      <c r="H81" s="90">
        <v>86.479200000000006</v>
      </c>
      <c r="I81" s="90"/>
      <c r="J81" s="90"/>
      <c r="K81" s="133"/>
      <c r="L81" s="132" t="s">
        <v>404</v>
      </c>
      <c r="M81" s="90">
        <v>86.478999999999999</v>
      </c>
      <c r="N81" s="90"/>
      <c r="O81" s="90"/>
      <c r="P81" s="133"/>
    </row>
    <row r="82" spans="2:16">
      <c r="B82" s="132" t="s">
        <v>405</v>
      </c>
      <c r="C82" s="141">
        <v>121.482</v>
      </c>
      <c r="D82" s="90"/>
      <c r="E82" s="90"/>
      <c r="F82" s="133"/>
      <c r="G82" s="132" t="s">
        <v>405</v>
      </c>
      <c r="H82" s="90">
        <v>121.483</v>
      </c>
      <c r="I82" s="90"/>
      <c r="J82" s="90"/>
      <c r="K82" s="133"/>
      <c r="L82" s="132" t="s">
        <v>405</v>
      </c>
      <c r="M82" s="90">
        <v>121.48220000000001</v>
      </c>
      <c r="N82" s="90"/>
      <c r="O82" s="90"/>
      <c r="P82" s="133"/>
    </row>
    <row r="83" spans="2:16" ht="15" thickBot="1">
      <c r="B83" s="134" t="s">
        <v>406</v>
      </c>
      <c r="C83" s="166">
        <v>121.3961</v>
      </c>
      <c r="D83" s="135"/>
      <c r="E83" s="135"/>
      <c r="F83" s="136"/>
      <c r="G83" s="134" t="s">
        <v>406</v>
      </c>
      <c r="H83" s="135">
        <v>121.39709999999999</v>
      </c>
      <c r="I83" s="135"/>
      <c r="J83" s="135"/>
      <c r="K83" s="136"/>
      <c r="L83" s="134" t="s">
        <v>406</v>
      </c>
      <c r="M83" s="135">
        <v>121.3974</v>
      </c>
      <c r="N83" s="135"/>
      <c r="O83" s="135"/>
      <c r="P83" s="136"/>
    </row>
  </sheetData>
  <mergeCells count="2">
    <mergeCell ref="B17:H17"/>
    <mergeCell ref="B41:D41"/>
  </mergeCells>
  <pageMargins left="0.75" right="0.75" top="1" bottom="1" header="0.5" footer="0.5"/>
  <pageSetup orientation="portrait" horizontalDpi="4294967292" verticalDpi="4294967292"/>
  <ignoredErrors>
    <ignoredError sqref="G24 G25:G32" formulaRange="1"/>
  </ignoredErrors>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workbookViewId="0">
      <selection activeCell="A2" sqref="A2"/>
    </sheetView>
  </sheetViews>
  <sheetFormatPr baseColWidth="10" defaultColWidth="11.5" defaultRowHeight="14" x14ac:dyDescent="0"/>
  <sheetData>
    <row r="1" spans="1:12">
      <c r="A1" t="s">
        <v>614</v>
      </c>
    </row>
    <row r="2" spans="1:12">
      <c r="A2" t="s">
        <v>46</v>
      </c>
    </row>
    <row r="3" spans="1:12">
      <c r="A3" t="s">
        <v>53</v>
      </c>
    </row>
    <row r="4" spans="1:12">
      <c r="A4" t="s">
        <v>47</v>
      </c>
    </row>
    <row r="5" spans="1:12">
      <c r="A5" t="s">
        <v>54</v>
      </c>
    </row>
    <row r="6" spans="1:12">
      <c r="A6" s="76" t="s">
        <v>48</v>
      </c>
    </row>
    <row r="9" spans="1:12" ht="16" thickBot="1">
      <c r="A9" s="28"/>
      <c r="B9" s="28" t="s">
        <v>63</v>
      </c>
      <c r="C9" s="28" t="s">
        <v>101</v>
      </c>
      <c r="D9" s="28" t="s">
        <v>102</v>
      </c>
      <c r="E9" s="28" t="s">
        <v>103</v>
      </c>
      <c r="F9" s="28"/>
      <c r="G9" s="96" t="s">
        <v>56</v>
      </c>
      <c r="H9" s="96" t="s">
        <v>62</v>
      </c>
      <c r="I9" s="82"/>
      <c r="J9" s="82"/>
      <c r="K9" s="82"/>
      <c r="L9" s="82"/>
    </row>
    <row r="10" spans="1:12" ht="16" thickTop="1">
      <c r="B10" s="175">
        <v>1</v>
      </c>
      <c r="C10" s="180">
        <f>D29</f>
        <v>2.6754099999999998</v>
      </c>
      <c r="D10" s="181">
        <f t="shared" ref="D10:D18" si="0">G29</f>
        <v>2.7013400000000001</v>
      </c>
      <c r="E10" s="181">
        <f t="shared" ref="E10:E18" si="1">J29</f>
        <v>2.88673</v>
      </c>
      <c r="F10" s="94"/>
      <c r="G10" s="170">
        <f t="shared" ref="G10:G18" si="2">AVERAGE(C10:F10)</f>
        <v>2.754493333333333</v>
      </c>
      <c r="H10" s="102">
        <f t="shared" ref="H10:H18" si="3">_xlfn.STDEV.P(C10:F10)</f>
        <v>9.4102756719568151E-2</v>
      </c>
      <c r="I10" s="81"/>
      <c r="J10" s="81"/>
      <c r="K10" s="81"/>
      <c r="L10" s="81"/>
    </row>
    <row r="11" spans="1:12" ht="15">
      <c r="A11" s="92"/>
      <c r="B11" s="176">
        <v>0.995</v>
      </c>
      <c r="C11" s="182">
        <f t="shared" ref="C11:C18" si="4">D30</f>
        <v>2.5398700000000001</v>
      </c>
      <c r="D11" s="83">
        <f t="shared" si="0"/>
        <v>2.6010599999999999</v>
      </c>
      <c r="E11" s="83">
        <f t="shared" si="1"/>
        <v>2.5851600000000001</v>
      </c>
      <c r="F11" s="142"/>
      <c r="G11" s="171">
        <f t="shared" si="2"/>
        <v>2.5753633333333332</v>
      </c>
      <c r="H11" s="103">
        <f t="shared" si="3"/>
        <v>2.5923413269775129E-2</v>
      </c>
      <c r="I11" s="98"/>
      <c r="J11" s="98"/>
      <c r="K11" s="98"/>
      <c r="L11" s="98"/>
    </row>
    <row r="12" spans="1:12" ht="15">
      <c r="A12" s="91"/>
      <c r="B12" s="177">
        <v>0.97499999999999998</v>
      </c>
      <c r="C12" s="182">
        <f t="shared" si="4"/>
        <v>2.00143</v>
      </c>
      <c r="D12" s="83">
        <f t="shared" si="0"/>
        <v>2.24499</v>
      </c>
      <c r="E12" s="83">
        <f t="shared" si="1"/>
        <v>2.0701800000000001</v>
      </c>
      <c r="F12" s="143"/>
      <c r="G12" s="172">
        <f t="shared" si="2"/>
        <v>2.1055333333333337</v>
      </c>
      <c r="H12" s="104">
        <f t="shared" si="3"/>
        <v>0.1025272712772341</v>
      </c>
      <c r="I12" s="100"/>
      <c r="J12" s="100"/>
      <c r="K12" s="100"/>
      <c r="L12" s="100"/>
    </row>
    <row r="13" spans="1:12" ht="15">
      <c r="B13" s="178">
        <v>0.75</v>
      </c>
      <c r="C13" s="182">
        <f t="shared" si="4"/>
        <v>0.54057900000000003</v>
      </c>
      <c r="D13" s="83">
        <f t="shared" si="0"/>
        <v>0.42730499999999999</v>
      </c>
      <c r="E13" s="83">
        <f t="shared" si="1"/>
        <v>0.516961</v>
      </c>
      <c r="F13" s="95"/>
      <c r="G13" s="173">
        <f t="shared" si="2"/>
        <v>0.49494833333333332</v>
      </c>
      <c r="H13" s="105">
        <f t="shared" si="3"/>
        <v>4.8793222817199625E-2</v>
      </c>
      <c r="I13" s="81"/>
      <c r="J13" s="81"/>
      <c r="K13" s="81"/>
      <c r="L13" s="81"/>
    </row>
    <row r="14" spans="1:12" ht="15">
      <c r="B14" s="178">
        <v>0.5</v>
      </c>
      <c r="C14" s="182">
        <f t="shared" si="4"/>
        <v>-0.236813</v>
      </c>
      <c r="D14" s="83">
        <f t="shared" si="0"/>
        <v>-0.25350800000000001</v>
      </c>
      <c r="E14" s="83">
        <f t="shared" si="1"/>
        <v>-0.22345999999999999</v>
      </c>
      <c r="F14" s="95"/>
      <c r="G14" s="173">
        <f t="shared" si="2"/>
        <v>-0.237927</v>
      </c>
      <c r="H14" s="105">
        <f t="shared" si="3"/>
        <v>1.2292309872436515E-2</v>
      </c>
      <c r="I14" s="81"/>
      <c r="J14" s="81"/>
      <c r="K14" s="81"/>
      <c r="L14" s="81"/>
    </row>
    <row r="15" spans="1:12" ht="15">
      <c r="B15" s="178">
        <v>0.25</v>
      </c>
      <c r="C15" s="182">
        <f t="shared" si="4"/>
        <v>-0.58931500000000003</v>
      </c>
      <c r="D15" s="83">
        <f t="shared" si="0"/>
        <v>-0.59961600000000004</v>
      </c>
      <c r="E15" s="83">
        <f t="shared" si="1"/>
        <v>-0.66144499999999995</v>
      </c>
      <c r="F15" s="95"/>
      <c r="G15" s="173">
        <f t="shared" si="2"/>
        <v>-0.61679200000000012</v>
      </c>
      <c r="H15" s="105">
        <f t="shared" si="3"/>
        <v>3.185326207261454E-2</v>
      </c>
      <c r="I15" s="81"/>
      <c r="J15" s="81"/>
      <c r="K15" s="81"/>
      <c r="L15" s="81"/>
    </row>
    <row r="16" spans="1:12" ht="15">
      <c r="A16" s="91"/>
      <c r="B16" s="177">
        <v>2.5000000000000001E-2</v>
      </c>
      <c r="C16" s="182">
        <f t="shared" si="4"/>
        <v>-1.34141</v>
      </c>
      <c r="D16" s="83">
        <f t="shared" si="0"/>
        <v>-1.09843</v>
      </c>
      <c r="E16" s="83">
        <f t="shared" si="1"/>
        <v>-1.1840200000000001</v>
      </c>
      <c r="F16" s="143"/>
      <c r="G16" s="172">
        <f t="shared" si="2"/>
        <v>-1.2079533333333334</v>
      </c>
      <c r="H16" s="104">
        <f t="shared" si="3"/>
        <v>0.10062943053048093</v>
      </c>
      <c r="I16" s="100"/>
      <c r="J16" s="100"/>
      <c r="K16" s="100"/>
      <c r="L16" s="100"/>
    </row>
    <row r="17" spans="1:12" ht="15">
      <c r="A17" s="92"/>
      <c r="B17" s="176">
        <v>5.0000000000000001E-3</v>
      </c>
      <c r="C17" s="182">
        <f t="shared" si="4"/>
        <v>-1.5570999999999999</v>
      </c>
      <c r="D17" s="83">
        <f t="shared" si="0"/>
        <v>-1.2789699999999999</v>
      </c>
      <c r="E17" s="83">
        <f t="shared" si="1"/>
        <v>-1.31351</v>
      </c>
      <c r="F17" s="142"/>
      <c r="G17" s="171">
        <f t="shared" si="2"/>
        <v>-1.3831933333333335</v>
      </c>
      <c r="H17" s="103">
        <f t="shared" si="3"/>
        <v>0.12377640979694887</v>
      </c>
      <c r="I17" s="98"/>
      <c r="J17" s="98"/>
      <c r="K17" s="98"/>
      <c r="L17" s="98"/>
    </row>
    <row r="18" spans="1:12" ht="16" thickBot="1">
      <c r="B18" s="179">
        <v>0</v>
      </c>
      <c r="C18" s="183">
        <f t="shared" si="4"/>
        <v>-1.69689</v>
      </c>
      <c r="D18" s="184">
        <f t="shared" si="0"/>
        <v>-1.82003</v>
      </c>
      <c r="E18" s="184">
        <f t="shared" si="1"/>
        <v>-1.4097200000000001</v>
      </c>
      <c r="F18" s="144"/>
      <c r="G18" s="174">
        <f t="shared" si="2"/>
        <v>-1.6422133333333333</v>
      </c>
      <c r="H18" s="106">
        <f t="shared" si="3"/>
        <v>0.17191224007873621</v>
      </c>
      <c r="I18" s="81"/>
      <c r="J18" s="81"/>
      <c r="K18" s="81"/>
      <c r="L18" s="81"/>
    </row>
    <row r="19" spans="1:12" ht="16" thickBot="1">
      <c r="G19" s="81"/>
      <c r="H19" s="81"/>
      <c r="I19" s="81"/>
      <c r="J19" s="81"/>
      <c r="K19" s="81"/>
      <c r="L19" s="81"/>
    </row>
    <row r="20" spans="1:12" ht="18">
      <c r="B20" s="66" t="s">
        <v>57</v>
      </c>
      <c r="C20" s="185">
        <f>C10-C18</f>
        <v>4.3723000000000001</v>
      </c>
      <c r="D20" s="185">
        <f t="shared" ref="D20:G20" si="5">D10-D18</f>
        <v>4.5213700000000001</v>
      </c>
      <c r="E20" s="185">
        <f t="shared" si="5"/>
        <v>4.2964500000000001</v>
      </c>
      <c r="F20" s="185"/>
      <c r="G20" s="186">
        <f t="shared" si="5"/>
        <v>4.3967066666666668</v>
      </c>
      <c r="H20" s="81"/>
      <c r="I20" s="81"/>
      <c r="J20" s="81"/>
      <c r="K20" s="81"/>
      <c r="L20" s="81"/>
    </row>
    <row r="21" spans="1:12" ht="18">
      <c r="A21" s="92"/>
      <c r="B21" s="187" t="s">
        <v>55</v>
      </c>
      <c r="C21" s="97">
        <f>C11-C17</f>
        <v>4.0969699999999998</v>
      </c>
      <c r="D21" s="97">
        <f t="shared" ref="D21:G21" si="6">D11-D17</f>
        <v>3.8800299999999996</v>
      </c>
      <c r="E21" s="97">
        <f t="shared" si="6"/>
        <v>3.8986700000000001</v>
      </c>
      <c r="F21" s="97"/>
      <c r="G21" s="188">
        <f t="shared" si="6"/>
        <v>3.9585566666666665</v>
      </c>
      <c r="H21" s="92"/>
      <c r="I21" s="92"/>
      <c r="J21" s="92"/>
      <c r="K21" s="92"/>
      <c r="L21" s="92"/>
    </row>
    <row r="22" spans="1:12" ht="19" thickBot="1">
      <c r="A22" s="91"/>
      <c r="B22" s="101" t="s">
        <v>52</v>
      </c>
      <c r="C22" s="99">
        <f>C12-C16</f>
        <v>3.3428399999999998</v>
      </c>
      <c r="D22" s="99">
        <f t="shared" ref="D22:G22" si="7">D12-D16</f>
        <v>3.3434200000000001</v>
      </c>
      <c r="E22" s="99">
        <f t="shared" si="7"/>
        <v>3.2542</v>
      </c>
      <c r="F22" s="99"/>
      <c r="G22" s="189">
        <f t="shared" si="7"/>
        <v>3.3134866666666669</v>
      </c>
      <c r="H22" s="101"/>
      <c r="I22" s="101"/>
      <c r="J22" s="101"/>
      <c r="K22" s="101"/>
      <c r="L22" s="101"/>
    </row>
    <row r="24" spans="1:12" ht="18">
      <c r="A24" s="168" t="s">
        <v>110</v>
      </c>
    </row>
    <row r="25" spans="1:12">
      <c r="A25" t="s">
        <v>111</v>
      </c>
    </row>
    <row r="26" spans="1:12" ht="19" thickBot="1">
      <c r="C26" s="169" t="s">
        <v>101</v>
      </c>
      <c r="F26" s="169" t="s">
        <v>102</v>
      </c>
      <c r="I26" s="169" t="s">
        <v>103</v>
      </c>
    </row>
    <row r="27" spans="1:12">
      <c r="C27" s="137" t="s">
        <v>393</v>
      </c>
      <c r="D27" s="139"/>
      <c r="F27" s="137" t="s">
        <v>395</v>
      </c>
      <c r="G27" s="139"/>
      <c r="I27" s="137" t="s">
        <v>396</v>
      </c>
      <c r="J27" s="139"/>
    </row>
    <row r="28" spans="1:12">
      <c r="C28" s="132" t="s">
        <v>415</v>
      </c>
      <c r="D28" s="133"/>
      <c r="F28" s="132" t="s">
        <v>415</v>
      </c>
      <c r="G28" s="133"/>
      <c r="I28" s="132" t="s">
        <v>415</v>
      </c>
      <c r="J28" s="133"/>
    </row>
    <row r="29" spans="1:12">
      <c r="C29" s="132">
        <v>1</v>
      </c>
      <c r="D29" s="133">
        <v>2.6754099999999998</v>
      </c>
      <c r="F29" s="132">
        <v>1</v>
      </c>
      <c r="G29" s="133">
        <v>2.7013400000000001</v>
      </c>
      <c r="I29" s="132">
        <v>1</v>
      </c>
      <c r="J29" s="133">
        <v>2.88673</v>
      </c>
    </row>
    <row r="30" spans="1:12">
      <c r="C30" s="132">
        <v>0.995</v>
      </c>
      <c r="D30" s="133">
        <v>2.5398700000000001</v>
      </c>
      <c r="F30" s="132">
        <v>0.995</v>
      </c>
      <c r="G30" s="133">
        <v>2.6010599999999999</v>
      </c>
      <c r="I30" s="132">
        <v>0.995</v>
      </c>
      <c r="J30" s="133">
        <v>2.5851600000000001</v>
      </c>
    </row>
    <row r="31" spans="1:12">
      <c r="C31" s="132">
        <v>0.97499999999999998</v>
      </c>
      <c r="D31" s="133">
        <v>2.00143</v>
      </c>
      <c r="F31" s="132">
        <v>0.97499999999999998</v>
      </c>
      <c r="G31" s="133">
        <v>2.24499</v>
      </c>
      <c r="I31" s="132">
        <v>0.97499999999999998</v>
      </c>
      <c r="J31" s="133">
        <v>2.0701800000000001</v>
      </c>
    </row>
    <row r="32" spans="1:12">
      <c r="C32" s="132">
        <v>0.75</v>
      </c>
      <c r="D32" s="133">
        <v>0.54057900000000003</v>
      </c>
      <c r="F32" s="132">
        <v>0.75</v>
      </c>
      <c r="G32" s="133">
        <v>0.42730499999999999</v>
      </c>
      <c r="I32" s="132">
        <v>0.75</v>
      </c>
      <c r="J32" s="133">
        <v>0.516961</v>
      </c>
    </row>
    <row r="33" spans="1:12">
      <c r="C33" s="132">
        <v>0.5</v>
      </c>
      <c r="D33" s="133">
        <v>-0.236813</v>
      </c>
      <c r="F33" s="132">
        <v>0.5</v>
      </c>
      <c r="G33" s="133">
        <v>-0.25350800000000001</v>
      </c>
      <c r="I33" s="132">
        <v>0.5</v>
      </c>
      <c r="J33" s="133">
        <v>-0.22345999999999999</v>
      </c>
    </row>
    <row r="34" spans="1:12" s="82" customFormat="1" ht="15">
      <c r="A34"/>
      <c r="B34"/>
      <c r="C34" s="132">
        <v>0.25</v>
      </c>
      <c r="D34" s="133">
        <v>-0.58931500000000003</v>
      </c>
      <c r="E34"/>
      <c r="F34" s="132">
        <v>0.25</v>
      </c>
      <c r="G34" s="133">
        <v>-0.59961600000000004</v>
      </c>
      <c r="H34"/>
      <c r="I34" s="132">
        <v>0.25</v>
      </c>
      <c r="J34" s="133">
        <v>-0.66144499999999995</v>
      </c>
      <c r="K34"/>
      <c r="L34"/>
    </row>
    <row r="35" spans="1:12" s="81" customFormat="1" ht="15">
      <c r="A35"/>
      <c r="B35"/>
      <c r="C35" s="132">
        <v>2.5000000000000001E-2</v>
      </c>
      <c r="D35" s="133">
        <v>-1.34141</v>
      </c>
      <c r="E35"/>
      <c r="F35" s="132">
        <v>2.5000000000000001E-2</v>
      </c>
      <c r="G35" s="133">
        <v>-1.09843</v>
      </c>
      <c r="H35"/>
      <c r="I35" s="132">
        <v>2.5000000000000001E-2</v>
      </c>
      <c r="J35" s="133">
        <v>-1.1840200000000001</v>
      </c>
      <c r="K35"/>
      <c r="L35"/>
    </row>
    <row r="36" spans="1:12" s="98" customFormat="1" ht="15">
      <c r="A36"/>
      <c r="B36"/>
      <c r="C36" s="132">
        <v>5.0000000000000001E-3</v>
      </c>
      <c r="D36" s="133">
        <v>-1.5570999999999999</v>
      </c>
      <c r="E36"/>
      <c r="F36" s="132">
        <v>5.0000000000000001E-3</v>
      </c>
      <c r="G36" s="133">
        <v>-1.2789699999999999</v>
      </c>
      <c r="H36"/>
      <c r="I36" s="132">
        <v>5.0000000000000001E-3</v>
      </c>
      <c r="J36" s="133">
        <v>-1.31351</v>
      </c>
      <c r="K36"/>
      <c r="L36"/>
    </row>
    <row r="37" spans="1:12" s="100" customFormat="1" ht="16" thickBot="1">
      <c r="A37"/>
      <c r="B37"/>
      <c r="C37" s="134">
        <v>0</v>
      </c>
      <c r="D37" s="136">
        <v>-1.69689</v>
      </c>
      <c r="E37"/>
      <c r="F37" s="134">
        <v>0</v>
      </c>
      <c r="G37" s="136">
        <v>-1.82003</v>
      </c>
      <c r="H37"/>
      <c r="I37" s="134">
        <v>0</v>
      </c>
      <c r="J37" s="136">
        <v>-1.4097200000000001</v>
      </c>
      <c r="K37"/>
      <c r="L37"/>
    </row>
    <row r="38" spans="1:12" s="81" customFormat="1" ht="15">
      <c r="A38"/>
      <c r="B38"/>
      <c r="C38"/>
      <c r="D38"/>
      <c r="E38"/>
      <c r="F38"/>
      <c r="G38"/>
      <c r="H38"/>
      <c r="I38"/>
      <c r="J38"/>
      <c r="K38"/>
      <c r="L38"/>
    </row>
    <row r="39" spans="1:12" s="81" customFormat="1" ht="15">
      <c r="A39"/>
      <c r="B39"/>
      <c r="C39" t="s">
        <v>416</v>
      </c>
      <c r="D39">
        <v>4.37</v>
      </c>
      <c r="E39"/>
      <c r="F39" t="s">
        <v>416</v>
      </c>
      <c r="G39">
        <v>4.5199999999999996</v>
      </c>
      <c r="H39"/>
      <c r="I39" t="s">
        <v>416</v>
      </c>
      <c r="J39">
        <v>4.3</v>
      </c>
      <c r="K39"/>
      <c r="L39"/>
    </row>
    <row r="40" spans="1:12" s="81" customFormat="1" ht="15">
      <c r="A40"/>
      <c r="B40"/>
      <c r="C40" t="s">
        <v>417</v>
      </c>
      <c r="D40">
        <v>4.0999999999999996</v>
      </c>
      <c r="E40"/>
      <c r="F40" t="s">
        <v>417</v>
      </c>
      <c r="G40">
        <v>3.88</v>
      </c>
      <c r="H40"/>
      <c r="I40" t="s">
        <v>417</v>
      </c>
      <c r="J40">
        <v>3.9</v>
      </c>
      <c r="K40"/>
      <c r="L40"/>
    </row>
    <row r="41" spans="1:12" s="100" customFormat="1" ht="15">
      <c r="A41"/>
      <c r="B41"/>
      <c r="C41" t="s">
        <v>418</v>
      </c>
      <c r="D41">
        <v>3.34</v>
      </c>
      <c r="E41"/>
      <c r="F41" t="s">
        <v>418</v>
      </c>
      <c r="G41">
        <v>3.34</v>
      </c>
      <c r="H41"/>
      <c r="I41" t="s">
        <v>418</v>
      </c>
      <c r="J41">
        <v>3.25</v>
      </c>
      <c r="K41"/>
      <c r="L41"/>
    </row>
    <row r="42" spans="1:12" s="98" customFormat="1" ht="15"/>
    <row r="43" spans="1:12" s="81" customFormat="1" ht="15"/>
    <row r="44" spans="1:12" s="81" customFormat="1" ht="15"/>
    <row r="45" spans="1:12" s="81" customFormat="1" ht="15"/>
    <row r="46" spans="1:12" s="92" customFormat="1"/>
    <row r="47" spans="1:12" s="101" customFormat="1" ht="18"/>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67"/>
  <sheetViews>
    <sheetView topLeftCell="A25" workbookViewId="0">
      <selection activeCell="H61" sqref="H61"/>
    </sheetView>
  </sheetViews>
  <sheetFormatPr baseColWidth="10" defaultColWidth="11.5" defaultRowHeight="14" x14ac:dyDescent="0"/>
  <cols>
    <col min="3" max="3" width="20.6640625" customWidth="1"/>
  </cols>
  <sheetData>
    <row r="1" spans="1:12">
      <c r="A1" t="s">
        <v>68</v>
      </c>
    </row>
    <row r="3" spans="1:12">
      <c r="A3" t="s">
        <v>113</v>
      </c>
    </row>
    <row r="4" spans="1:12">
      <c r="A4" t="s">
        <v>114</v>
      </c>
    </row>
    <row r="5" spans="1:12">
      <c r="A5" t="s">
        <v>112</v>
      </c>
    </row>
    <row r="7" spans="1:12">
      <c r="F7" s="216" t="s">
        <v>148</v>
      </c>
      <c r="G7" s="214" t="s">
        <v>146</v>
      </c>
    </row>
    <row r="8" spans="1:12">
      <c r="F8" s="217" t="s">
        <v>149</v>
      </c>
      <c r="G8" s="215" t="s">
        <v>146</v>
      </c>
    </row>
    <row r="10" spans="1:12">
      <c r="I10" s="218" t="s">
        <v>150</v>
      </c>
    </row>
    <row r="11" spans="1:12">
      <c r="F11" s="210">
        <v>0</v>
      </c>
      <c r="G11" s="211">
        <v>126</v>
      </c>
      <c r="H11" s="28"/>
      <c r="I11" s="220">
        <f>H51</f>
        <v>126.01977999999998</v>
      </c>
      <c r="J11" s="28"/>
      <c r="K11" s="210">
        <v>126</v>
      </c>
      <c r="L11" s="211">
        <v>126</v>
      </c>
    </row>
    <row r="12" spans="1:12">
      <c r="F12" s="212">
        <f>H34</f>
        <v>2.0966666666666665E-2</v>
      </c>
      <c r="G12" s="213">
        <f>H35</f>
        <v>126.02563333333335</v>
      </c>
      <c r="K12" s="212">
        <f>H38</f>
        <v>126.04074666666666</v>
      </c>
      <c r="L12" s="213">
        <f>H39</f>
        <v>126.01554</v>
      </c>
    </row>
    <row r="13" spans="1:12">
      <c r="G13" s="28"/>
      <c r="H13" t="s">
        <v>32</v>
      </c>
      <c r="J13" s="29" t="s">
        <v>33</v>
      </c>
      <c r="K13" s="28"/>
    </row>
    <row r="14" spans="1:12">
      <c r="G14" s="28"/>
      <c r="J14" s="29"/>
      <c r="K14" s="28"/>
    </row>
    <row r="15" spans="1:12">
      <c r="G15" s="28"/>
      <c r="J15" s="29"/>
      <c r="K15" s="28"/>
    </row>
    <row r="16" spans="1:12">
      <c r="G16" s="219" t="s">
        <v>150</v>
      </c>
      <c r="J16" s="29"/>
      <c r="K16" s="218" t="s">
        <v>150</v>
      </c>
    </row>
    <row r="17" spans="1:12">
      <c r="G17" s="220">
        <f>H46</f>
        <v>126.02248333333334</v>
      </c>
      <c r="J17" s="29"/>
      <c r="K17" s="220">
        <f>H56</f>
        <v>126.02051</v>
      </c>
    </row>
    <row r="18" spans="1:12">
      <c r="G18" s="28"/>
      <c r="J18" s="29"/>
      <c r="K18" s="28"/>
    </row>
    <row r="19" spans="1:12">
      <c r="G19" s="28"/>
      <c r="J19" s="29"/>
      <c r="K19" s="28"/>
    </row>
    <row r="20" spans="1:12">
      <c r="G20" s="28"/>
      <c r="J20" s="29"/>
      <c r="K20" s="28"/>
    </row>
    <row r="21" spans="1:12">
      <c r="G21" s="28"/>
      <c r="H21" t="s">
        <v>34</v>
      </c>
      <c r="J21" s="29" t="s">
        <v>35</v>
      </c>
      <c r="K21" s="28"/>
    </row>
    <row r="22" spans="1:12">
      <c r="F22" s="206">
        <v>0</v>
      </c>
      <c r="G22" s="207">
        <v>0</v>
      </c>
      <c r="K22" s="210">
        <v>126</v>
      </c>
      <c r="L22" s="211">
        <v>0</v>
      </c>
    </row>
    <row r="23" spans="1:12">
      <c r="F23" s="208">
        <f>H30</f>
        <v>3.9300000000000003E-3</v>
      </c>
      <c r="G23" s="209">
        <f>H31</f>
        <v>3.1533333333333331E-3</v>
      </c>
      <c r="H23" s="28"/>
      <c r="I23" s="218" t="s">
        <v>150</v>
      </c>
      <c r="J23" s="28"/>
      <c r="K23" s="212">
        <f>H42</f>
        <v>126.02383999999999</v>
      </c>
      <c r="L23" s="213">
        <f>H43</f>
        <v>-4.9633333333333335E-3</v>
      </c>
    </row>
    <row r="24" spans="1:12">
      <c r="I24" s="220">
        <f>H61</f>
        <v>126.01991</v>
      </c>
    </row>
    <row r="27" spans="1:12">
      <c r="A27" t="s">
        <v>151</v>
      </c>
    </row>
    <row r="28" spans="1:12">
      <c r="D28" s="28" t="s">
        <v>64</v>
      </c>
      <c r="E28" s="28" t="s">
        <v>65</v>
      </c>
      <c r="F28" s="28" t="s">
        <v>66</v>
      </c>
      <c r="G28" s="28" t="s">
        <v>67</v>
      </c>
      <c r="H28" s="28" t="s">
        <v>56</v>
      </c>
    </row>
    <row r="29" spans="1:12">
      <c r="B29" t="s">
        <v>81</v>
      </c>
      <c r="D29" s="71"/>
      <c r="E29" s="71"/>
      <c r="F29" s="71"/>
      <c r="G29" s="71"/>
      <c r="H29" s="190"/>
    </row>
    <row r="30" spans="1:12">
      <c r="B30" t="s">
        <v>82</v>
      </c>
      <c r="D30" s="71">
        <f>'Edge loc .txt files'!C60</f>
        <v>4.9399999999999999E-3</v>
      </c>
      <c r="E30" s="71">
        <f>'Edge loc .txt files'!K60</f>
        <v>4.0699999999999998E-3</v>
      </c>
      <c r="F30" s="71">
        <f>'Edge loc .txt files'!S60</f>
        <v>2.7799999999999999E-3</v>
      </c>
      <c r="G30" s="71"/>
      <c r="H30" s="190">
        <f>AVERAGE(D30:G30)</f>
        <v>3.9300000000000003E-3</v>
      </c>
    </row>
    <row r="31" spans="1:12">
      <c r="B31" t="s">
        <v>83</v>
      </c>
      <c r="D31" s="71">
        <f>'Edge loc .txt files'!C61</f>
        <v>-1.0000000000000001E-5</v>
      </c>
      <c r="E31" s="71">
        <f>'Edge loc .txt files'!K61</f>
        <v>3.4499999999999999E-3</v>
      </c>
      <c r="F31" s="71">
        <f>'Edge loc .txt files'!S61</f>
        <v>6.0200000000000002E-3</v>
      </c>
      <c r="G31" s="71"/>
      <c r="H31" s="190">
        <f t="shared" ref="H31:H67" si="0">AVERAGE(D31:G31)</f>
        <v>3.1533333333333331E-3</v>
      </c>
    </row>
    <row r="32" spans="1:12">
      <c r="D32" s="71"/>
      <c r="E32" s="71"/>
      <c r="F32" s="71"/>
      <c r="G32" s="71"/>
      <c r="H32" s="190"/>
    </row>
    <row r="33" spans="2:8">
      <c r="B33" t="s">
        <v>84</v>
      </c>
      <c r="D33" s="71"/>
      <c r="E33" s="71"/>
      <c r="F33" s="71"/>
      <c r="G33" s="71"/>
      <c r="H33" s="190"/>
    </row>
    <row r="34" spans="2:8">
      <c r="B34" t="s">
        <v>82</v>
      </c>
      <c r="D34" s="71">
        <f>'Edge loc .txt files'!C74</f>
        <v>1.8110000000000001E-2</v>
      </c>
      <c r="E34" s="71">
        <f>'Edge loc .txt files'!K74</f>
        <v>2.307E-2</v>
      </c>
      <c r="F34" s="71">
        <f>'Edge loc .txt files'!S74</f>
        <v>2.172E-2</v>
      </c>
      <c r="G34" s="71"/>
      <c r="H34" s="190">
        <f t="shared" si="0"/>
        <v>2.0966666666666665E-2</v>
      </c>
    </row>
    <row r="35" spans="2:8">
      <c r="B35" t="s">
        <v>83</v>
      </c>
      <c r="D35" s="71">
        <f>'Edge loc .txt files'!C75</f>
        <v>126.02288</v>
      </c>
      <c r="E35" s="71">
        <f>'Edge loc .txt files'!K75</f>
        <v>126.02576999999999</v>
      </c>
      <c r="F35" s="71">
        <f>'Edge loc .txt files'!S75</f>
        <v>126.02825</v>
      </c>
      <c r="G35" s="71"/>
      <c r="H35" s="190">
        <f t="shared" si="0"/>
        <v>126.02563333333335</v>
      </c>
    </row>
    <row r="36" spans="2:8">
      <c r="D36" s="71"/>
      <c r="E36" s="71"/>
      <c r="F36" s="71"/>
      <c r="G36" s="71"/>
      <c r="H36" s="190"/>
    </row>
    <row r="37" spans="2:8">
      <c r="B37" t="s">
        <v>85</v>
      </c>
      <c r="D37" s="71"/>
      <c r="E37" s="71"/>
      <c r="F37" s="71"/>
      <c r="G37" s="71"/>
      <c r="H37" s="190"/>
    </row>
    <row r="38" spans="2:8">
      <c r="B38" t="s">
        <v>82</v>
      </c>
      <c r="D38" s="71">
        <f>'Edge loc .txt files'!C79</f>
        <v>126.03785999999999</v>
      </c>
      <c r="E38" s="71">
        <f>'Edge loc .txt files'!K79</f>
        <v>126.04302</v>
      </c>
      <c r="F38" s="71">
        <f>'Edge loc .txt files'!S79</f>
        <v>126.04136</v>
      </c>
      <c r="G38" s="71"/>
      <c r="H38" s="190">
        <f t="shared" si="0"/>
        <v>126.04074666666666</v>
      </c>
    </row>
    <row r="39" spans="2:8">
      <c r="B39" t="s">
        <v>83</v>
      </c>
      <c r="D39" s="71">
        <f>'Edge loc .txt files'!C80</f>
        <v>126.01685000000001</v>
      </c>
      <c r="E39" s="71">
        <f>'Edge loc .txt files'!K80</f>
        <v>126.01353</v>
      </c>
      <c r="F39" s="71">
        <f>'Edge loc .txt files'!S80</f>
        <v>126.01624</v>
      </c>
      <c r="G39" s="71"/>
      <c r="H39" s="190">
        <f t="shared" si="0"/>
        <v>126.01554</v>
      </c>
    </row>
    <row r="40" spans="2:8">
      <c r="D40" s="71"/>
      <c r="E40" s="71"/>
      <c r="F40" s="71"/>
      <c r="G40" s="71"/>
      <c r="H40" s="190"/>
    </row>
    <row r="41" spans="2:8">
      <c r="B41" t="s">
        <v>86</v>
      </c>
      <c r="D41" s="71"/>
      <c r="E41" s="71"/>
      <c r="F41" s="71"/>
      <c r="G41" s="71"/>
      <c r="H41" s="190"/>
    </row>
    <row r="42" spans="2:8">
      <c r="B42" t="s">
        <v>82</v>
      </c>
      <c r="D42" s="71">
        <f>'Edge loc .txt files'!C84</f>
        <v>126.02507</v>
      </c>
      <c r="E42" s="71">
        <f>'Edge loc .txt files'!K84</f>
        <v>126.02397000000001</v>
      </c>
      <c r="F42" s="71">
        <f>'Edge loc .txt files'!S84</f>
        <v>126.02248</v>
      </c>
      <c r="G42" s="71"/>
      <c r="H42" s="190">
        <f t="shared" si="0"/>
        <v>126.02383999999999</v>
      </c>
    </row>
    <row r="43" spans="2:8">
      <c r="B43" t="s">
        <v>83</v>
      </c>
      <c r="D43" s="71">
        <f>'Edge loc .txt files'!C85</f>
        <v>-3.7399999999999998E-3</v>
      </c>
      <c r="E43" s="71">
        <f>'Edge loc .txt files'!K85</f>
        <v>-6.8300000000000001E-3</v>
      </c>
      <c r="F43" s="71">
        <f>'Edge loc .txt files'!S85</f>
        <v>-4.3200000000000001E-3</v>
      </c>
      <c r="G43" s="71"/>
      <c r="H43" s="190">
        <f t="shared" si="0"/>
        <v>-4.9633333333333335E-3</v>
      </c>
    </row>
    <row r="44" spans="2:8">
      <c r="D44" s="71"/>
      <c r="E44" s="71"/>
      <c r="F44" s="71"/>
      <c r="G44" s="71"/>
      <c r="H44" s="190"/>
    </row>
    <row r="45" spans="2:8">
      <c r="B45" t="s">
        <v>87</v>
      </c>
      <c r="D45" s="71"/>
      <c r="E45" s="71"/>
      <c r="F45" s="71"/>
      <c r="G45" s="71"/>
      <c r="H45" s="190"/>
    </row>
    <row r="46" spans="2:8">
      <c r="B46" t="s">
        <v>88</v>
      </c>
      <c r="D46" s="71">
        <f>'Edge loc .txt files'!C88</f>
        <v>126.02290000000001</v>
      </c>
      <c r="E46" s="71">
        <f>'Edge loc .txt files'!K88</f>
        <v>126.02231999999999</v>
      </c>
      <c r="F46" s="71">
        <f>'Edge loc .txt files'!S88</f>
        <v>126.02222999999999</v>
      </c>
      <c r="G46" s="71"/>
      <c r="H46" s="220">
        <f t="shared" si="0"/>
        <v>126.02248333333334</v>
      </c>
    </row>
    <row r="47" spans="2:8">
      <c r="B47" t="s">
        <v>89</v>
      </c>
      <c r="D47" s="71">
        <f>'Edge loc .txt files'!C89</f>
        <v>1.3169999999999999E-2</v>
      </c>
      <c r="E47" s="71">
        <f>'Edge loc .txt files'!K89</f>
        <v>1.899E-2</v>
      </c>
      <c r="F47" s="71">
        <f>'Edge loc .txt files'!S89</f>
        <v>1.8939999999999999E-2</v>
      </c>
      <c r="G47" s="71"/>
      <c r="H47" s="190">
        <f t="shared" si="0"/>
        <v>1.7033333333333334E-2</v>
      </c>
    </row>
    <row r="48" spans="2:8">
      <c r="B48" t="s">
        <v>90</v>
      </c>
      <c r="D48" s="71">
        <f>'Edge loc .txt files'!C90</f>
        <v>126.02289</v>
      </c>
      <c r="E48" s="71">
        <f>'Edge loc .txt files'!K90</f>
        <v>126.02231999999999</v>
      </c>
      <c r="F48" s="71">
        <f>'Edge loc .txt files'!S90</f>
        <v>126.02222</v>
      </c>
      <c r="G48" s="71"/>
      <c r="H48" s="190">
        <f t="shared" si="0"/>
        <v>126.02247666666666</v>
      </c>
    </row>
    <row r="49" spans="2:8">
      <c r="D49" s="71"/>
      <c r="E49" s="71"/>
      <c r="F49" s="71"/>
      <c r="G49" s="71"/>
      <c r="H49" s="190"/>
    </row>
    <row r="50" spans="2:8">
      <c r="B50" t="s">
        <v>91</v>
      </c>
      <c r="D50" s="71"/>
      <c r="E50" s="71"/>
      <c r="F50" s="71"/>
      <c r="G50" s="71"/>
      <c r="H50" s="190"/>
    </row>
    <row r="51" spans="2:8">
      <c r="B51" t="s">
        <v>88</v>
      </c>
      <c r="D51" s="71">
        <f>'Edge loc .txt files'!C93</f>
        <v>126.01975</v>
      </c>
      <c r="E51" s="71">
        <f>'Edge loc .txt files'!K93</f>
        <v>126.01994999999999</v>
      </c>
      <c r="F51" s="71">
        <f>'Edge loc .txt files'!S93</f>
        <v>126.01964</v>
      </c>
      <c r="G51" s="71"/>
      <c r="H51" s="220">
        <f t="shared" si="0"/>
        <v>126.01977999999998</v>
      </c>
    </row>
    <row r="52" spans="2:8">
      <c r="B52" t="s">
        <v>89</v>
      </c>
      <c r="D52" s="71">
        <f>'Edge loc .txt files'!C94</f>
        <v>126.01975</v>
      </c>
      <c r="E52" s="71">
        <f>'Edge loc .txt files'!K94</f>
        <v>126.01994999999999</v>
      </c>
      <c r="F52" s="71">
        <f>'Edge loc .txt files'!S94</f>
        <v>126.01964</v>
      </c>
      <c r="G52" s="71"/>
      <c r="H52" s="190">
        <f t="shared" si="0"/>
        <v>126.01977999999998</v>
      </c>
    </row>
    <row r="53" spans="2:8">
      <c r="B53" t="s">
        <v>90</v>
      </c>
      <c r="D53" s="71">
        <f>'Edge loc .txt files'!C95</f>
        <v>6.0299999999999998E-3</v>
      </c>
      <c r="E53" s="71">
        <f>'Edge loc .txt files'!K95</f>
        <v>1.2239999999999999E-2</v>
      </c>
      <c r="F53" s="71">
        <f>'Edge loc .txt files'!S95</f>
        <v>1.2E-2</v>
      </c>
      <c r="G53" s="71"/>
      <c r="H53" s="190">
        <f t="shared" si="0"/>
        <v>1.009E-2</v>
      </c>
    </row>
    <row r="54" spans="2:8">
      <c r="D54" s="71"/>
      <c r="E54" s="71"/>
      <c r="F54" s="71"/>
      <c r="G54" s="71"/>
      <c r="H54" s="190"/>
    </row>
    <row r="55" spans="2:8">
      <c r="B55" t="s">
        <v>92</v>
      </c>
      <c r="D55" s="71"/>
      <c r="E55" s="71"/>
      <c r="F55" s="71"/>
      <c r="G55" s="71"/>
      <c r="H55" s="190"/>
    </row>
    <row r="56" spans="2:8">
      <c r="B56" t="s">
        <v>88</v>
      </c>
      <c r="D56" s="71">
        <f>'Edge loc .txt files'!C98</f>
        <v>126.02059</v>
      </c>
      <c r="E56" s="71">
        <f>'Edge loc .txt files'!K98</f>
        <v>126.02037</v>
      </c>
      <c r="F56" s="71">
        <f>'Edge loc .txt files'!S98</f>
        <v>126.02057000000001</v>
      </c>
      <c r="G56" s="71"/>
      <c r="H56" s="220">
        <f t="shared" si="0"/>
        <v>126.02051</v>
      </c>
    </row>
    <row r="57" spans="2:8">
      <c r="B57" t="s">
        <v>89</v>
      </c>
      <c r="D57" s="71">
        <f>'Edge loc .txt files'!C99</f>
        <v>1.2789999999999999E-2</v>
      </c>
      <c r="E57" s="71">
        <f>'Edge loc .txt files'!K99</f>
        <v>1.9040000000000001E-2</v>
      </c>
      <c r="F57" s="71">
        <f>'Edge loc .txt files'!S99</f>
        <v>1.8880000000000001E-2</v>
      </c>
      <c r="G57" s="71"/>
      <c r="H57" s="190">
        <f t="shared" si="0"/>
        <v>1.6903333333333333E-2</v>
      </c>
    </row>
    <row r="58" spans="2:8">
      <c r="B58" t="s">
        <v>90</v>
      </c>
      <c r="D58" s="71">
        <f>'Edge loc .txt files'!C100</f>
        <v>126.02059</v>
      </c>
      <c r="E58" s="71">
        <f>'Edge loc .txt files'!K100</f>
        <v>126.02036</v>
      </c>
      <c r="F58" s="71">
        <f>'Edge loc .txt files'!S100</f>
        <v>126.02056</v>
      </c>
      <c r="G58" s="71"/>
      <c r="H58" s="190">
        <f t="shared" si="0"/>
        <v>126.02050333333334</v>
      </c>
    </row>
    <row r="59" spans="2:8">
      <c r="D59" s="71"/>
      <c r="E59" s="71"/>
      <c r="F59" s="71"/>
      <c r="G59" s="71"/>
      <c r="H59" s="190"/>
    </row>
    <row r="60" spans="2:8">
      <c r="B60" t="s">
        <v>93</v>
      </c>
      <c r="C60" t="s">
        <v>94</v>
      </c>
      <c r="D60" s="71"/>
      <c r="E60" s="71"/>
      <c r="F60" s="71"/>
      <c r="G60" s="71"/>
      <c r="H60" s="190"/>
    </row>
    <row r="61" spans="2:8">
      <c r="B61" t="s">
        <v>88</v>
      </c>
      <c r="D61" s="71">
        <f>'Edge loc .txt files'!C103</f>
        <v>126.02012999999999</v>
      </c>
      <c r="E61" s="71">
        <f>'Edge loc .txt files'!K103</f>
        <v>126.01990000000001</v>
      </c>
      <c r="F61" s="71">
        <f>'Edge loc .txt files'!S103</f>
        <v>126.0197</v>
      </c>
      <c r="G61" s="71"/>
      <c r="H61" s="220">
        <f>AVERAGE(D61:G61)</f>
        <v>126.01991</v>
      </c>
    </row>
    <row r="62" spans="2:8">
      <c r="B62" t="s">
        <v>89</v>
      </c>
      <c r="D62" s="71">
        <f>'Edge loc .txt files'!C104</f>
        <v>126.02012999999999</v>
      </c>
      <c r="E62" s="71">
        <f>'Edge loc .txt files'!K104</f>
        <v>126.01990000000001</v>
      </c>
      <c r="F62" s="71">
        <f>'Edge loc .txt files'!S104</f>
        <v>126.0197</v>
      </c>
      <c r="G62" s="71"/>
      <c r="H62" s="190">
        <f t="shared" si="0"/>
        <v>126.01991</v>
      </c>
    </row>
    <row r="63" spans="2:8">
      <c r="B63" t="s">
        <v>90</v>
      </c>
      <c r="D63" s="71">
        <f>'Edge loc .txt files'!C105</f>
        <v>3.7299999999999998E-3</v>
      </c>
      <c r="E63" s="71">
        <f>'Edge loc .txt files'!K105</f>
        <v>1.0279999999999999E-2</v>
      </c>
      <c r="F63" s="71">
        <f>'Edge loc .txt files'!S105</f>
        <v>1.034E-2</v>
      </c>
      <c r="G63" s="71"/>
      <c r="H63" s="190">
        <f t="shared" si="0"/>
        <v>8.1166666666666661E-3</v>
      </c>
    </row>
    <row r="64" spans="2:8">
      <c r="D64" s="71"/>
      <c r="E64" s="71"/>
      <c r="F64" s="71"/>
      <c r="G64" s="71"/>
      <c r="H64" s="190"/>
    </row>
    <row r="65" spans="2:8">
      <c r="B65" t="s">
        <v>95</v>
      </c>
      <c r="D65" s="71"/>
      <c r="E65" s="71"/>
      <c r="F65" s="71"/>
      <c r="G65" s="71"/>
      <c r="H65" s="190"/>
    </row>
    <row r="66" spans="2:8">
      <c r="B66" t="s">
        <v>96</v>
      </c>
      <c r="D66" s="71">
        <f>'Edge loc .txt files'!C108</f>
        <v>4.0320299999999998</v>
      </c>
      <c r="E66" s="71">
        <f>'Edge loc .txt files'!K108</f>
        <v>4.0321800000000003</v>
      </c>
      <c r="F66" s="71">
        <f>'Edge loc .txt files'!S108</f>
        <v>4.0321400000000001</v>
      </c>
      <c r="G66" s="71"/>
      <c r="H66" s="190">
        <f t="shared" si="0"/>
        <v>4.0321166666666661</v>
      </c>
    </row>
    <row r="67" spans="2:8">
      <c r="B67" t="s">
        <v>97</v>
      </c>
      <c r="D67" s="71">
        <f>'Edge loc .txt files'!C109</f>
        <v>4.2683499999999999</v>
      </c>
      <c r="E67" s="71">
        <f>'Edge loc .txt files'!K109</f>
        <v>4.2680499999999997</v>
      </c>
      <c r="F67" s="71">
        <f>'Edge loc .txt files'!S109</f>
        <v>4.2665800000000003</v>
      </c>
      <c r="G67" s="71"/>
      <c r="H67" s="190">
        <f t="shared" si="0"/>
        <v>4.2676600000000002</v>
      </c>
    </row>
  </sheetData>
  <phoneticPr fontId="12" type="noConversion"/>
  <conditionalFormatting sqref="G17">
    <cfRule type="cellIs" dxfId="31" priority="15" operator="lessThan">
      <formula>126.026</formula>
    </cfRule>
    <cfRule type="cellIs" dxfId="30" priority="16" operator="greaterThan">
      <formula>126.025</formula>
    </cfRule>
  </conditionalFormatting>
  <conditionalFormatting sqref="I11">
    <cfRule type="cellIs" dxfId="27" priority="13" operator="lessThan">
      <formula>126.026</formula>
    </cfRule>
    <cfRule type="cellIs" dxfId="26" priority="14" operator="greaterThan">
      <formula>126.025</formula>
    </cfRule>
  </conditionalFormatting>
  <conditionalFormatting sqref="K17">
    <cfRule type="cellIs" dxfId="23" priority="11" operator="lessThan">
      <formula>126.026</formula>
    </cfRule>
    <cfRule type="cellIs" dxfId="22" priority="12" operator="greaterThan">
      <formula>126.025</formula>
    </cfRule>
  </conditionalFormatting>
  <conditionalFormatting sqref="I24">
    <cfRule type="cellIs" dxfId="19" priority="9" operator="lessThan">
      <formula>126.026</formula>
    </cfRule>
    <cfRule type="cellIs" dxfId="18" priority="10" operator="greaterThan">
      <formula>126.025</formula>
    </cfRule>
  </conditionalFormatting>
  <conditionalFormatting sqref="H46">
    <cfRule type="cellIs" dxfId="15" priority="7" operator="lessThan">
      <formula>126.026</formula>
    </cfRule>
    <cfRule type="cellIs" dxfId="14" priority="8" operator="greaterThan">
      <formula>126.025</formula>
    </cfRule>
  </conditionalFormatting>
  <conditionalFormatting sqref="H51">
    <cfRule type="cellIs" dxfId="11" priority="5" operator="lessThan">
      <formula>126.026</formula>
    </cfRule>
    <cfRule type="cellIs" dxfId="10" priority="6" operator="greaterThan">
      <formula>126.025</formula>
    </cfRule>
  </conditionalFormatting>
  <conditionalFormatting sqref="H56">
    <cfRule type="cellIs" dxfId="7" priority="3" operator="lessThan">
      <formula>126.026</formula>
    </cfRule>
    <cfRule type="cellIs" dxfId="6" priority="4" operator="greaterThan">
      <formula>126.025</formula>
    </cfRule>
  </conditionalFormatting>
  <conditionalFormatting sqref="H61">
    <cfRule type="cellIs" dxfId="3" priority="1" operator="lessThan">
      <formula>126.026</formula>
    </cfRule>
    <cfRule type="cellIs" dxfId="2" priority="2" operator="greaterThan">
      <formula>126.025</formula>
    </cfRule>
  </conditionalFormatting>
  <pageMargins left="0.75" right="0.75" top="1" bottom="1" header="0.5" footer="0.5"/>
  <pageSetup scale="64" fitToHeight="99" orientation="portrait" horizontalDpi="4294967292" verticalDpi="4294967292"/>
  <drawing r:id="rId1"/>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92"/>
  <sheetViews>
    <sheetView workbookViewId="0">
      <selection activeCell="H20" sqref="H20"/>
    </sheetView>
  </sheetViews>
  <sheetFormatPr baseColWidth="10" defaultColWidth="11.5" defaultRowHeight="14" x14ac:dyDescent="0"/>
  <cols>
    <col min="1" max="1" width="16" bestFit="1" customWidth="1"/>
    <col min="2" max="3" width="11.33203125" bestFit="1" customWidth="1"/>
    <col min="4" max="5" width="10.33203125" bestFit="1" customWidth="1"/>
    <col min="6" max="6" width="14.1640625" bestFit="1" customWidth="1"/>
    <col min="7" max="7" width="11.33203125" bestFit="1" customWidth="1"/>
    <col min="9" max="9" width="16" bestFit="1" customWidth="1"/>
    <col min="10" max="11" width="11.33203125" bestFit="1" customWidth="1"/>
    <col min="12" max="13" width="10.33203125" bestFit="1" customWidth="1"/>
    <col min="14" max="14" width="14.1640625" bestFit="1" customWidth="1"/>
    <col min="15" max="15" width="11.33203125" bestFit="1" customWidth="1"/>
    <col min="17" max="17" width="16" bestFit="1" customWidth="1"/>
    <col min="18" max="19" width="11.33203125" bestFit="1" customWidth="1"/>
    <col min="20" max="21" width="10.33203125" bestFit="1" customWidth="1"/>
    <col min="22" max="22" width="14.1640625" bestFit="1" customWidth="1"/>
    <col min="23" max="23" width="11.33203125" bestFit="1" customWidth="1"/>
  </cols>
  <sheetData>
    <row r="1" spans="1:23" s="168" customFormat="1" ht="18">
      <c r="A1" s="168" t="s">
        <v>115</v>
      </c>
      <c r="I1" s="168" t="s">
        <v>116</v>
      </c>
      <c r="Q1" s="168" t="s">
        <v>117</v>
      </c>
    </row>
    <row r="2" spans="1:23">
      <c r="A2" s="259" t="s">
        <v>180</v>
      </c>
      <c r="B2" s="259" t="s">
        <v>181</v>
      </c>
      <c r="C2" s="259">
        <v>1014</v>
      </c>
      <c r="D2" s="259"/>
      <c r="E2" s="259"/>
      <c r="F2" s="259"/>
      <c r="G2" s="259" t="s">
        <v>182</v>
      </c>
      <c r="I2" s="259" t="s">
        <v>180</v>
      </c>
      <c r="J2" s="259" t="s">
        <v>181</v>
      </c>
      <c r="K2" s="259">
        <v>1014</v>
      </c>
      <c r="L2" s="259"/>
      <c r="M2" s="259"/>
      <c r="N2" s="259"/>
      <c r="O2" s="259" t="s">
        <v>182</v>
      </c>
      <c r="Q2" s="259" t="s">
        <v>180</v>
      </c>
      <c r="R2" s="259" t="s">
        <v>181</v>
      </c>
      <c r="S2" s="259">
        <v>1014</v>
      </c>
      <c r="T2" s="259"/>
      <c r="U2" s="259"/>
      <c r="V2" s="259"/>
      <c r="W2" s="259" t="s">
        <v>182</v>
      </c>
    </row>
    <row r="3" spans="1:23">
      <c r="A3" s="259" t="s">
        <v>183</v>
      </c>
      <c r="B3" s="259" t="s">
        <v>184</v>
      </c>
      <c r="C3" s="259" t="s">
        <v>184</v>
      </c>
      <c r="D3" s="259" t="s">
        <v>185</v>
      </c>
      <c r="E3" s="259" t="s">
        <v>185</v>
      </c>
      <c r="F3" s="259" t="s">
        <v>185</v>
      </c>
      <c r="G3" s="259" t="s">
        <v>184</v>
      </c>
      <c r="I3" s="259" t="s">
        <v>183</v>
      </c>
      <c r="J3" s="259" t="s">
        <v>184</v>
      </c>
      <c r="K3" s="259" t="s">
        <v>184</v>
      </c>
      <c r="L3" s="259" t="s">
        <v>185</v>
      </c>
      <c r="M3" s="259" t="s">
        <v>185</v>
      </c>
      <c r="N3" s="259" t="s">
        <v>185</v>
      </c>
      <c r="O3" s="259" t="s">
        <v>184</v>
      </c>
      <c r="Q3" s="259" t="s">
        <v>183</v>
      </c>
      <c r="R3" s="259" t="s">
        <v>184</v>
      </c>
      <c r="S3" s="259" t="s">
        <v>184</v>
      </c>
      <c r="T3" s="259" t="s">
        <v>185</v>
      </c>
      <c r="U3" s="259" t="s">
        <v>185</v>
      </c>
      <c r="V3" s="259" t="s">
        <v>185</v>
      </c>
      <c r="W3" s="259" t="s">
        <v>184</v>
      </c>
    </row>
    <row r="4" spans="1:23">
      <c r="A4" s="259" t="s">
        <v>186</v>
      </c>
      <c r="B4" s="259"/>
      <c r="C4" s="259"/>
      <c r="D4" s="259"/>
      <c r="E4" s="259" t="s">
        <v>187</v>
      </c>
      <c r="F4" s="259" t="s">
        <v>188</v>
      </c>
      <c r="G4" s="259" t="s">
        <v>189</v>
      </c>
      <c r="I4" s="259" t="s">
        <v>186</v>
      </c>
      <c r="J4" s="259"/>
      <c r="K4" s="259"/>
      <c r="L4" s="259"/>
      <c r="M4" s="259" t="s">
        <v>187</v>
      </c>
      <c r="N4" s="259" t="s">
        <v>188</v>
      </c>
      <c r="O4" s="259" t="s">
        <v>189</v>
      </c>
      <c r="Q4" s="259" t="s">
        <v>186</v>
      </c>
      <c r="R4" s="259"/>
      <c r="S4" s="259"/>
      <c r="T4" s="259"/>
      <c r="U4" s="259" t="s">
        <v>187</v>
      </c>
      <c r="V4" s="259" t="s">
        <v>188</v>
      </c>
      <c r="W4" s="259" t="s">
        <v>189</v>
      </c>
    </row>
    <row r="5" spans="1:23">
      <c r="A5" s="259" t="s">
        <v>183</v>
      </c>
      <c r="B5" s="259" t="s">
        <v>184</v>
      </c>
      <c r="C5" s="259" t="s">
        <v>184</v>
      </c>
      <c r="D5" s="259" t="s">
        <v>185</v>
      </c>
      <c r="E5" s="259" t="s">
        <v>185</v>
      </c>
      <c r="F5" s="259" t="s">
        <v>185</v>
      </c>
      <c r="G5" s="259" t="s">
        <v>184</v>
      </c>
      <c r="I5" s="259" t="s">
        <v>183</v>
      </c>
      <c r="J5" s="259" t="s">
        <v>184</v>
      </c>
      <c r="K5" s="259" t="s">
        <v>184</v>
      </c>
      <c r="L5" s="259" t="s">
        <v>185</v>
      </c>
      <c r="M5" s="259" t="s">
        <v>185</v>
      </c>
      <c r="N5" s="259" t="s">
        <v>185</v>
      </c>
      <c r="O5" s="259" t="s">
        <v>184</v>
      </c>
      <c r="Q5" s="259" t="s">
        <v>183</v>
      </c>
      <c r="R5" s="259" t="s">
        <v>184</v>
      </c>
      <c r="S5" s="259" t="s">
        <v>184</v>
      </c>
      <c r="T5" s="259" t="s">
        <v>185</v>
      </c>
      <c r="U5" s="259" t="s">
        <v>185</v>
      </c>
      <c r="V5" s="259" t="s">
        <v>185</v>
      </c>
      <c r="W5" s="259" t="s">
        <v>184</v>
      </c>
    </row>
    <row r="6" spans="1:23">
      <c r="A6" s="259" t="s">
        <v>190</v>
      </c>
      <c r="B6" s="259" t="s">
        <v>191</v>
      </c>
      <c r="C6" s="259"/>
      <c r="D6" s="259"/>
      <c r="E6" s="259" t="s">
        <v>192</v>
      </c>
      <c r="F6" s="1">
        <v>42780.666666666664</v>
      </c>
      <c r="G6" s="259" t="s">
        <v>193</v>
      </c>
      <c r="I6" s="259" t="s">
        <v>190</v>
      </c>
      <c r="J6" s="259" t="s">
        <v>366</v>
      </c>
      <c r="K6" s="259" t="s">
        <v>367</v>
      </c>
      <c r="L6" s="259"/>
      <c r="M6" s="259" t="s">
        <v>368</v>
      </c>
      <c r="N6" s="1">
        <v>42780.666666666664</v>
      </c>
      <c r="O6" s="259" t="s">
        <v>369</v>
      </c>
      <c r="Q6" s="259" t="s">
        <v>190</v>
      </c>
      <c r="R6" s="259" t="s">
        <v>366</v>
      </c>
      <c r="S6" s="259" t="s">
        <v>370</v>
      </c>
      <c r="T6" s="259"/>
      <c r="U6" s="259" t="s">
        <v>371</v>
      </c>
      <c r="V6" s="1">
        <v>42780.666666666664</v>
      </c>
      <c r="W6" s="259" t="s">
        <v>372</v>
      </c>
    </row>
    <row r="7" spans="1:23">
      <c r="A7" s="259" t="s">
        <v>183</v>
      </c>
      <c r="B7" s="259" t="s">
        <v>184</v>
      </c>
      <c r="C7" s="259" t="s">
        <v>184</v>
      </c>
      <c r="D7" s="259" t="s">
        <v>185</v>
      </c>
      <c r="E7" s="259" t="s">
        <v>185</v>
      </c>
      <c r="F7" s="259" t="s">
        <v>185</v>
      </c>
      <c r="G7" s="259" t="s">
        <v>184</v>
      </c>
      <c r="I7" s="259" t="s">
        <v>183</v>
      </c>
      <c r="J7" s="259" t="s">
        <v>184</v>
      </c>
      <c r="K7" s="259" t="s">
        <v>184</v>
      </c>
      <c r="L7" s="259" t="s">
        <v>185</v>
      </c>
      <c r="M7" s="259" t="s">
        <v>185</v>
      </c>
      <c r="N7" s="259" t="s">
        <v>185</v>
      </c>
      <c r="O7" s="259" t="s">
        <v>184</v>
      </c>
      <c r="Q7" s="259" t="s">
        <v>183</v>
      </c>
      <c r="R7" s="259" t="s">
        <v>184</v>
      </c>
      <c r="S7" s="259" t="s">
        <v>184</v>
      </c>
      <c r="T7" s="259" t="s">
        <v>185</v>
      </c>
      <c r="U7" s="259" t="s">
        <v>185</v>
      </c>
      <c r="V7" s="259" t="s">
        <v>185</v>
      </c>
      <c r="W7" s="259" t="s">
        <v>184</v>
      </c>
    </row>
    <row r="8" spans="1:23">
      <c r="A8" s="259" t="s">
        <v>194</v>
      </c>
      <c r="B8" s="259" t="s">
        <v>195</v>
      </c>
      <c r="C8" s="259" t="s">
        <v>196</v>
      </c>
      <c r="D8" s="259" t="s">
        <v>197</v>
      </c>
      <c r="E8" s="259"/>
      <c r="F8" s="259"/>
      <c r="G8" s="259"/>
      <c r="I8" s="259" t="s">
        <v>194</v>
      </c>
      <c r="J8" s="259" t="s">
        <v>195</v>
      </c>
      <c r="K8" s="259" t="s">
        <v>196</v>
      </c>
      <c r="L8" s="259" t="s">
        <v>197</v>
      </c>
      <c r="M8" s="259"/>
      <c r="N8" s="259"/>
      <c r="O8" s="259"/>
      <c r="Q8" s="259" t="s">
        <v>194</v>
      </c>
      <c r="R8" s="259" t="s">
        <v>195</v>
      </c>
      <c r="S8" s="259" t="s">
        <v>196</v>
      </c>
      <c r="T8" s="259" t="s">
        <v>197</v>
      </c>
      <c r="U8" s="259"/>
      <c r="V8" s="259"/>
      <c r="W8" s="259"/>
    </row>
    <row r="9" spans="1:23">
      <c r="A9" s="259" t="s">
        <v>198</v>
      </c>
      <c r="B9" s="259" t="s">
        <v>199</v>
      </c>
      <c r="C9" s="259" t="s">
        <v>200</v>
      </c>
      <c r="D9" s="259" t="s">
        <v>201</v>
      </c>
      <c r="E9" s="259"/>
      <c r="F9" s="259"/>
      <c r="G9" s="259"/>
      <c r="I9" s="259" t="s">
        <v>198</v>
      </c>
      <c r="J9" s="259" t="s">
        <v>199</v>
      </c>
      <c r="K9" s="259" t="s">
        <v>200</v>
      </c>
      <c r="L9" s="259" t="s">
        <v>201</v>
      </c>
      <c r="M9" s="259"/>
      <c r="N9" s="259"/>
      <c r="O9" s="259"/>
      <c r="Q9" s="259" t="s">
        <v>198</v>
      </c>
      <c r="R9" s="259" t="s">
        <v>199</v>
      </c>
      <c r="S9" s="259" t="s">
        <v>200</v>
      </c>
      <c r="T9" s="259" t="s">
        <v>201</v>
      </c>
      <c r="U9" s="259"/>
      <c r="V9" s="259"/>
      <c r="W9" s="259"/>
    </row>
    <row r="10" spans="1:23">
      <c r="A10" s="259" t="s">
        <v>202</v>
      </c>
      <c r="B10" s="259" t="s">
        <v>203</v>
      </c>
      <c r="C10" s="259" t="s">
        <v>204</v>
      </c>
      <c r="D10" s="259" t="s">
        <v>205</v>
      </c>
      <c r="E10" s="259" t="s">
        <v>206</v>
      </c>
      <c r="F10" s="259"/>
      <c r="G10" s="259"/>
      <c r="I10" s="259" t="s">
        <v>202</v>
      </c>
      <c r="J10" s="259" t="s">
        <v>203</v>
      </c>
      <c r="K10" s="259" t="s">
        <v>204</v>
      </c>
      <c r="L10" s="259" t="s">
        <v>205</v>
      </c>
      <c r="M10" s="259" t="s">
        <v>206</v>
      </c>
      <c r="N10" s="259"/>
      <c r="O10" s="259"/>
      <c r="Q10" s="259" t="s">
        <v>202</v>
      </c>
      <c r="R10" s="259" t="s">
        <v>203</v>
      </c>
      <c r="S10" s="259" t="s">
        <v>204</v>
      </c>
      <c r="T10" s="259" t="s">
        <v>205</v>
      </c>
      <c r="U10" s="259" t="s">
        <v>206</v>
      </c>
      <c r="V10" s="259"/>
      <c r="W10" s="259"/>
    </row>
    <row r="11" spans="1:23">
      <c r="A11" s="259" t="s">
        <v>207</v>
      </c>
      <c r="B11" s="259" t="s">
        <v>208</v>
      </c>
      <c r="C11" s="259" t="s">
        <v>209</v>
      </c>
      <c r="D11" s="259" t="s">
        <v>210</v>
      </c>
      <c r="E11" s="259" t="s">
        <v>211</v>
      </c>
      <c r="F11" s="259" t="s">
        <v>212</v>
      </c>
      <c r="G11" s="259"/>
      <c r="I11" s="259" t="s">
        <v>207</v>
      </c>
      <c r="J11" s="259" t="s">
        <v>208</v>
      </c>
      <c r="K11" s="259" t="s">
        <v>209</v>
      </c>
      <c r="L11" s="259" t="s">
        <v>210</v>
      </c>
      <c r="M11" s="259" t="s">
        <v>211</v>
      </c>
      <c r="N11" s="259" t="s">
        <v>212</v>
      </c>
      <c r="O11" s="259"/>
      <c r="Q11" s="259" t="s">
        <v>207</v>
      </c>
      <c r="R11" s="259" t="s">
        <v>208</v>
      </c>
      <c r="S11" s="259" t="s">
        <v>209</v>
      </c>
      <c r="T11" s="259" t="s">
        <v>210</v>
      </c>
      <c r="U11" s="259" t="s">
        <v>211</v>
      </c>
      <c r="V11" s="259" t="s">
        <v>212</v>
      </c>
      <c r="W11" s="259"/>
    </row>
    <row r="12" spans="1:23">
      <c r="A12" s="259" t="s">
        <v>213</v>
      </c>
      <c r="B12" s="259" t="s">
        <v>214</v>
      </c>
      <c r="C12" s="259" t="s">
        <v>215</v>
      </c>
      <c r="D12" s="259" t="s">
        <v>216</v>
      </c>
      <c r="E12" s="259" t="s">
        <v>217</v>
      </c>
      <c r="F12" s="259"/>
      <c r="G12" s="259"/>
      <c r="I12" s="259" t="s">
        <v>213</v>
      </c>
      <c r="J12" s="259" t="s">
        <v>214</v>
      </c>
      <c r="K12" s="259" t="s">
        <v>215</v>
      </c>
      <c r="L12" s="259" t="s">
        <v>216</v>
      </c>
      <c r="M12" s="259" t="s">
        <v>217</v>
      </c>
      <c r="N12" s="259"/>
      <c r="O12" s="259"/>
      <c r="Q12" s="259" t="s">
        <v>213</v>
      </c>
      <c r="R12" s="259" t="s">
        <v>214</v>
      </c>
      <c r="S12" s="259" t="s">
        <v>215</v>
      </c>
      <c r="T12" s="259" t="s">
        <v>216</v>
      </c>
      <c r="U12" s="259" t="s">
        <v>217</v>
      </c>
      <c r="V12" s="259"/>
      <c r="W12" s="259"/>
    </row>
    <row r="13" spans="1:23">
      <c r="A13" s="259" t="s">
        <v>183</v>
      </c>
      <c r="B13" s="259" t="s">
        <v>184</v>
      </c>
      <c r="C13" s="259" t="s">
        <v>184</v>
      </c>
      <c r="D13" s="259" t="s">
        <v>185</v>
      </c>
      <c r="E13" s="259" t="s">
        <v>185</v>
      </c>
      <c r="F13" s="259" t="s">
        <v>185</v>
      </c>
      <c r="G13" s="259" t="s">
        <v>184</v>
      </c>
      <c r="I13" s="259" t="s">
        <v>183</v>
      </c>
      <c r="J13" s="259" t="s">
        <v>184</v>
      </c>
      <c r="K13" s="259" t="s">
        <v>184</v>
      </c>
      <c r="L13" s="259" t="s">
        <v>185</v>
      </c>
      <c r="M13" s="259" t="s">
        <v>185</v>
      </c>
      <c r="N13" s="259" t="s">
        <v>185</v>
      </c>
      <c r="O13" s="259" t="s">
        <v>184</v>
      </c>
      <c r="Q13" s="259" t="s">
        <v>183</v>
      </c>
      <c r="R13" s="259" t="s">
        <v>184</v>
      </c>
      <c r="S13" s="259" t="s">
        <v>184</v>
      </c>
      <c r="T13" s="259" t="s">
        <v>185</v>
      </c>
      <c r="U13" s="259" t="s">
        <v>185</v>
      </c>
      <c r="V13" s="259" t="s">
        <v>185</v>
      </c>
      <c r="W13" s="259" t="s">
        <v>184</v>
      </c>
    </row>
    <row r="14" spans="1:23">
      <c r="A14" s="259" t="s">
        <v>218</v>
      </c>
      <c r="B14" s="259" t="s">
        <v>6</v>
      </c>
      <c r="C14" s="259" t="s">
        <v>219</v>
      </c>
      <c r="D14" s="259" t="s">
        <v>220</v>
      </c>
      <c r="E14" s="259" t="s">
        <v>221</v>
      </c>
      <c r="F14" s="259" t="s">
        <v>21</v>
      </c>
      <c r="G14" s="259" t="s">
        <v>222</v>
      </c>
      <c r="I14" s="259" t="s">
        <v>218</v>
      </c>
      <c r="J14" s="259" t="s">
        <v>6</v>
      </c>
      <c r="K14" s="259" t="s">
        <v>219</v>
      </c>
      <c r="L14" s="259" t="s">
        <v>220</v>
      </c>
      <c r="M14" s="259" t="s">
        <v>221</v>
      </c>
      <c r="N14" s="259" t="s">
        <v>21</v>
      </c>
      <c r="O14" s="259" t="s">
        <v>222</v>
      </c>
      <c r="Q14" s="259" t="s">
        <v>218</v>
      </c>
      <c r="R14" s="259" t="s">
        <v>6</v>
      </c>
      <c r="S14" s="259" t="s">
        <v>219</v>
      </c>
      <c r="T14" s="259" t="s">
        <v>220</v>
      </c>
      <c r="U14" s="259" t="s">
        <v>221</v>
      </c>
      <c r="V14" s="259" t="s">
        <v>21</v>
      </c>
      <c r="W14" s="259" t="s">
        <v>222</v>
      </c>
    </row>
    <row r="15" spans="1:23">
      <c r="A15" s="259" t="s">
        <v>183</v>
      </c>
      <c r="B15" s="259" t="s">
        <v>184</v>
      </c>
      <c r="C15" s="259" t="s">
        <v>184</v>
      </c>
      <c r="D15" s="259" t="s">
        <v>185</v>
      </c>
      <c r="E15" s="259" t="s">
        <v>185</v>
      </c>
      <c r="F15" s="259" t="s">
        <v>185</v>
      </c>
      <c r="G15" s="259" t="s">
        <v>184</v>
      </c>
      <c r="I15" s="259" t="s">
        <v>183</v>
      </c>
      <c r="J15" s="259" t="s">
        <v>184</v>
      </c>
      <c r="K15" s="259" t="s">
        <v>184</v>
      </c>
      <c r="L15" s="259" t="s">
        <v>185</v>
      </c>
      <c r="M15" s="259" t="s">
        <v>185</v>
      </c>
      <c r="N15" s="259" t="s">
        <v>185</v>
      </c>
      <c r="O15" s="259" t="s">
        <v>184</v>
      </c>
      <c r="Q15" s="259" t="s">
        <v>183</v>
      </c>
      <c r="R15" s="259" t="s">
        <v>184</v>
      </c>
      <c r="S15" s="259" t="s">
        <v>184</v>
      </c>
      <c r="T15" s="259" t="s">
        <v>185</v>
      </c>
      <c r="U15" s="259" t="s">
        <v>185</v>
      </c>
      <c r="V15" s="259" t="s">
        <v>185</v>
      </c>
      <c r="W15" s="259" t="s">
        <v>184</v>
      </c>
    </row>
    <row r="16" spans="1:23">
      <c r="A16" s="259"/>
      <c r="B16" s="259"/>
      <c r="C16" s="259"/>
      <c r="D16" s="259"/>
      <c r="E16" s="259"/>
      <c r="F16" s="259"/>
      <c r="G16" s="259"/>
      <c r="I16" s="259"/>
      <c r="J16" s="259"/>
      <c r="K16" s="259"/>
      <c r="L16" s="259"/>
      <c r="M16" s="259"/>
      <c r="N16" s="259"/>
      <c r="O16" s="259"/>
      <c r="Q16" s="259"/>
      <c r="R16" s="259"/>
      <c r="S16" s="259"/>
      <c r="T16" s="259"/>
      <c r="U16" s="259"/>
      <c r="V16" s="259"/>
      <c r="W16" s="259"/>
    </row>
    <row r="17" spans="1:23">
      <c r="A17" s="259" t="s">
        <v>223</v>
      </c>
      <c r="B17" s="259"/>
      <c r="C17" s="259"/>
      <c r="D17" s="259"/>
      <c r="E17" s="259"/>
      <c r="F17" s="259"/>
      <c r="G17" s="259"/>
      <c r="I17" s="259" t="s">
        <v>223</v>
      </c>
      <c r="J17" s="259"/>
      <c r="K17" s="259"/>
      <c r="L17" s="259"/>
      <c r="M17" s="259"/>
      <c r="N17" s="259"/>
      <c r="O17" s="259"/>
      <c r="Q17" s="259" t="s">
        <v>223</v>
      </c>
      <c r="R17" s="259"/>
      <c r="S17" s="259"/>
      <c r="T17" s="259"/>
      <c r="U17" s="259"/>
      <c r="V17" s="259"/>
      <c r="W17" s="259"/>
    </row>
    <row r="18" spans="1:23">
      <c r="A18" s="259" t="s">
        <v>224</v>
      </c>
      <c r="B18" s="259">
        <v>8</v>
      </c>
      <c r="C18" s="259">
        <v>7.9926599999999999</v>
      </c>
      <c r="D18" s="259">
        <v>5.0000000000000001E-3</v>
      </c>
      <c r="E18" s="259">
        <v>-5.0000000000000001E-3</v>
      </c>
      <c r="F18" s="259">
        <v>-7.3400000000000002E-3</v>
      </c>
      <c r="G18" s="259">
        <v>-2.3400000000000001E-3</v>
      </c>
      <c r="I18" s="259" t="s">
        <v>224</v>
      </c>
      <c r="J18" s="259">
        <v>8</v>
      </c>
      <c r="K18" s="259">
        <v>7.9962900000000001</v>
      </c>
      <c r="L18" s="259">
        <v>5.0000000000000001E-3</v>
      </c>
      <c r="M18" s="259">
        <v>-5.0000000000000001E-3</v>
      </c>
      <c r="N18" s="259">
        <v>-3.7100000000000002E-3</v>
      </c>
      <c r="O18" s="259" t="s">
        <v>232</v>
      </c>
      <c r="Q18" s="259" t="s">
        <v>224</v>
      </c>
      <c r="R18" s="259">
        <v>8</v>
      </c>
      <c r="S18" s="259">
        <v>7.9950200000000002</v>
      </c>
      <c r="T18" s="259">
        <v>5.0000000000000001E-3</v>
      </c>
      <c r="U18" s="259">
        <v>-5.0000000000000001E-3</v>
      </c>
      <c r="V18" s="259">
        <v>-4.9800000000000001E-3</v>
      </c>
      <c r="W18" s="259" t="s">
        <v>280</v>
      </c>
    </row>
    <row r="19" spans="1:23">
      <c r="A19" s="259" t="s">
        <v>225</v>
      </c>
      <c r="B19" s="259">
        <v>0</v>
      </c>
      <c r="C19" s="259">
        <v>7.3000000000000001E-3</v>
      </c>
      <c r="D19" s="259"/>
      <c r="E19" s="259"/>
      <c r="F19" s="259">
        <v>7.3000000000000001E-3</v>
      </c>
      <c r="G19" s="259"/>
      <c r="I19" s="259" t="s">
        <v>225</v>
      </c>
      <c r="J19" s="259">
        <v>0</v>
      </c>
      <c r="K19" s="259">
        <v>2.0250000000000001E-2</v>
      </c>
      <c r="L19" s="259"/>
      <c r="M19" s="259"/>
      <c r="N19" s="259">
        <v>2.0250000000000001E-2</v>
      </c>
      <c r="O19" s="259"/>
      <c r="Q19" s="259" t="s">
        <v>225</v>
      </c>
      <c r="R19" s="259">
        <v>0</v>
      </c>
      <c r="S19" s="259">
        <v>1.076E-2</v>
      </c>
      <c r="T19" s="259"/>
      <c r="U19" s="259"/>
      <c r="V19" s="259">
        <v>1.076E-2</v>
      </c>
      <c r="W19" s="259"/>
    </row>
    <row r="20" spans="1:23">
      <c r="A20" s="259" t="s">
        <v>226</v>
      </c>
      <c r="B20" s="259">
        <v>0</v>
      </c>
      <c r="C20" s="259">
        <v>-1.0800000000000001E-2</v>
      </c>
      <c r="D20" s="259"/>
      <c r="E20" s="259"/>
      <c r="F20" s="259">
        <v>-1.0800000000000001E-2</v>
      </c>
      <c r="G20" s="259"/>
      <c r="I20" s="259" t="s">
        <v>226</v>
      </c>
      <c r="J20" s="259">
        <v>0</v>
      </c>
      <c r="K20" s="259">
        <v>-2.639E-2</v>
      </c>
      <c r="L20" s="259"/>
      <c r="M20" s="259"/>
      <c r="N20" s="259">
        <v>-2.639E-2</v>
      </c>
      <c r="O20" s="259"/>
      <c r="Q20" s="259" t="s">
        <v>226</v>
      </c>
      <c r="R20" s="259">
        <v>0</v>
      </c>
      <c r="S20" s="259">
        <v>-1.5879999999999998E-2</v>
      </c>
      <c r="T20" s="259"/>
      <c r="U20" s="259"/>
      <c r="V20" s="259">
        <v>-1.5879999999999998E-2</v>
      </c>
      <c r="W20" s="259"/>
    </row>
    <row r="21" spans="1:23">
      <c r="A21" s="259" t="s">
        <v>227</v>
      </c>
      <c r="B21" s="259">
        <v>0</v>
      </c>
      <c r="C21" s="259">
        <v>-3.98291</v>
      </c>
      <c r="D21" s="259"/>
      <c r="E21" s="259"/>
      <c r="F21" s="259">
        <v>-3.98291</v>
      </c>
      <c r="G21" s="259"/>
      <c r="I21" s="259" t="s">
        <v>227</v>
      </c>
      <c r="J21" s="259">
        <v>0</v>
      </c>
      <c r="K21" s="259">
        <v>-3.9825699999999999</v>
      </c>
      <c r="L21" s="259"/>
      <c r="M21" s="259"/>
      <c r="N21" s="259">
        <v>-3.9825699999999999</v>
      </c>
      <c r="O21" s="259"/>
      <c r="Q21" s="259" t="s">
        <v>227</v>
      </c>
      <c r="R21" s="259">
        <v>0</v>
      </c>
      <c r="S21" s="259">
        <v>-3.97905</v>
      </c>
      <c r="T21" s="259"/>
      <c r="U21" s="259"/>
      <c r="V21" s="259">
        <v>-3.97905</v>
      </c>
      <c r="W21" s="259"/>
    </row>
    <row r="22" spans="1:23">
      <c r="A22" s="259" t="s">
        <v>228</v>
      </c>
      <c r="B22" s="259"/>
      <c r="C22" s="259">
        <v>7.7200000000000005E-2</v>
      </c>
      <c r="D22" s="259"/>
      <c r="E22" s="259"/>
      <c r="F22" s="259">
        <v>7.7200000000000005E-2</v>
      </c>
      <c r="G22" s="259"/>
      <c r="I22" s="259" t="s">
        <v>228</v>
      </c>
      <c r="J22" s="259"/>
      <c r="K22" s="259">
        <v>2.053E-2</v>
      </c>
      <c r="L22" s="259"/>
      <c r="M22" s="259"/>
      <c r="N22" s="259">
        <v>2.053E-2</v>
      </c>
      <c r="O22" s="259"/>
      <c r="Q22" s="259" t="s">
        <v>228</v>
      </c>
      <c r="R22" s="259"/>
      <c r="S22" s="259">
        <v>1.205E-2</v>
      </c>
      <c r="T22" s="259"/>
      <c r="U22" s="259"/>
      <c r="V22" s="259">
        <v>1.205E-2</v>
      </c>
      <c r="W22" s="259"/>
    </row>
    <row r="23" spans="1:23">
      <c r="A23" s="259"/>
      <c r="B23" s="259"/>
      <c r="C23" s="259"/>
      <c r="D23" s="259"/>
      <c r="E23" s="259"/>
      <c r="F23" s="259"/>
      <c r="G23" s="259"/>
      <c r="I23" s="259"/>
      <c r="J23" s="259"/>
      <c r="K23" s="259"/>
      <c r="L23" s="259"/>
      <c r="M23" s="259"/>
      <c r="N23" s="259"/>
      <c r="O23" s="259"/>
      <c r="Q23" s="259"/>
      <c r="R23" s="259"/>
      <c r="S23" s="259"/>
      <c r="T23" s="259"/>
      <c r="U23" s="259"/>
      <c r="V23" s="259"/>
      <c r="W23" s="259"/>
    </row>
    <row r="24" spans="1:23">
      <c r="A24" s="259" t="s">
        <v>229</v>
      </c>
      <c r="B24" s="259"/>
      <c r="C24" s="259"/>
      <c r="D24" s="259"/>
      <c r="E24" s="259"/>
      <c r="F24" s="259"/>
      <c r="G24" s="259"/>
      <c r="I24" s="259" t="s">
        <v>229</v>
      </c>
      <c r="J24" s="259"/>
      <c r="K24" s="259"/>
      <c r="L24" s="259"/>
      <c r="M24" s="259"/>
      <c r="N24" s="259"/>
      <c r="O24" s="259"/>
      <c r="Q24" s="259" t="s">
        <v>229</v>
      </c>
      <c r="R24" s="259"/>
      <c r="S24" s="259"/>
      <c r="T24" s="259"/>
      <c r="U24" s="259"/>
      <c r="V24" s="259"/>
      <c r="W24" s="259"/>
    </row>
    <row r="25" spans="1:23">
      <c r="A25" s="259" t="s">
        <v>224</v>
      </c>
      <c r="B25" s="259">
        <v>8</v>
      </c>
      <c r="C25" s="259">
        <v>7.9981600000000004</v>
      </c>
      <c r="D25" s="259">
        <v>5.0000000000000001E-3</v>
      </c>
      <c r="E25" s="259">
        <v>-5.0000000000000001E-3</v>
      </c>
      <c r="F25" s="259">
        <v>-1.8400000000000001E-3</v>
      </c>
      <c r="G25" s="259" t="s">
        <v>230</v>
      </c>
      <c r="I25" s="259" t="s">
        <v>224</v>
      </c>
      <c r="J25" s="259">
        <v>8</v>
      </c>
      <c r="K25" s="259">
        <v>8.0004399999999993</v>
      </c>
      <c r="L25" s="259">
        <v>5.0000000000000001E-3</v>
      </c>
      <c r="M25" s="259">
        <v>-5.0000000000000001E-3</v>
      </c>
      <c r="N25" s="259">
        <v>4.4000000000000002E-4</v>
      </c>
      <c r="O25" s="259" t="s">
        <v>249</v>
      </c>
      <c r="Q25" s="259" t="s">
        <v>224</v>
      </c>
      <c r="R25" s="259">
        <v>8</v>
      </c>
      <c r="S25" s="259">
        <v>8.0001700000000007</v>
      </c>
      <c r="T25" s="259">
        <v>5.0000000000000001E-3</v>
      </c>
      <c r="U25" s="259">
        <v>-5.0000000000000001E-3</v>
      </c>
      <c r="V25" s="259">
        <v>1.7000000000000001E-4</v>
      </c>
      <c r="W25" s="259" t="s">
        <v>249</v>
      </c>
    </row>
    <row r="26" spans="1:23">
      <c r="A26" s="259" t="s">
        <v>225</v>
      </c>
      <c r="B26" s="259">
        <v>0</v>
      </c>
      <c r="C26" s="259">
        <v>86.489050000000006</v>
      </c>
      <c r="D26" s="259"/>
      <c r="E26" s="259"/>
      <c r="F26" s="259">
        <v>86.489050000000006</v>
      </c>
      <c r="G26" s="259"/>
      <c r="I26" s="259" t="s">
        <v>225</v>
      </c>
      <c r="J26" s="259">
        <v>0</v>
      </c>
      <c r="K26" s="259">
        <v>86.499589999999998</v>
      </c>
      <c r="L26" s="259"/>
      <c r="M26" s="259"/>
      <c r="N26" s="259">
        <v>86.499589999999998</v>
      </c>
      <c r="O26" s="259"/>
      <c r="Q26" s="259" t="s">
        <v>225</v>
      </c>
      <c r="R26" s="259">
        <v>0</v>
      </c>
      <c r="S26" s="259">
        <v>86.489670000000004</v>
      </c>
      <c r="T26" s="259"/>
      <c r="U26" s="259"/>
      <c r="V26" s="259">
        <v>86.489670000000004</v>
      </c>
      <c r="W26" s="259"/>
    </row>
    <row r="27" spans="1:23">
      <c r="A27" s="259" t="s">
        <v>226</v>
      </c>
      <c r="B27" s="259">
        <v>0</v>
      </c>
      <c r="C27" s="259">
        <v>1.6799999999999999E-2</v>
      </c>
      <c r="D27" s="259"/>
      <c r="E27" s="259"/>
      <c r="F27" s="259">
        <v>1.6799999999999999E-2</v>
      </c>
      <c r="G27" s="259"/>
      <c r="I27" s="259" t="s">
        <v>226</v>
      </c>
      <c r="J27" s="259">
        <v>0</v>
      </c>
      <c r="K27" s="259">
        <v>1.6000000000000001E-3</v>
      </c>
      <c r="L27" s="259"/>
      <c r="M27" s="259"/>
      <c r="N27" s="259">
        <v>1.6000000000000001E-3</v>
      </c>
      <c r="O27" s="259"/>
      <c r="Q27" s="259" t="s">
        <v>226</v>
      </c>
      <c r="R27" s="259">
        <v>0</v>
      </c>
      <c r="S27" s="259">
        <v>1.3520000000000001E-2</v>
      </c>
      <c r="T27" s="259"/>
      <c r="U27" s="259"/>
      <c r="V27" s="259">
        <v>1.3520000000000001E-2</v>
      </c>
      <c r="W27" s="259"/>
    </row>
    <row r="28" spans="1:23">
      <c r="A28" s="259" t="s">
        <v>227</v>
      </c>
      <c r="B28" s="259">
        <v>0</v>
      </c>
      <c r="C28" s="259">
        <v>-3.7067700000000001</v>
      </c>
      <c r="D28" s="259"/>
      <c r="E28" s="259"/>
      <c r="F28" s="259">
        <v>-3.7067700000000001</v>
      </c>
      <c r="G28" s="259"/>
      <c r="I28" s="259" t="s">
        <v>227</v>
      </c>
      <c r="J28" s="259">
        <v>0</v>
      </c>
      <c r="K28" s="259">
        <v>-3.7051799999999999</v>
      </c>
      <c r="L28" s="259"/>
      <c r="M28" s="259"/>
      <c r="N28" s="259">
        <v>-3.7051799999999999</v>
      </c>
      <c r="O28" s="259"/>
      <c r="Q28" s="259" t="s">
        <v>227</v>
      </c>
      <c r="R28" s="259">
        <v>0</v>
      </c>
      <c r="S28" s="259">
        <v>-3.70282</v>
      </c>
      <c r="T28" s="259"/>
      <c r="U28" s="259"/>
      <c r="V28" s="259">
        <v>-3.70282</v>
      </c>
      <c r="W28" s="259"/>
    </row>
    <row r="29" spans="1:23">
      <c r="A29" s="259" t="s">
        <v>228</v>
      </c>
      <c r="B29" s="259"/>
      <c r="C29" s="259">
        <v>1.167E-2</v>
      </c>
      <c r="D29" s="259"/>
      <c r="E29" s="259"/>
      <c r="F29" s="259">
        <v>1.167E-2</v>
      </c>
      <c r="G29" s="259"/>
      <c r="I29" s="259" t="s">
        <v>228</v>
      </c>
      <c r="J29" s="259"/>
      <c r="K29" s="259">
        <v>0.25994</v>
      </c>
      <c r="L29" s="259"/>
      <c r="M29" s="259"/>
      <c r="N29" s="259">
        <v>0.25994</v>
      </c>
      <c r="O29" s="259"/>
      <c r="Q29" s="259" t="s">
        <v>228</v>
      </c>
      <c r="R29" s="259"/>
      <c r="S29" s="259">
        <v>1.545E-2</v>
      </c>
      <c r="T29" s="259"/>
      <c r="U29" s="259"/>
      <c r="V29" s="259">
        <v>1.545E-2</v>
      </c>
      <c r="W29" s="259"/>
    </row>
    <row r="30" spans="1:23">
      <c r="A30" s="259"/>
      <c r="B30" s="259"/>
      <c r="C30" s="259"/>
      <c r="D30" s="259"/>
      <c r="E30" s="259"/>
      <c r="F30" s="259"/>
      <c r="G30" s="259"/>
      <c r="I30" s="259"/>
      <c r="J30" s="259"/>
      <c r="K30" s="259"/>
      <c r="L30" s="259"/>
      <c r="M30" s="259"/>
      <c r="N30" s="259"/>
      <c r="O30" s="259"/>
      <c r="Q30" s="259"/>
      <c r="R30" s="259"/>
      <c r="S30" s="259"/>
      <c r="T30" s="259"/>
      <c r="U30" s="259"/>
      <c r="V30" s="259"/>
      <c r="W30" s="259"/>
    </row>
    <row r="31" spans="1:23">
      <c r="A31" s="259" t="s">
        <v>231</v>
      </c>
      <c r="B31" s="259"/>
      <c r="C31" s="259"/>
      <c r="D31" s="259"/>
      <c r="E31" s="259"/>
      <c r="F31" s="259"/>
      <c r="G31" s="259"/>
      <c r="I31" s="259" t="s">
        <v>231</v>
      </c>
      <c r="J31" s="259"/>
      <c r="K31" s="259"/>
      <c r="L31" s="259"/>
      <c r="M31" s="259"/>
      <c r="N31" s="259"/>
      <c r="O31" s="259"/>
      <c r="Q31" s="259" t="s">
        <v>231</v>
      </c>
      <c r="R31" s="259"/>
      <c r="S31" s="259"/>
      <c r="T31" s="259"/>
      <c r="U31" s="259"/>
      <c r="V31" s="259"/>
      <c r="W31" s="259"/>
    </row>
    <row r="32" spans="1:23">
      <c r="A32" s="259" t="s">
        <v>224</v>
      </c>
      <c r="B32" s="259">
        <v>8</v>
      </c>
      <c r="C32" s="259">
        <v>7.9973900000000002</v>
      </c>
      <c r="D32" s="259">
        <v>5.0000000000000001E-3</v>
      </c>
      <c r="E32" s="259">
        <v>-5.0000000000000001E-3</v>
      </c>
      <c r="F32" s="259">
        <v>-2.6099999999999999E-3</v>
      </c>
      <c r="G32" s="259" t="s">
        <v>232</v>
      </c>
      <c r="I32" s="259" t="s">
        <v>224</v>
      </c>
      <c r="J32" s="259">
        <v>8</v>
      </c>
      <c r="K32" s="259">
        <v>7.9995700000000003</v>
      </c>
      <c r="L32" s="259">
        <v>5.0000000000000001E-3</v>
      </c>
      <c r="M32" s="259">
        <v>-5.0000000000000001E-3</v>
      </c>
      <c r="N32" s="259">
        <v>-4.2999999999999999E-4</v>
      </c>
      <c r="O32" s="259" t="s">
        <v>245</v>
      </c>
      <c r="Q32" s="259" t="s">
        <v>224</v>
      </c>
      <c r="R32" s="259">
        <v>8</v>
      </c>
      <c r="S32" s="259">
        <v>7.9978699999999998</v>
      </c>
      <c r="T32" s="259">
        <v>5.0000000000000001E-3</v>
      </c>
      <c r="U32" s="259">
        <v>-5.0000000000000001E-3</v>
      </c>
      <c r="V32" s="259">
        <v>-2.1299999999999999E-3</v>
      </c>
      <c r="W32" s="259" t="s">
        <v>230</v>
      </c>
    </row>
    <row r="33" spans="1:23">
      <c r="A33" s="259" t="s">
        <v>225</v>
      </c>
      <c r="B33" s="259">
        <v>0</v>
      </c>
      <c r="C33" s="259">
        <v>43.327330000000003</v>
      </c>
      <c r="D33" s="259"/>
      <c r="E33" s="259"/>
      <c r="F33" s="259">
        <v>43.327330000000003</v>
      </c>
      <c r="G33" s="259"/>
      <c r="I33" s="259" t="s">
        <v>225</v>
      </c>
      <c r="J33" s="259">
        <v>0</v>
      </c>
      <c r="K33" s="259">
        <v>43.343809999999998</v>
      </c>
      <c r="L33" s="259"/>
      <c r="M33" s="259"/>
      <c r="N33" s="259">
        <v>43.343809999999998</v>
      </c>
      <c r="O33" s="259"/>
      <c r="Q33" s="259" t="s">
        <v>225</v>
      </c>
      <c r="R33" s="259">
        <v>0</v>
      </c>
      <c r="S33" s="259">
        <v>43.331429999999997</v>
      </c>
      <c r="T33" s="259"/>
      <c r="U33" s="259"/>
      <c r="V33" s="259">
        <v>43.331429999999997</v>
      </c>
      <c r="W33" s="259"/>
    </row>
    <row r="34" spans="1:23">
      <c r="A34" s="259" t="s">
        <v>226</v>
      </c>
      <c r="B34" s="259">
        <v>0</v>
      </c>
      <c r="C34" s="259">
        <v>113.48209</v>
      </c>
      <c r="D34" s="259"/>
      <c r="E34" s="259"/>
      <c r="F34" s="259">
        <v>113.48209</v>
      </c>
      <c r="G34" s="259"/>
      <c r="I34" s="259" t="s">
        <v>226</v>
      </c>
      <c r="J34" s="259">
        <v>0</v>
      </c>
      <c r="K34" s="259">
        <v>113.46859000000001</v>
      </c>
      <c r="L34" s="259"/>
      <c r="M34" s="259"/>
      <c r="N34" s="259">
        <v>113.46859000000001</v>
      </c>
      <c r="O34" s="259"/>
      <c r="Q34" s="259" t="s">
        <v>226</v>
      </c>
      <c r="R34" s="259">
        <v>0</v>
      </c>
      <c r="S34" s="259">
        <v>113.4808</v>
      </c>
      <c r="T34" s="259"/>
      <c r="U34" s="259"/>
      <c r="V34" s="259">
        <v>113.4808</v>
      </c>
      <c r="W34" s="259"/>
    </row>
    <row r="35" spans="1:23">
      <c r="A35" s="259" t="s">
        <v>227</v>
      </c>
      <c r="B35" s="259">
        <v>0</v>
      </c>
      <c r="C35" s="259">
        <v>-3.9659300000000002</v>
      </c>
      <c r="D35" s="259"/>
      <c r="E35" s="259"/>
      <c r="F35" s="259">
        <v>-3.9659300000000002</v>
      </c>
      <c r="G35" s="259"/>
      <c r="I35" s="259" t="s">
        <v>227</v>
      </c>
      <c r="J35" s="259">
        <v>0</v>
      </c>
      <c r="K35" s="259">
        <v>-3.9643600000000001</v>
      </c>
      <c r="L35" s="259"/>
      <c r="M35" s="259"/>
      <c r="N35" s="259">
        <v>-3.9643600000000001</v>
      </c>
      <c r="O35" s="259"/>
      <c r="Q35" s="259" t="s">
        <v>227</v>
      </c>
      <c r="R35" s="259">
        <v>0</v>
      </c>
      <c r="S35" s="259">
        <v>-3.9603199999999998</v>
      </c>
      <c r="T35" s="259"/>
      <c r="U35" s="259"/>
      <c r="V35" s="259">
        <v>-3.9603199999999998</v>
      </c>
      <c r="W35" s="259"/>
    </row>
    <row r="36" spans="1:23">
      <c r="A36" s="259" t="s">
        <v>228</v>
      </c>
      <c r="B36" s="259"/>
      <c r="C36" s="259">
        <v>1.1809999999999999E-2</v>
      </c>
      <c r="D36" s="259"/>
      <c r="E36" s="259"/>
      <c r="F36" s="259">
        <v>1.1809999999999999E-2</v>
      </c>
      <c r="G36" s="259"/>
      <c r="I36" s="259" t="s">
        <v>228</v>
      </c>
      <c r="J36" s="259"/>
      <c r="K36" s="259">
        <v>1.0919999999999999E-2</v>
      </c>
      <c r="L36" s="259"/>
      <c r="M36" s="259"/>
      <c r="N36" s="259">
        <v>1.0919999999999999E-2</v>
      </c>
      <c r="O36" s="259"/>
      <c r="Q36" s="259" t="s">
        <v>228</v>
      </c>
      <c r="R36" s="259"/>
      <c r="S36" s="259">
        <v>1.3299999999999999E-2</v>
      </c>
      <c r="T36" s="259"/>
      <c r="U36" s="259"/>
      <c r="V36" s="259">
        <v>1.3299999999999999E-2</v>
      </c>
      <c r="W36" s="259"/>
    </row>
    <row r="37" spans="1:23">
      <c r="A37" s="259"/>
      <c r="B37" s="259"/>
      <c r="C37" s="259"/>
      <c r="D37" s="259"/>
      <c r="E37" s="259"/>
      <c r="F37" s="259"/>
      <c r="G37" s="259"/>
      <c r="I37" s="259"/>
      <c r="J37" s="259"/>
      <c r="K37" s="259"/>
      <c r="L37" s="259"/>
      <c r="M37" s="259"/>
      <c r="N37" s="259"/>
      <c r="O37" s="259"/>
      <c r="Q37" s="259"/>
      <c r="R37" s="259"/>
      <c r="S37" s="259"/>
      <c r="T37" s="259"/>
      <c r="U37" s="259"/>
      <c r="V37" s="259"/>
      <c r="W37" s="259"/>
    </row>
    <row r="38" spans="1:23">
      <c r="A38" s="259" t="s">
        <v>233</v>
      </c>
      <c r="B38" s="259" t="s">
        <v>234</v>
      </c>
      <c r="C38" s="259"/>
      <c r="D38" s="259"/>
      <c r="E38" s="259"/>
      <c r="F38" s="259"/>
      <c r="G38" s="259"/>
      <c r="I38" s="259" t="s">
        <v>233</v>
      </c>
      <c r="J38" s="259" t="s">
        <v>234</v>
      </c>
      <c r="K38" s="259"/>
      <c r="L38" s="259"/>
      <c r="M38" s="259"/>
      <c r="N38" s="259"/>
      <c r="O38" s="259"/>
      <c r="Q38" s="259" t="s">
        <v>233</v>
      </c>
      <c r="R38" s="259" t="s">
        <v>234</v>
      </c>
      <c r="S38" s="259"/>
      <c r="T38" s="259"/>
      <c r="U38" s="259"/>
      <c r="V38" s="259"/>
      <c r="W38" s="259"/>
    </row>
    <row r="39" spans="1:23">
      <c r="A39" s="259" t="s">
        <v>225</v>
      </c>
      <c r="B39" s="259">
        <v>0</v>
      </c>
      <c r="C39" s="259">
        <v>1.1509999999999999E-2</v>
      </c>
      <c r="D39" s="259">
        <v>2.5000000000000001E-2</v>
      </c>
      <c r="E39" s="259">
        <v>-2.5000000000000001E-2</v>
      </c>
      <c r="F39" s="259">
        <v>1.1509999999999999E-2</v>
      </c>
      <c r="G39" s="259" t="s">
        <v>235</v>
      </c>
      <c r="I39" s="259" t="s">
        <v>225</v>
      </c>
      <c r="J39" s="259">
        <v>0</v>
      </c>
      <c r="K39" s="259">
        <v>1.3559999999999999E-2</v>
      </c>
      <c r="L39" s="259">
        <v>2.5000000000000001E-2</v>
      </c>
      <c r="M39" s="259">
        <v>-2.5000000000000001E-2</v>
      </c>
      <c r="N39" s="259">
        <v>1.3559999999999999E-2</v>
      </c>
      <c r="O39" s="259" t="s">
        <v>252</v>
      </c>
      <c r="Q39" s="259" t="s">
        <v>225</v>
      </c>
      <c r="R39" s="259">
        <v>0</v>
      </c>
      <c r="S39" s="259">
        <v>1.2239999999999999E-2</v>
      </c>
      <c r="T39" s="259">
        <v>2.5000000000000001E-2</v>
      </c>
      <c r="U39" s="259">
        <v>-2.5000000000000001E-2</v>
      </c>
      <c r="V39" s="259">
        <v>1.2239999999999999E-2</v>
      </c>
      <c r="W39" s="259" t="s">
        <v>235</v>
      </c>
    </row>
    <row r="40" spans="1:23">
      <c r="A40" s="259" t="s">
        <v>236</v>
      </c>
      <c r="B40" s="259"/>
      <c r="C40" s="259">
        <v>1.4E-3</v>
      </c>
      <c r="D40" s="259"/>
      <c r="E40" s="259"/>
      <c r="F40" s="259">
        <v>1.4E-3</v>
      </c>
      <c r="G40" s="259"/>
      <c r="I40" s="259" t="s">
        <v>236</v>
      </c>
      <c r="J40" s="259"/>
      <c r="K40" s="259">
        <v>1.15E-3</v>
      </c>
      <c r="L40" s="259"/>
      <c r="M40" s="259"/>
      <c r="N40" s="259">
        <v>1.15E-3</v>
      </c>
      <c r="O40" s="259"/>
      <c r="Q40" s="259" t="s">
        <v>236</v>
      </c>
      <c r="R40" s="259"/>
      <c r="S40" s="259">
        <v>1.23E-3</v>
      </c>
      <c r="T40" s="259"/>
      <c r="U40" s="259"/>
      <c r="V40" s="259">
        <v>1.23E-3</v>
      </c>
      <c r="W40" s="259"/>
    </row>
    <row r="41" spans="1:23">
      <c r="A41" s="259" t="s">
        <v>237</v>
      </c>
      <c r="B41" s="259">
        <v>0</v>
      </c>
      <c r="C41" s="259">
        <v>89.994010000000003</v>
      </c>
      <c r="D41" s="259"/>
      <c r="E41" s="259"/>
      <c r="F41" s="259">
        <v>89.994010000000003</v>
      </c>
      <c r="G41" s="259"/>
      <c r="I41" s="259" t="s">
        <v>237</v>
      </c>
      <c r="J41" s="259">
        <v>0</v>
      </c>
      <c r="K41" s="259">
        <v>89.99136</v>
      </c>
      <c r="L41" s="259"/>
      <c r="M41" s="259"/>
      <c r="N41" s="259">
        <v>89.99136</v>
      </c>
      <c r="O41" s="259"/>
      <c r="Q41" s="259" t="s">
        <v>237</v>
      </c>
      <c r="R41" s="259">
        <v>0</v>
      </c>
      <c r="S41" s="259">
        <v>89.991389999999996</v>
      </c>
      <c r="T41" s="259"/>
      <c r="U41" s="259"/>
      <c r="V41" s="259">
        <v>89.991389999999996</v>
      </c>
      <c r="W41" s="259"/>
    </row>
    <row r="42" spans="1:23">
      <c r="A42" s="259"/>
      <c r="B42" s="259"/>
      <c r="C42" s="259"/>
      <c r="D42" s="259"/>
      <c r="E42" s="259"/>
      <c r="F42" s="259"/>
      <c r="G42" s="259"/>
      <c r="I42" s="259"/>
      <c r="J42" s="259"/>
      <c r="K42" s="259"/>
      <c r="L42" s="259"/>
      <c r="M42" s="259"/>
      <c r="N42" s="259"/>
      <c r="O42" s="259"/>
      <c r="Q42" s="259"/>
      <c r="R42" s="259"/>
      <c r="S42" s="259"/>
      <c r="T42" s="259"/>
      <c r="U42" s="259"/>
      <c r="V42" s="259"/>
      <c r="W42" s="259"/>
    </row>
    <row r="43" spans="1:23">
      <c r="A43" s="259" t="s">
        <v>238</v>
      </c>
      <c r="B43" s="259" t="s">
        <v>239</v>
      </c>
      <c r="C43" s="259"/>
      <c r="D43" s="259"/>
      <c r="E43" s="259"/>
      <c r="F43" s="259"/>
      <c r="G43" s="259"/>
      <c r="I43" s="259" t="s">
        <v>238</v>
      </c>
      <c r="J43" s="259" t="s">
        <v>239</v>
      </c>
      <c r="K43" s="259"/>
      <c r="L43" s="259"/>
      <c r="M43" s="259"/>
      <c r="N43" s="259"/>
      <c r="O43" s="259"/>
      <c r="Q43" s="259" t="s">
        <v>238</v>
      </c>
      <c r="R43" s="259" t="s">
        <v>239</v>
      </c>
      <c r="S43" s="259"/>
      <c r="T43" s="259"/>
      <c r="U43" s="259"/>
      <c r="V43" s="259"/>
      <c r="W43" s="259"/>
    </row>
    <row r="44" spans="1:23">
      <c r="A44" s="259" t="s">
        <v>226</v>
      </c>
      <c r="B44" s="259">
        <v>126</v>
      </c>
      <c r="C44" s="259">
        <v>126.01996</v>
      </c>
      <c r="D44" s="259">
        <v>2.5000000000000001E-2</v>
      </c>
      <c r="E44" s="259">
        <v>-2.5000000000000001E-2</v>
      </c>
      <c r="F44" s="259">
        <v>1.9959999999999999E-2</v>
      </c>
      <c r="G44" s="259" t="s">
        <v>240</v>
      </c>
      <c r="I44" s="259" t="s">
        <v>226</v>
      </c>
      <c r="J44" s="259">
        <v>126</v>
      </c>
      <c r="K44" s="259">
        <v>126.01984</v>
      </c>
      <c r="L44" s="259">
        <v>2.5000000000000001E-2</v>
      </c>
      <c r="M44" s="259">
        <v>-2.5000000000000001E-2</v>
      </c>
      <c r="N44" s="259">
        <v>1.984E-2</v>
      </c>
      <c r="O44" s="259" t="s">
        <v>240</v>
      </c>
      <c r="Q44" s="259" t="s">
        <v>226</v>
      </c>
      <c r="R44" s="259">
        <v>126</v>
      </c>
      <c r="S44" s="259">
        <v>126.02242</v>
      </c>
      <c r="T44" s="259">
        <v>2.5000000000000001E-2</v>
      </c>
      <c r="U44" s="259">
        <v>-2.5000000000000001E-2</v>
      </c>
      <c r="V44" s="259">
        <v>2.2419999999999999E-2</v>
      </c>
      <c r="W44" s="259" t="s">
        <v>240</v>
      </c>
    </row>
    <row r="45" spans="1:23">
      <c r="A45" s="259" t="s">
        <v>236</v>
      </c>
      <c r="B45" s="259"/>
      <c r="C45" s="259">
        <v>1.5499999999999999E-3</v>
      </c>
      <c r="D45" s="259"/>
      <c r="E45" s="259"/>
      <c r="F45" s="259">
        <v>1.5499999999999999E-3</v>
      </c>
      <c r="G45" s="259"/>
      <c r="I45" s="259" t="s">
        <v>236</v>
      </c>
      <c r="J45" s="259"/>
      <c r="K45" s="259">
        <v>2.0899999999999998E-3</v>
      </c>
      <c r="L45" s="259"/>
      <c r="M45" s="259"/>
      <c r="N45" s="259">
        <v>2.0899999999999998E-3</v>
      </c>
      <c r="O45" s="259"/>
      <c r="Q45" s="259" t="s">
        <v>236</v>
      </c>
      <c r="R45" s="259"/>
      <c r="S45" s="259">
        <v>1.9400000000000001E-3</v>
      </c>
      <c r="T45" s="259"/>
      <c r="U45" s="259"/>
      <c r="V45" s="259">
        <v>1.9400000000000001E-3</v>
      </c>
      <c r="W45" s="259"/>
    </row>
    <row r="46" spans="1:23">
      <c r="A46" s="259" t="s">
        <v>237</v>
      </c>
      <c r="B46" s="259">
        <v>0</v>
      </c>
      <c r="C46" s="259">
        <v>-2.7399999999999998E-3</v>
      </c>
      <c r="D46" s="259"/>
      <c r="E46" s="259"/>
      <c r="F46" s="259">
        <v>-2.7399999999999998E-3</v>
      </c>
      <c r="G46" s="259"/>
      <c r="I46" s="259" t="s">
        <v>237</v>
      </c>
      <c r="J46" s="259">
        <v>0</v>
      </c>
      <c r="K46" s="259">
        <v>-5.5599999999999998E-3</v>
      </c>
      <c r="L46" s="259"/>
      <c r="M46" s="259"/>
      <c r="N46" s="259">
        <v>-5.5599999999999998E-3</v>
      </c>
      <c r="O46" s="259"/>
      <c r="Q46" s="259" t="s">
        <v>237</v>
      </c>
      <c r="R46" s="259">
        <v>0</v>
      </c>
      <c r="S46" s="259">
        <v>-5.4599999999999996E-3</v>
      </c>
      <c r="T46" s="259"/>
      <c r="U46" s="259"/>
      <c r="V46" s="259">
        <v>-5.4599999999999996E-3</v>
      </c>
      <c r="W46" s="259"/>
    </row>
    <row r="47" spans="1:23">
      <c r="A47" s="259"/>
      <c r="B47" s="259"/>
      <c r="C47" s="259"/>
      <c r="D47" s="259"/>
      <c r="E47" s="259"/>
      <c r="F47" s="259"/>
      <c r="G47" s="259"/>
      <c r="I47" s="259"/>
      <c r="J47" s="259"/>
      <c r="K47" s="259"/>
      <c r="L47" s="259"/>
      <c r="M47" s="259"/>
      <c r="N47" s="259"/>
      <c r="O47" s="259"/>
      <c r="Q47" s="259"/>
      <c r="R47" s="259"/>
      <c r="S47" s="259"/>
      <c r="T47" s="259"/>
      <c r="U47" s="259"/>
      <c r="V47" s="259"/>
      <c r="W47" s="259"/>
    </row>
    <row r="48" spans="1:23">
      <c r="A48" s="259" t="s">
        <v>241</v>
      </c>
      <c r="B48" s="259" t="s">
        <v>242</v>
      </c>
      <c r="C48" s="259"/>
      <c r="D48" s="259"/>
      <c r="E48" s="259"/>
      <c r="F48" s="259"/>
      <c r="G48" s="259"/>
      <c r="I48" s="259" t="s">
        <v>241</v>
      </c>
      <c r="J48" s="259" t="s">
        <v>242</v>
      </c>
      <c r="K48" s="259"/>
      <c r="L48" s="259"/>
      <c r="M48" s="259"/>
      <c r="N48" s="259"/>
      <c r="O48" s="259"/>
      <c r="Q48" s="259" t="s">
        <v>241</v>
      </c>
      <c r="R48" s="259" t="s">
        <v>242</v>
      </c>
      <c r="S48" s="259"/>
      <c r="T48" s="259"/>
      <c r="U48" s="259"/>
      <c r="V48" s="259"/>
      <c r="W48" s="259"/>
    </row>
    <row r="49" spans="1:23">
      <c r="A49" s="259" t="s">
        <v>225</v>
      </c>
      <c r="B49" s="259">
        <v>126</v>
      </c>
      <c r="C49" s="259">
        <v>126.03144</v>
      </c>
      <c r="D49" s="259">
        <v>2.5000000000000001E-2</v>
      </c>
      <c r="E49" s="259">
        <v>-2.5000000000000001E-2</v>
      </c>
      <c r="F49" s="259">
        <v>3.1440000000000003E-2</v>
      </c>
      <c r="G49" s="259">
        <v>6.4400000000000004E-3</v>
      </c>
      <c r="I49" s="259" t="s">
        <v>225</v>
      </c>
      <c r="J49" s="259">
        <v>126</v>
      </c>
      <c r="K49" s="259">
        <v>126.03345</v>
      </c>
      <c r="L49" s="259">
        <v>2.5000000000000001E-2</v>
      </c>
      <c r="M49" s="259">
        <v>-2.5000000000000001E-2</v>
      </c>
      <c r="N49" s="259">
        <v>3.3450000000000001E-2</v>
      </c>
      <c r="O49" s="259">
        <v>8.4499999999999992E-3</v>
      </c>
      <c r="Q49" s="259" t="s">
        <v>225</v>
      </c>
      <c r="R49" s="259">
        <v>126</v>
      </c>
      <c r="S49" s="259">
        <v>126.03188</v>
      </c>
      <c r="T49" s="259">
        <v>2.5000000000000001E-2</v>
      </c>
      <c r="U49" s="259">
        <v>-2.5000000000000001E-2</v>
      </c>
      <c r="V49" s="259">
        <v>3.1879999999999999E-2</v>
      </c>
      <c r="W49" s="259">
        <v>6.8799999999999998E-3</v>
      </c>
    </row>
    <row r="50" spans="1:23">
      <c r="A50" s="259" t="s">
        <v>236</v>
      </c>
      <c r="B50" s="259"/>
      <c r="C50" s="259">
        <v>1.5299999999999999E-3</v>
      </c>
      <c r="D50" s="259"/>
      <c r="E50" s="259"/>
      <c r="F50" s="259">
        <v>1.5299999999999999E-3</v>
      </c>
      <c r="G50" s="259"/>
      <c r="I50" s="259" t="s">
        <v>236</v>
      </c>
      <c r="J50" s="259"/>
      <c r="K50" s="259">
        <v>1.8799999999999999E-3</v>
      </c>
      <c r="L50" s="259"/>
      <c r="M50" s="259"/>
      <c r="N50" s="259">
        <v>1.8799999999999999E-3</v>
      </c>
      <c r="O50" s="259"/>
      <c r="Q50" s="259" t="s">
        <v>236</v>
      </c>
      <c r="R50" s="259"/>
      <c r="S50" s="259">
        <v>1.7099999999999999E-3</v>
      </c>
      <c r="T50" s="259"/>
      <c r="U50" s="259"/>
      <c r="V50" s="259">
        <v>1.7099999999999999E-3</v>
      </c>
      <c r="W50" s="259"/>
    </row>
    <row r="51" spans="1:23">
      <c r="A51" s="259" t="s">
        <v>237</v>
      </c>
      <c r="B51" s="259">
        <v>0</v>
      </c>
      <c r="C51" s="259">
        <v>89.99418</v>
      </c>
      <c r="D51" s="259"/>
      <c r="E51" s="259"/>
      <c r="F51" s="259">
        <v>89.99418</v>
      </c>
      <c r="G51" s="259"/>
      <c r="I51" s="259" t="s">
        <v>237</v>
      </c>
      <c r="J51" s="259">
        <v>0</v>
      </c>
      <c r="K51" s="259">
        <v>89.991339999999994</v>
      </c>
      <c r="L51" s="259"/>
      <c r="M51" s="259"/>
      <c r="N51" s="259">
        <v>89.991339999999994</v>
      </c>
      <c r="O51" s="259"/>
      <c r="Q51" s="259" t="s">
        <v>237</v>
      </c>
      <c r="R51" s="259">
        <v>0</v>
      </c>
      <c r="S51" s="259">
        <v>89.991420000000005</v>
      </c>
      <c r="T51" s="259"/>
      <c r="U51" s="259"/>
      <c r="V51" s="259">
        <v>89.991420000000005</v>
      </c>
      <c r="W51" s="259"/>
    </row>
    <row r="52" spans="1:23">
      <c r="A52" s="259"/>
      <c r="B52" s="259"/>
      <c r="C52" s="259"/>
      <c r="D52" s="259"/>
      <c r="E52" s="259"/>
      <c r="F52" s="259"/>
      <c r="G52" s="259"/>
      <c r="I52" s="259"/>
      <c r="J52" s="259"/>
      <c r="K52" s="259"/>
      <c r="L52" s="259"/>
      <c r="M52" s="259"/>
      <c r="N52" s="259"/>
      <c r="O52" s="259"/>
      <c r="Q52" s="259"/>
      <c r="R52" s="259"/>
      <c r="S52" s="259"/>
      <c r="T52" s="259"/>
      <c r="U52" s="259"/>
      <c r="V52" s="259"/>
      <c r="W52" s="259"/>
    </row>
    <row r="53" spans="1:23">
      <c r="A53" s="259" t="s">
        <v>243</v>
      </c>
      <c r="B53" s="259" t="s">
        <v>244</v>
      </c>
      <c r="C53" s="259"/>
      <c r="D53" s="259"/>
      <c r="E53" s="259"/>
      <c r="F53" s="259"/>
      <c r="G53" s="259"/>
      <c r="I53" s="259" t="s">
        <v>243</v>
      </c>
      <c r="J53" s="259" t="s">
        <v>244</v>
      </c>
      <c r="K53" s="259"/>
      <c r="L53" s="259"/>
      <c r="M53" s="259"/>
      <c r="N53" s="259"/>
      <c r="O53" s="259"/>
      <c r="Q53" s="259" t="s">
        <v>243</v>
      </c>
      <c r="R53" s="259" t="s">
        <v>244</v>
      </c>
      <c r="S53" s="259"/>
      <c r="T53" s="259"/>
      <c r="U53" s="259"/>
      <c r="V53" s="259"/>
      <c r="W53" s="259"/>
    </row>
    <row r="54" spans="1:23">
      <c r="A54" s="259" t="s">
        <v>226</v>
      </c>
      <c r="B54" s="259">
        <v>0</v>
      </c>
      <c r="C54" s="259">
        <v>-1.91E-3</v>
      </c>
      <c r="D54" s="259">
        <v>2.5000000000000001E-2</v>
      </c>
      <c r="E54" s="259">
        <v>-2.5000000000000001E-2</v>
      </c>
      <c r="F54" s="259">
        <v>-1.91E-3</v>
      </c>
      <c r="G54" s="259" t="s">
        <v>245</v>
      </c>
      <c r="I54" s="259" t="s">
        <v>226</v>
      </c>
      <c r="J54" s="259">
        <v>0</v>
      </c>
      <c r="K54" s="259">
        <v>-1.7899999999999999E-3</v>
      </c>
      <c r="L54" s="259">
        <v>2.5000000000000001E-2</v>
      </c>
      <c r="M54" s="259">
        <v>-2.5000000000000001E-2</v>
      </c>
      <c r="N54" s="259">
        <v>-1.7899999999999999E-3</v>
      </c>
      <c r="O54" s="259" t="s">
        <v>245</v>
      </c>
      <c r="Q54" s="259" t="s">
        <v>226</v>
      </c>
      <c r="R54" s="259">
        <v>0</v>
      </c>
      <c r="S54" s="259">
        <v>7.5000000000000002E-4</v>
      </c>
      <c r="T54" s="259">
        <v>2.5000000000000001E-2</v>
      </c>
      <c r="U54" s="259">
        <v>-2.5000000000000001E-2</v>
      </c>
      <c r="V54" s="259">
        <v>7.5000000000000002E-4</v>
      </c>
      <c r="W54" s="259" t="s">
        <v>249</v>
      </c>
    </row>
    <row r="55" spans="1:23">
      <c r="A55" s="259" t="s">
        <v>236</v>
      </c>
      <c r="B55" s="259"/>
      <c r="C55" s="259">
        <v>2.49E-3</v>
      </c>
      <c r="D55" s="259"/>
      <c r="E55" s="259"/>
      <c r="F55" s="259">
        <v>2.49E-3</v>
      </c>
      <c r="G55" s="259"/>
      <c r="I55" s="259" t="s">
        <v>236</v>
      </c>
      <c r="J55" s="259"/>
      <c r="K55" s="259">
        <v>2.14E-3</v>
      </c>
      <c r="L55" s="259"/>
      <c r="M55" s="259"/>
      <c r="N55" s="259">
        <v>2.14E-3</v>
      </c>
      <c r="O55" s="259"/>
      <c r="Q55" s="259" t="s">
        <v>236</v>
      </c>
      <c r="R55" s="259"/>
      <c r="S55" s="259">
        <v>4.7800000000000004E-3</v>
      </c>
      <c r="T55" s="259"/>
      <c r="U55" s="259"/>
      <c r="V55" s="259">
        <v>4.7800000000000004E-3</v>
      </c>
      <c r="W55" s="259"/>
    </row>
    <row r="56" spans="1:23">
      <c r="A56" s="259" t="s">
        <v>237</v>
      </c>
      <c r="B56" s="259">
        <v>0</v>
      </c>
      <c r="C56" s="259">
        <v>-1.6999999999999999E-3</v>
      </c>
      <c r="D56" s="259"/>
      <c r="E56" s="259"/>
      <c r="F56" s="259">
        <v>-1.6999999999999999E-3</v>
      </c>
      <c r="G56" s="259"/>
      <c r="I56" s="259" t="s">
        <v>237</v>
      </c>
      <c r="J56" s="259">
        <v>0</v>
      </c>
      <c r="K56" s="259">
        <v>-4.6699999999999997E-3</v>
      </c>
      <c r="L56" s="259"/>
      <c r="M56" s="259"/>
      <c r="N56" s="259">
        <v>-4.6699999999999997E-3</v>
      </c>
      <c r="O56" s="259"/>
      <c r="Q56" s="259" t="s">
        <v>237</v>
      </c>
      <c r="R56" s="259">
        <v>0</v>
      </c>
      <c r="S56" s="259">
        <v>-4.7000000000000002E-3</v>
      </c>
      <c r="T56" s="259"/>
      <c r="U56" s="259"/>
      <c r="V56" s="259">
        <v>-4.7000000000000002E-3</v>
      </c>
      <c r="W56" s="259"/>
    </row>
    <row r="57" spans="1:23">
      <c r="A57" s="259"/>
      <c r="B57" s="259"/>
      <c r="C57" s="259"/>
      <c r="D57" s="259"/>
      <c r="E57" s="259"/>
      <c r="F57" s="259"/>
      <c r="G57" s="259"/>
      <c r="I57" s="259"/>
      <c r="J57" s="259"/>
      <c r="K57" s="259"/>
      <c r="L57" s="259"/>
      <c r="M57" s="259"/>
      <c r="N57" s="259"/>
      <c r="O57" s="259"/>
      <c r="Q57" s="259"/>
      <c r="R57" s="259"/>
      <c r="S57" s="259"/>
      <c r="T57" s="259"/>
      <c r="U57" s="259"/>
      <c r="V57" s="259"/>
      <c r="W57" s="259"/>
    </row>
    <row r="58" spans="1:23">
      <c r="A58" s="259" t="s">
        <v>246</v>
      </c>
      <c r="B58" s="259" t="s">
        <v>247</v>
      </c>
      <c r="C58" s="259"/>
      <c r="D58" s="259"/>
      <c r="E58" s="259"/>
      <c r="F58" s="259"/>
      <c r="G58" s="259"/>
      <c r="I58" s="259" t="s">
        <v>246</v>
      </c>
      <c r="J58" s="259" t="s">
        <v>247</v>
      </c>
      <c r="K58" s="259"/>
      <c r="L58" s="259"/>
      <c r="M58" s="259"/>
      <c r="N58" s="259"/>
      <c r="O58" s="259"/>
      <c r="Q58" s="259" t="s">
        <v>246</v>
      </c>
      <c r="R58" s="259" t="s">
        <v>247</v>
      </c>
      <c r="S58" s="259"/>
      <c r="T58" s="259"/>
      <c r="U58" s="259"/>
      <c r="V58" s="259"/>
      <c r="W58" s="259"/>
    </row>
    <row r="59" spans="1:23">
      <c r="A59" s="259" t="s">
        <v>248</v>
      </c>
      <c r="B59" s="259">
        <v>0</v>
      </c>
      <c r="C59" s="259">
        <v>89.995710000000003</v>
      </c>
      <c r="D59" s="259"/>
      <c r="E59" s="259"/>
      <c r="F59" s="259">
        <v>89.995710000000003</v>
      </c>
      <c r="G59" s="259"/>
      <c r="I59" s="259" t="s">
        <v>248</v>
      </c>
      <c r="J59" s="259">
        <v>0</v>
      </c>
      <c r="K59" s="259">
        <v>89.996039999999994</v>
      </c>
      <c r="L59" s="259"/>
      <c r="M59" s="259"/>
      <c r="N59" s="259">
        <v>89.996039999999994</v>
      </c>
      <c r="O59" s="259"/>
      <c r="Q59" s="259" t="s">
        <v>248</v>
      </c>
      <c r="R59" s="259">
        <v>0</v>
      </c>
      <c r="S59" s="259">
        <v>89.996089999999995</v>
      </c>
      <c r="T59" s="259"/>
      <c r="U59" s="259"/>
      <c r="V59" s="259">
        <v>89.996089999999995</v>
      </c>
      <c r="W59" s="259"/>
    </row>
    <row r="60" spans="1:23">
      <c r="A60" s="259" t="s">
        <v>225</v>
      </c>
      <c r="B60" s="259">
        <v>0</v>
      </c>
      <c r="C60" s="259">
        <v>4.9399999999999999E-3</v>
      </c>
      <c r="D60" s="259">
        <v>2.5000000000000001E-2</v>
      </c>
      <c r="E60" s="259">
        <v>0</v>
      </c>
      <c r="F60" s="259">
        <v>4.9399999999999999E-3</v>
      </c>
      <c r="G60" s="259" t="s">
        <v>249</v>
      </c>
      <c r="I60" s="259" t="s">
        <v>225</v>
      </c>
      <c r="J60" s="259">
        <v>0</v>
      </c>
      <c r="K60" s="259">
        <v>4.0699999999999998E-3</v>
      </c>
      <c r="L60" s="259">
        <v>2.5000000000000001E-2</v>
      </c>
      <c r="M60" s="259">
        <v>0</v>
      </c>
      <c r="N60" s="259">
        <v>4.0699999999999998E-3</v>
      </c>
      <c r="O60" s="259" t="s">
        <v>249</v>
      </c>
      <c r="Q60" s="259" t="s">
        <v>225</v>
      </c>
      <c r="R60" s="259">
        <v>0</v>
      </c>
      <c r="S60" s="259">
        <v>2.7799999999999999E-3</v>
      </c>
      <c r="T60" s="259">
        <v>2.5000000000000001E-2</v>
      </c>
      <c r="U60" s="259">
        <v>0</v>
      </c>
      <c r="V60" s="259">
        <v>2.7799999999999999E-3</v>
      </c>
      <c r="W60" s="259" t="s">
        <v>249</v>
      </c>
    </row>
    <row r="61" spans="1:23">
      <c r="A61" s="259" t="s">
        <v>226</v>
      </c>
      <c r="B61" s="259">
        <v>0</v>
      </c>
      <c r="C61" s="259">
        <v>-1.0000000000000001E-5</v>
      </c>
      <c r="D61" s="259">
        <v>2.5000000000000001E-2</v>
      </c>
      <c r="E61" s="259">
        <v>-2.5000000000000001E-2</v>
      </c>
      <c r="F61" s="259">
        <v>-1.0000000000000001E-5</v>
      </c>
      <c r="G61" s="259"/>
      <c r="I61" s="259" t="s">
        <v>226</v>
      </c>
      <c r="J61" s="259">
        <v>0</v>
      </c>
      <c r="K61" s="259">
        <v>3.4499999999999999E-3</v>
      </c>
      <c r="L61" s="259">
        <v>2.5000000000000001E-2</v>
      </c>
      <c r="M61" s="259">
        <v>-2.5000000000000001E-2</v>
      </c>
      <c r="N61" s="259">
        <v>3.4499999999999999E-3</v>
      </c>
      <c r="O61" s="259" t="s">
        <v>249</v>
      </c>
      <c r="Q61" s="259" t="s">
        <v>226</v>
      </c>
      <c r="R61" s="259">
        <v>0</v>
      </c>
      <c r="S61" s="259">
        <v>6.0200000000000002E-3</v>
      </c>
      <c r="T61" s="259">
        <v>2.5000000000000001E-2</v>
      </c>
      <c r="U61" s="259">
        <v>-2.5000000000000001E-2</v>
      </c>
      <c r="V61" s="259">
        <v>6.0200000000000002E-3</v>
      </c>
      <c r="W61" s="259" t="s">
        <v>249</v>
      </c>
    </row>
    <row r="62" spans="1:23">
      <c r="A62" s="259"/>
      <c r="B62" s="259"/>
      <c r="C62" s="259"/>
      <c r="D62" s="259"/>
      <c r="E62" s="259"/>
      <c r="F62" s="259"/>
      <c r="G62" s="259"/>
      <c r="I62" s="259"/>
      <c r="J62" s="259"/>
      <c r="K62" s="259"/>
      <c r="L62" s="259"/>
      <c r="M62" s="259"/>
      <c r="N62" s="259"/>
      <c r="O62" s="259"/>
      <c r="Q62" s="259"/>
      <c r="R62" s="259"/>
      <c r="S62" s="259"/>
      <c r="T62" s="259"/>
      <c r="U62" s="259"/>
      <c r="V62" s="259"/>
      <c r="W62" s="259"/>
    </row>
    <row r="63" spans="1:23">
      <c r="A63" s="259"/>
      <c r="B63" s="259"/>
      <c r="C63" s="259"/>
      <c r="D63" s="259"/>
      <c r="E63" s="259"/>
      <c r="F63" s="259"/>
      <c r="G63" s="259"/>
      <c r="I63" s="259"/>
      <c r="J63" s="259"/>
      <c r="K63" s="259"/>
      <c r="L63" s="259"/>
      <c r="M63" s="259"/>
      <c r="N63" s="259"/>
      <c r="O63" s="259"/>
      <c r="Q63" s="259"/>
      <c r="R63" s="259"/>
      <c r="S63" s="259"/>
      <c r="T63" s="259"/>
      <c r="U63" s="259"/>
      <c r="V63" s="259"/>
      <c r="W63" s="259"/>
    </row>
    <row r="64" spans="1:23">
      <c r="A64" s="259"/>
      <c r="B64" s="259"/>
      <c r="C64" s="259"/>
      <c r="D64" s="259"/>
      <c r="E64" s="259"/>
      <c r="F64" s="259"/>
      <c r="G64" s="259"/>
      <c r="I64" s="259"/>
      <c r="J64" s="259"/>
      <c r="K64" s="259"/>
      <c r="L64" s="259"/>
      <c r="M64" s="259"/>
      <c r="N64" s="259"/>
      <c r="O64" s="259"/>
      <c r="Q64" s="259"/>
      <c r="R64" s="259"/>
      <c r="S64" s="259"/>
      <c r="T64" s="259"/>
      <c r="U64" s="259"/>
      <c r="V64" s="259"/>
      <c r="W64" s="259"/>
    </row>
    <row r="65" spans="1:23">
      <c r="A65" s="259"/>
      <c r="B65" s="259"/>
      <c r="C65" s="259"/>
      <c r="D65" s="259"/>
      <c r="E65" s="259"/>
      <c r="F65" s="259"/>
      <c r="G65" s="259"/>
      <c r="I65" s="259"/>
      <c r="J65" s="259"/>
      <c r="K65" s="259"/>
      <c r="L65" s="259"/>
      <c r="M65" s="259"/>
      <c r="N65" s="259"/>
      <c r="O65" s="259"/>
      <c r="Q65" s="259"/>
      <c r="R65" s="259"/>
      <c r="S65" s="259"/>
      <c r="T65" s="259"/>
      <c r="U65" s="259"/>
      <c r="V65" s="259"/>
      <c r="W65" s="259"/>
    </row>
    <row r="66" spans="1:23">
      <c r="A66" s="259"/>
      <c r="B66" s="259"/>
      <c r="C66" s="259"/>
      <c r="D66" s="259"/>
      <c r="E66" s="259"/>
      <c r="F66" s="259"/>
      <c r="G66" s="259"/>
      <c r="I66" s="259"/>
      <c r="J66" s="259"/>
      <c r="K66" s="259"/>
      <c r="L66" s="259"/>
      <c r="M66" s="259"/>
      <c r="N66" s="259"/>
      <c r="O66" s="259"/>
      <c r="Q66" s="259"/>
      <c r="R66" s="259"/>
      <c r="S66" s="259"/>
      <c r="T66" s="259"/>
      <c r="U66" s="259"/>
      <c r="V66" s="259"/>
      <c r="W66" s="259"/>
    </row>
    <row r="67" spans="1:23">
      <c r="A67" s="259" t="s">
        <v>180</v>
      </c>
      <c r="B67" s="259" t="s">
        <v>181</v>
      </c>
      <c r="C67" s="259">
        <v>1014</v>
      </c>
      <c r="D67" s="259"/>
      <c r="E67" s="259"/>
      <c r="F67" s="259"/>
      <c r="G67" s="259" t="s">
        <v>250</v>
      </c>
      <c r="I67" s="259" t="s">
        <v>180</v>
      </c>
      <c r="J67" s="259" t="s">
        <v>181</v>
      </c>
      <c r="K67" s="259">
        <v>1014</v>
      </c>
      <c r="L67" s="259"/>
      <c r="M67" s="259"/>
      <c r="N67" s="259"/>
      <c r="O67" s="259" t="s">
        <v>250</v>
      </c>
      <c r="Q67" s="259" t="s">
        <v>180</v>
      </c>
      <c r="R67" s="259" t="s">
        <v>181</v>
      </c>
      <c r="S67" s="259">
        <v>1014</v>
      </c>
      <c r="T67" s="259"/>
      <c r="U67" s="259"/>
      <c r="V67" s="259"/>
      <c r="W67" s="259" t="s">
        <v>250</v>
      </c>
    </row>
    <row r="68" spans="1:23">
      <c r="A68" s="259" t="s">
        <v>183</v>
      </c>
      <c r="B68" s="259" t="s">
        <v>184</v>
      </c>
      <c r="C68" s="259" t="s">
        <v>184</v>
      </c>
      <c r="D68" s="259" t="s">
        <v>185</v>
      </c>
      <c r="E68" s="259" t="s">
        <v>185</v>
      </c>
      <c r="F68" s="259" t="s">
        <v>185</v>
      </c>
      <c r="G68" s="259" t="s">
        <v>184</v>
      </c>
      <c r="I68" s="259" t="s">
        <v>183</v>
      </c>
      <c r="J68" s="259" t="s">
        <v>184</v>
      </c>
      <c r="K68" s="259" t="s">
        <v>184</v>
      </c>
      <c r="L68" s="259" t="s">
        <v>185</v>
      </c>
      <c r="M68" s="259" t="s">
        <v>185</v>
      </c>
      <c r="N68" s="259" t="s">
        <v>185</v>
      </c>
      <c r="O68" s="259" t="s">
        <v>184</v>
      </c>
      <c r="Q68" s="259" t="s">
        <v>183</v>
      </c>
      <c r="R68" s="259" t="s">
        <v>184</v>
      </c>
      <c r="S68" s="259" t="s">
        <v>184</v>
      </c>
      <c r="T68" s="259" t="s">
        <v>185</v>
      </c>
      <c r="U68" s="259" t="s">
        <v>185</v>
      </c>
      <c r="V68" s="259" t="s">
        <v>185</v>
      </c>
      <c r="W68" s="259" t="s">
        <v>184</v>
      </c>
    </row>
    <row r="69" spans="1:23">
      <c r="A69" s="259" t="s">
        <v>218</v>
      </c>
      <c r="B69" s="259" t="s">
        <v>6</v>
      </c>
      <c r="C69" s="259" t="s">
        <v>219</v>
      </c>
      <c r="D69" s="259" t="s">
        <v>220</v>
      </c>
      <c r="E69" s="259" t="s">
        <v>221</v>
      </c>
      <c r="F69" s="259" t="s">
        <v>21</v>
      </c>
      <c r="G69" s="259" t="s">
        <v>222</v>
      </c>
      <c r="I69" s="259" t="s">
        <v>218</v>
      </c>
      <c r="J69" s="259" t="s">
        <v>6</v>
      </c>
      <c r="K69" s="259" t="s">
        <v>219</v>
      </c>
      <c r="L69" s="259" t="s">
        <v>220</v>
      </c>
      <c r="M69" s="259" t="s">
        <v>221</v>
      </c>
      <c r="N69" s="259" t="s">
        <v>21</v>
      </c>
      <c r="O69" s="259" t="s">
        <v>222</v>
      </c>
      <c r="Q69" s="259" t="s">
        <v>218</v>
      </c>
      <c r="R69" s="259" t="s">
        <v>6</v>
      </c>
      <c r="S69" s="259" t="s">
        <v>219</v>
      </c>
      <c r="T69" s="259" t="s">
        <v>220</v>
      </c>
      <c r="U69" s="259" t="s">
        <v>221</v>
      </c>
      <c r="V69" s="259" t="s">
        <v>21</v>
      </c>
      <c r="W69" s="259" t="s">
        <v>222</v>
      </c>
    </row>
    <row r="70" spans="1:23">
      <c r="A70" s="259" t="s">
        <v>183</v>
      </c>
      <c r="B70" s="259" t="s">
        <v>184</v>
      </c>
      <c r="C70" s="259" t="s">
        <v>184</v>
      </c>
      <c r="D70" s="259" t="s">
        <v>185</v>
      </c>
      <c r="E70" s="259" t="s">
        <v>185</v>
      </c>
      <c r="F70" s="259" t="s">
        <v>185</v>
      </c>
      <c r="G70" s="259" t="s">
        <v>184</v>
      </c>
      <c r="I70" s="259" t="s">
        <v>183</v>
      </c>
      <c r="J70" s="259" t="s">
        <v>184</v>
      </c>
      <c r="K70" s="259" t="s">
        <v>184</v>
      </c>
      <c r="L70" s="259" t="s">
        <v>185</v>
      </c>
      <c r="M70" s="259" t="s">
        <v>185</v>
      </c>
      <c r="N70" s="259" t="s">
        <v>185</v>
      </c>
      <c r="O70" s="259" t="s">
        <v>184</v>
      </c>
      <c r="Q70" s="259" t="s">
        <v>183</v>
      </c>
      <c r="R70" s="259" t="s">
        <v>184</v>
      </c>
      <c r="S70" s="259" t="s">
        <v>184</v>
      </c>
      <c r="T70" s="259" t="s">
        <v>185</v>
      </c>
      <c r="U70" s="259" t="s">
        <v>185</v>
      </c>
      <c r="V70" s="259" t="s">
        <v>185</v>
      </c>
      <c r="W70" s="259" t="s">
        <v>184</v>
      </c>
    </row>
    <row r="71" spans="1:23">
      <c r="A71" s="259"/>
      <c r="B71" s="259"/>
      <c r="C71" s="259"/>
      <c r="D71" s="259"/>
      <c r="E71" s="259"/>
      <c r="F71" s="259"/>
      <c r="G71" s="259"/>
      <c r="I71" s="259"/>
      <c r="J71" s="259"/>
      <c r="K71" s="259"/>
      <c r="L71" s="259"/>
      <c r="M71" s="259"/>
      <c r="N71" s="259"/>
      <c r="O71" s="259"/>
      <c r="Q71" s="259"/>
      <c r="R71" s="259"/>
      <c r="S71" s="259"/>
      <c r="T71" s="259"/>
      <c r="U71" s="259"/>
      <c r="V71" s="259"/>
      <c r="W71" s="259"/>
    </row>
    <row r="72" spans="1:23">
      <c r="A72" s="259" t="s">
        <v>251</v>
      </c>
      <c r="B72" s="259" t="s">
        <v>247</v>
      </c>
      <c r="C72" s="259"/>
      <c r="D72" s="259"/>
      <c r="E72" s="259"/>
      <c r="F72" s="259"/>
      <c r="G72" s="259"/>
      <c r="I72" s="259" t="s">
        <v>251</v>
      </c>
      <c r="J72" s="259" t="s">
        <v>247</v>
      </c>
      <c r="K72" s="259"/>
      <c r="L72" s="259"/>
      <c r="M72" s="259"/>
      <c r="N72" s="259"/>
      <c r="O72" s="259"/>
      <c r="Q72" s="259" t="s">
        <v>251</v>
      </c>
      <c r="R72" s="259" t="s">
        <v>247</v>
      </c>
      <c r="S72" s="259"/>
      <c r="T72" s="259"/>
      <c r="U72" s="259"/>
      <c r="V72" s="259"/>
      <c r="W72" s="259"/>
    </row>
    <row r="73" spans="1:23">
      <c r="A73" s="259" t="s">
        <v>248</v>
      </c>
      <c r="B73" s="259">
        <v>0</v>
      </c>
      <c r="C73" s="259">
        <v>89.996750000000006</v>
      </c>
      <c r="D73" s="259"/>
      <c r="E73" s="259"/>
      <c r="F73" s="259">
        <v>89.996750000000006</v>
      </c>
      <c r="G73" s="259"/>
      <c r="I73" s="259" t="s">
        <v>248</v>
      </c>
      <c r="J73" s="259">
        <v>0</v>
      </c>
      <c r="K73" s="259">
        <v>89.996930000000006</v>
      </c>
      <c r="L73" s="259"/>
      <c r="M73" s="259"/>
      <c r="N73" s="259">
        <v>89.996930000000006</v>
      </c>
      <c r="O73" s="259"/>
      <c r="Q73" s="259" t="s">
        <v>248</v>
      </c>
      <c r="R73" s="259">
        <v>0</v>
      </c>
      <c r="S73" s="259">
        <v>89.996840000000006</v>
      </c>
      <c r="T73" s="259"/>
      <c r="U73" s="259"/>
      <c r="V73" s="259">
        <v>89.996840000000006</v>
      </c>
      <c r="W73" s="259"/>
    </row>
    <row r="74" spans="1:23">
      <c r="A74" s="259" t="s">
        <v>225</v>
      </c>
      <c r="B74" s="259">
        <v>0</v>
      </c>
      <c r="C74" s="259">
        <v>1.8110000000000001E-2</v>
      </c>
      <c r="D74" s="259">
        <v>2.5000000000000001E-2</v>
      </c>
      <c r="E74" s="259">
        <v>-2.5000000000000001E-2</v>
      </c>
      <c r="F74" s="259">
        <v>1.8110000000000001E-2</v>
      </c>
      <c r="G74" s="259" t="s">
        <v>252</v>
      </c>
      <c r="I74" s="259" t="s">
        <v>225</v>
      </c>
      <c r="J74" s="259">
        <v>0</v>
      </c>
      <c r="K74" s="259">
        <v>2.307E-2</v>
      </c>
      <c r="L74" s="259">
        <v>2.5000000000000001E-2</v>
      </c>
      <c r="M74" s="259">
        <v>-2.5000000000000001E-2</v>
      </c>
      <c r="N74" s="259">
        <v>2.307E-2</v>
      </c>
      <c r="O74" s="259" t="s">
        <v>240</v>
      </c>
      <c r="Q74" s="259" t="s">
        <v>225</v>
      </c>
      <c r="R74" s="259">
        <v>0</v>
      </c>
      <c r="S74" s="259">
        <v>2.172E-2</v>
      </c>
      <c r="T74" s="259">
        <v>2.5000000000000001E-2</v>
      </c>
      <c r="U74" s="259">
        <v>-2.5000000000000001E-2</v>
      </c>
      <c r="V74" s="259">
        <v>2.172E-2</v>
      </c>
      <c r="W74" s="259" t="s">
        <v>240</v>
      </c>
    </row>
    <row r="75" spans="1:23">
      <c r="A75" s="259" t="s">
        <v>226</v>
      </c>
      <c r="B75" s="259">
        <v>126</v>
      </c>
      <c r="C75" s="259">
        <v>126.02288</v>
      </c>
      <c r="D75" s="259">
        <v>2.5000000000000001E-2</v>
      </c>
      <c r="E75" s="259">
        <v>-2.5000000000000001E-2</v>
      </c>
      <c r="F75" s="259">
        <v>2.2880000000000001E-2</v>
      </c>
      <c r="G75" s="259" t="s">
        <v>240</v>
      </c>
      <c r="I75" s="259" t="s">
        <v>226</v>
      </c>
      <c r="J75" s="259">
        <v>126</v>
      </c>
      <c r="K75" s="259">
        <v>126.02576999999999</v>
      </c>
      <c r="L75" s="259">
        <v>2.5000000000000001E-2</v>
      </c>
      <c r="M75" s="259">
        <v>-2.5000000000000001E-2</v>
      </c>
      <c r="N75" s="259">
        <v>2.5770000000000001E-2</v>
      </c>
      <c r="O75" s="259">
        <v>7.6999999999999996E-4</v>
      </c>
      <c r="Q75" s="259" t="s">
        <v>226</v>
      </c>
      <c r="R75" s="259">
        <v>126</v>
      </c>
      <c r="S75" s="259">
        <v>126.02825</v>
      </c>
      <c r="T75" s="259">
        <v>2.5000000000000001E-2</v>
      </c>
      <c r="U75" s="259">
        <v>-2.5000000000000001E-2</v>
      </c>
      <c r="V75" s="259">
        <v>2.8250000000000001E-2</v>
      </c>
      <c r="W75" s="259">
        <v>3.2499999999999999E-3</v>
      </c>
    </row>
    <row r="76" spans="1:23">
      <c r="A76" s="259"/>
      <c r="B76" s="259"/>
      <c r="C76" s="259"/>
      <c r="D76" s="259"/>
      <c r="E76" s="259"/>
      <c r="F76" s="259"/>
      <c r="G76" s="259"/>
      <c r="I76" s="259"/>
      <c r="J76" s="259"/>
      <c r="K76" s="259"/>
      <c r="L76" s="259"/>
      <c r="M76" s="259"/>
      <c r="N76" s="259"/>
      <c r="O76" s="259"/>
      <c r="Q76" s="259"/>
      <c r="R76" s="259"/>
      <c r="S76" s="259"/>
      <c r="T76" s="259"/>
      <c r="U76" s="259"/>
      <c r="V76" s="259"/>
      <c r="W76" s="259"/>
    </row>
    <row r="77" spans="1:23">
      <c r="A77" s="259" t="s">
        <v>253</v>
      </c>
      <c r="B77" s="259" t="s">
        <v>247</v>
      </c>
      <c r="C77" s="259"/>
      <c r="D77" s="259"/>
      <c r="E77" s="259"/>
      <c r="F77" s="259"/>
      <c r="G77" s="259"/>
      <c r="I77" s="259" t="s">
        <v>253</v>
      </c>
      <c r="J77" s="259" t="s">
        <v>247</v>
      </c>
      <c r="K77" s="259"/>
      <c r="L77" s="259"/>
      <c r="M77" s="259"/>
      <c r="N77" s="259"/>
      <c r="O77" s="259"/>
      <c r="Q77" s="259" t="s">
        <v>253</v>
      </c>
      <c r="R77" s="259" t="s">
        <v>247</v>
      </c>
      <c r="S77" s="259"/>
      <c r="T77" s="259"/>
      <c r="U77" s="259"/>
      <c r="V77" s="259"/>
      <c r="W77" s="259"/>
    </row>
    <row r="78" spans="1:23">
      <c r="A78" s="259" t="s">
        <v>248</v>
      </c>
      <c r="B78" s="259">
        <v>0</v>
      </c>
      <c r="C78" s="259">
        <v>89.996930000000006</v>
      </c>
      <c r="D78" s="259"/>
      <c r="E78" s="259"/>
      <c r="F78" s="259">
        <v>89.996930000000006</v>
      </c>
      <c r="G78" s="259"/>
      <c r="I78" s="259" t="s">
        <v>248</v>
      </c>
      <c r="J78" s="259">
        <v>0</v>
      </c>
      <c r="K78" s="259">
        <v>89.996899999999997</v>
      </c>
      <c r="L78" s="259"/>
      <c r="M78" s="259"/>
      <c r="N78" s="259">
        <v>89.996899999999997</v>
      </c>
      <c r="O78" s="259"/>
      <c r="Q78" s="259" t="s">
        <v>248</v>
      </c>
      <c r="R78" s="259">
        <v>0</v>
      </c>
      <c r="S78" s="259">
        <v>89.996870000000001</v>
      </c>
      <c r="T78" s="259"/>
      <c r="U78" s="259"/>
      <c r="V78" s="259">
        <v>89.996870000000001</v>
      </c>
      <c r="W78" s="259"/>
    </row>
    <row r="79" spans="1:23">
      <c r="A79" s="259" t="s">
        <v>225</v>
      </c>
      <c r="B79" s="259">
        <v>126</v>
      </c>
      <c r="C79" s="259">
        <v>126.03785999999999</v>
      </c>
      <c r="D79" s="259">
        <v>2.5000000000000001E-2</v>
      </c>
      <c r="E79" s="259">
        <v>-2.5000000000000001E-2</v>
      </c>
      <c r="F79" s="259">
        <v>3.7859999999999998E-2</v>
      </c>
      <c r="G79" s="259">
        <v>1.286E-2</v>
      </c>
      <c r="I79" s="259" t="s">
        <v>225</v>
      </c>
      <c r="J79" s="259">
        <v>126</v>
      </c>
      <c r="K79" s="259">
        <v>126.04302</v>
      </c>
      <c r="L79" s="259">
        <v>2.5000000000000001E-2</v>
      </c>
      <c r="M79" s="259">
        <v>-2.5000000000000001E-2</v>
      </c>
      <c r="N79" s="259">
        <v>4.3020000000000003E-2</v>
      </c>
      <c r="O79" s="259">
        <v>1.8020000000000001E-2</v>
      </c>
      <c r="Q79" s="259" t="s">
        <v>225</v>
      </c>
      <c r="R79" s="259">
        <v>126</v>
      </c>
      <c r="S79" s="259">
        <v>126.04136</v>
      </c>
      <c r="T79" s="259">
        <v>2.5000000000000001E-2</v>
      </c>
      <c r="U79" s="259">
        <v>-2.5000000000000001E-2</v>
      </c>
      <c r="V79" s="259">
        <v>4.1360000000000001E-2</v>
      </c>
      <c r="W79" s="259">
        <v>1.636E-2</v>
      </c>
    </row>
    <row r="80" spans="1:23">
      <c r="A80" s="259" t="s">
        <v>226</v>
      </c>
      <c r="B80" s="259">
        <v>126</v>
      </c>
      <c r="C80" s="259">
        <v>126.01685000000001</v>
      </c>
      <c r="D80" s="259">
        <v>2.5000000000000001E-2</v>
      </c>
      <c r="E80" s="259">
        <v>-2.5000000000000001E-2</v>
      </c>
      <c r="F80" s="259">
        <v>1.685E-2</v>
      </c>
      <c r="G80" s="259" t="s">
        <v>252</v>
      </c>
      <c r="I80" s="259" t="s">
        <v>226</v>
      </c>
      <c r="J80" s="259">
        <v>126</v>
      </c>
      <c r="K80" s="259">
        <v>126.01353</v>
      </c>
      <c r="L80" s="259">
        <v>2.5000000000000001E-2</v>
      </c>
      <c r="M80" s="259">
        <v>-2.5000000000000001E-2</v>
      </c>
      <c r="N80" s="259">
        <v>1.353E-2</v>
      </c>
      <c r="O80" s="259" t="s">
        <v>252</v>
      </c>
      <c r="Q80" s="259" t="s">
        <v>226</v>
      </c>
      <c r="R80" s="259">
        <v>126</v>
      </c>
      <c r="S80" s="259">
        <v>126.01624</v>
      </c>
      <c r="T80" s="259">
        <v>2.5000000000000001E-2</v>
      </c>
      <c r="U80" s="259">
        <v>-2.5000000000000001E-2</v>
      </c>
      <c r="V80" s="259">
        <v>1.6240000000000001E-2</v>
      </c>
      <c r="W80" s="259" t="s">
        <v>252</v>
      </c>
    </row>
    <row r="81" spans="1:23">
      <c r="A81" s="259"/>
      <c r="B81" s="259"/>
      <c r="C81" s="259"/>
      <c r="D81" s="259"/>
      <c r="E81" s="259"/>
      <c r="F81" s="259"/>
      <c r="G81" s="259"/>
      <c r="I81" s="259"/>
      <c r="J81" s="259"/>
      <c r="K81" s="259"/>
      <c r="L81" s="259"/>
      <c r="M81" s="259"/>
      <c r="N81" s="259"/>
      <c r="O81" s="259"/>
      <c r="Q81" s="259"/>
      <c r="R81" s="259"/>
      <c r="S81" s="259"/>
      <c r="T81" s="259"/>
      <c r="U81" s="259"/>
      <c r="V81" s="259"/>
      <c r="W81" s="259"/>
    </row>
    <row r="82" spans="1:23">
      <c r="A82" s="259" t="s">
        <v>254</v>
      </c>
      <c r="B82" s="259" t="s">
        <v>247</v>
      </c>
      <c r="C82" s="259"/>
      <c r="D82" s="259"/>
      <c r="E82" s="259"/>
      <c r="F82" s="259"/>
      <c r="G82" s="259"/>
      <c r="I82" s="259" t="s">
        <v>254</v>
      </c>
      <c r="J82" s="259" t="s">
        <v>247</v>
      </c>
      <c r="K82" s="259"/>
      <c r="L82" s="259"/>
      <c r="M82" s="259"/>
      <c r="N82" s="259"/>
      <c r="O82" s="259"/>
      <c r="Q82" s="259" t="s">
        <v>254</v>
      </c>
      <c r="R82" s="259" t="s">
        <v>247</v>
      </c>
      <c r="S82" s="259"/>
      <c r="T82" s="259"/>
      <c r="U82" s="259"/>
      <c r="V82" s="259"/>
      <c r="W82" s="259"/>
    </row>
    <row r="83" spans="1:23">
      <c r="A83" s="259" t="s">
        <v>248</v>
      </c>
      <c r="B83" s="259">
        <v>0</v>
      </c>
      <c r="C83" s="259">
        <v>89.99588</v>
      </c>
      <c r="D83" s="259"/>
      <c r="E83" s="259"/>
      <c r="F83" s="259">
        <v>89.99588</v>
      </c>
      <c r="G83" s="259"/>
      <c r="I83" s="259" t="s">
        <v>248</v>
      </c>
      <c r="J83" s="259">
        <v>0</v>
      </c>
      <c r="K83" s="259">
        <v>89.996020000000001</v>
      </c>
      <c r="L83" s="259"/>
      <c r="M83" s="259"/>
      <c r="N83" s="259">
        <v>89.996020000000001</v>
      </c>
      <c r="O83" s="259"/>
      <c r="Q83" s="259" t="s">
        <v>248</v>
      </c>
      <c r="R83" s="259">
        <v>0</v>
      </c>
      <c r="S83" s="259">
        <v>89.996120000000005</v>
      </c>
      <c r="T83" s="259"/>
      <c r="U83" s="259"/>
      <c r="V83" s="259">
        <v>89.996120000000005</v>
      </c>
      <c r="W83" s="259"/>
    </row>
    <row r="84" spans="1:23">
      <c r="A84" s="259" t="s">
        <v>225</v>
      </c>
      <c r="B84" s="259">
        <v>126</v>
      </c>
      <c r="C84" s="259">
        <v>126.02507</v>
      </c>
      <c r="D84" s="259">
        <v>2.5000000000000001E-2</v>
      </c>
      <c r="E84" s="259">
        <v>-2.5000000000000001E-2</v>
      </c>
      <c r="F84" s="259">
        <v>2.5069999999999999E-2</v>
      </c>
      <c r="G84" s="259">
        <v>6.9999999999999994E-5</v>
      </c>
      <c r="I84" s="259" t="s">
        <v>225</v>
      </c>
      <c r="J84" s="259">
        <v>126</v>
      </c>
      <c r="K84" s="259">
        <v>126.02397000000001</v>
      </c>
      <c r="L84" s="259">
        <v>2.5000000000000001E-2</v>
      </c>
      <c r="M84" s="259">
        <v>-2.5000000000000001E-2</v>
      </c>
      <c r="N84" s="259">
        <v>2.3970000000000002E-2</v>
      </c>
      <c r="O84" s="259" t="s">
        <v>240</v>
      </c>
      <c r="Q84" s="259" t="s">
        <v>225</v>
      </c>
      <c r="R84" s="259">
        <v>126</v>
      </c>
      <c r="S84" s="259">
        <v>126.02248</v>
      </c>
      <c r="T84" s="259">
        <v>2.5000000000000001E-2</v>
      </c>
      <c r="U84" s="259">
        <v>-2.5000000000000001E-2</v>
      </c>
      <c r="V84" s="259">
        <v>2.248E-2</v>
      </c>
      <c r="W84" s="259" t="s">
        <v>240</v>
      </c>
    </row>
    <row r="85" spans="1:23">
      <c r="A85" s="259" t="s">
        <v>226</v>
      </c>
      <c r="B85" s="259">
        <v>0</v>
      </c>
      <c r="C85" s="259">
        <v>-3.7399999999999998E-3</v>
      </c>
      <c r="D85" s="259">
        <v>2.5000000000000001E-2</v>
      </c>
      <c r="E85" s="259">
        <v>-2.5000000000000001E-2</v>
      </c>
      <c r="F85" s="259">
        <v>-3.7399999999999998E-3</v>
      </c>
      <c r="G85" s="259" t="s">
        <v>245</v>
      </c>
      <c r="I85" s="259" t="s">
        <v>226</v>
      </c>
      <c r="J85" s="259">
        <v>0</v>
      </c>
      <c r="K85" s="259">
        <v>-6.8300000000000001E-3</v>
      </c>
      <c r="L85" s="259">
        <v>2.5000000000000001E-2</v>
      </c>
      <c r="M85" s="259">
        <v>-2.5000000000000001E-2</v>
      </c>
      <c r="N85" s="259">
        <v>-6.8300000000000001E-3</v>
      </c>
      <c r="O85" s="259" t="s">
        <v>230</v>
      </c>
      <c r="Q85" s="259" t="s">
        <v>226</v>
      </c>
      <c r="R85" s="259">
        <v>0</v>
      </c>
      <c r="S85" s="259">
        <v>-4.3200000000000001E-3</v>
      </c>
      <c r="T85" s="259">
        <v>2.5000000000000001E-2</v>
      </c>
      <c r="U85" s="259">
        <v>-2.5000000000000001E-2</v>
      </c>
      <c r="V85" s="259">
        <v>-4.3200000000000001E-3</v>
      </c>
      <c r="W85" s="259" t="s">
        <v>245</v>
      </c>
    </row>
    <row r="86" spans="1:23">
      <c r="A86" s="259"/>
      <c r="B86" s="259"/>
      <c r="C86" s="259"/>
      <c r="D86" s="259"/>
      <c r="E86" s="259"/>
      <c r="F86" s="259"/>
      <c r="G86" s="259"/>
      <c r="I86" s="259"/>
      <c r="J86" s="259"/>
      <c r="K86" s="259"/>
      <c r="L86" s="259"/>
      <c r="M86" s="259"/>
      <c r="N86" s="259"/>
      <c r="O86" s="259"/>
      <c r="Q86" s="259"/>
      <c r="R86" s="259"/>
      <c r="S86" s="259"/>
      <c r="T86" s="259"/>
      <c r="U86" s="259"/>
      <c r="V86" s="259"/>
      <c r="W86" s="259"/>
    </row>
    <row r="87" spans="1:23">
      <c r="A87" s="259" t="s">
        <v>255</v>
      </c>
      <c r="B87" s="259" t="s">
        <v>256</v>
      </c>
      <c r="C87" s="259" t="s">
        <v>257</v>
      </c>
      <c r="D87" s="259"/>
      <c r="E87" s="259"/>
      <c r="F87" s="259"/>
      <c r="G87" s="259"/>
      <c r="I87" s="259" t="s">
        <v>255</v>
      </c>
      <c r="J87" s="259" t="s">
        <v>256</v>
      </c>
      <c r="K87" s="259" t="s">
        <v>257</v>
      </c>
      <c r="L87" s="259"/>
      <c r="M87" s="259"/>
      <c r="N87" s="259"/>
      <c r="O87" s="259"/>
      <c r="Q87" s="259" t="s">
        <v>255</v>
      </c>
      <c r="R87" s="259" t="s">
        <v>256</v>
      </c>
      <c r="S87" s="259" t="s">
        <v>257</v>
      </c>
      <c r="T87" s="259"/>
      <c r="U87" s="259"/>
      <c r="V87" s="259"/>
      <c r="W87" s="259"/>
    </row>
    <row r="88" spans="1:23">
      <c r="A88" s="259" t="s">
        <v>258</v>
      </c>
      <c r="B88" s="259">
        <v>126</v>
      </c>
      <c r="C88" s="259">
        <v>126.02290000000001</v>
      </c>
      <c r="D88" s="259">
        <v>2.5000000000000001E-2</v>
      </c>
      <c r="E88" s="259">
        <v>-2.5000000000000001E-2</v>
      </c>
      <c r="F88" s="259">
        <v>2.29E-2</v>
      </c>
      <c r="G88" s="259" t="s">
        <v>240</v>
      </c>
      <c r="I88" s="259" t="s">
        <v>258</v>
      </c>
      <c r="J88" s="259">
        <v>126</v>
      </c>
      <c r="K88" s="259">
        <v>126.02231999999999</v>
      </c>
      <c r="L88" s="259">
        <v>2.5000000000000001E-2</v>
      </c>
      <c r="M88" s="259">
        <v>-2.5000000000000001E-2</v>
      </c>
      <c r="N88" s="259">
        <v>2.232E-2</v>
      </c>
      <c r="O88" s="259" t="s">
        <v>240</v>
      </c>
      <c r="Q88" s="259" t="s">
        <v>258</v>
      </c>
      <c r="R88" s="259">
        <v>126</v>
      </c>
      <c r="S88" s="259">
        <v>126.02222999999999</v>
      </c>
      <c r="T88" s="259">
        <v>2.5000000000000001E-2</v>
      </c>
      <c r="U88" s="259">
        <v>-2.5000000000000001E-2</v>
      </c>
      <c r="V88" s="259">
        <v>2.223E-2</v>
      </c>
      <c r="W88" s="259" t="s">
        <v>240</v>
      </c>
    </row>
    <row r="89" spans="1:23">
      <c r="A89" s="259" t="s">
        <v>259</v>
      </c>
      <c r="B89" s="259">
        <v>0</v>
      </c>
      <c r="C89" s="259">
        <v>1.3169999999999999E-2</v>
      </c>
      <c r="D89" s="259"/>
      <c r="E89" s="259"/>
      <c r="F89" s="259">
        <v>1.3169999999999999E-2</v>
      </c>
      <c r="G89" s="259"/>
      <c r="I89" s="259" t="s">
        <v>259</v>
      </c>
      <c r="J89" s="259">
        <v>0</v>
      </c>
      <c r="K89" s="259">
        <v>1.899E-2</v>
      </c>
      <c r="L89" s="259"/>
      <c r="M89" s="259"/>
      <c r="N89" s="259">
        <v>1.899E-2</v>
      </c>
      <c r="O89" s="259"/>
      <c r="Q89" s="259" t="s">
        <v>259</v>
      </c>
      <c r="R89" s="259">
        <v>0</v>
      </c>
      <c r="S89" s="259">
        <v>1.8939999999999999E-2</v>
      </c>
      <c r="T89" s="259"/>
      <c r="U89" s="259"/>
      <c r="V89" s="259">
        <v>1.8939999999999999E-2</v>
      </c>
      <c r="W89" s="259"/>
    </row>
    <row r="90" spans="1:23">
      <c r="A90" s="259" t="s">
        <v>260</v>
      </c>
      <c r="B90" s="259">
        <v>0</v>
      </c>
      <c r="C90" s="259">
        <v>126.02289</v>
      </c>
      <c r="D90" s="259"/>
      <c r="E90" s="259"/>
      <c r="F90" s="259">
        <v>126.02289</v>
      </c>
      <c r="G90" s="259"/>
      <c r="I90" s="259" t="s">
        <v>260</v>
      </c>
      <c r="J90" s="259">
        <v>0</v>
      </c>
      <c r="K90" s="259">
        <v>126.02231999999999</v>
      </c>
      <c r="L90" s="259"/>
      <c r="M90" s="259"/>
      <c r="N90" s="259">
        <v>126.02231999999999</v>
      </c>
      <c r="O90" s="259"/>
      <c r="Q90" s="259" t="s">
        <v>260</v>
      </c>
      <c r="R90" s="259">
        <v>0</v>
      </c>
      <c r="S90" s="259">
        <v>126.02222</v>
      </c>
      <c r="T90" s="259"/>
      <c r="U90" s="259"/>
      <c r="V90" s="259">
        <v>126.02222</v>
      </c>
      <c r="W90" s="259"/>
    </row>
    <row r="91" spans="1:23">
      <c r="A91" s="259"/>
      <c r="B91" s="259"/>
      <c r="C91" s="259"/>
      <c r="D91" s="259"/>
      <c r="E91" s="259"/>
      <c r="F91" s="259"/>
      <c r="G91" s="259"/>
      <c r="I91" s="259"/>
      <c r="J91" s="259"/>
      <c r="K91" s="259"/>
      <c r="L91" s="259"/>
      <c r="M91" s="259"/>
      <c r="N91" s="259"/>
      <c r="O91" s="259"/>
      <c r="Q91" s="259"/>
      <c r="R91" s="259"/>
      <c r="S91" s="259"/>
      <c r="T91" s="259"/>
      <c r="U91" s="259"/>
      <c r="V91" s="259"/>
      <c r="W91" s="259"/>
    </row>
    <row r="92" spans="1:23">
      <c r="A92" s="259" t="s">
        <v>261</v>
      </c>
      <c r="B92" s="259" t="s">
        <v>262</v>
      </c>
      <c r="C92" s="259" t="s">
        <v>249</v>
      </c>
      <c r="D92" s="259"/>
      <c r="E92" s="259"/>
      <c r="F92" s="259"/>
      <c r="G92" s="259"/>
      <c r="I92" s="259" t="s">
        <v>261</v>
      </c>
      <c r="J92" s="259" t="s">
        <v>262</v>
      </c>
      <c r="K92" s="259" t="s">
        <v>249</v>
      </c>
      <c r="L92" s="259"/>
      <c r="M92" s="259"/>
      <c r="N92" s="259"/>
      <c r="O92" s="259"/>
      <c r="Q92" s="259" t="s">
        <v>261</v>
      </c>
      <c r="R92" s="259" t="s">
        <v>262</v>
      </c>
      <c r="S92" s="259" t="s">
        <v>249</v>
      </c>
      <c r="T92" s="259"/>
      <c r="U92" s="259"/>
      <c r="V92" s="259"/>
      <c r="W92" s="259"/>
    </row>
    <row r="93" spans="1:23">
      <c r="A93" s="259" t="s">
        <v>258</v>
      </c>
      <c r="B93" s="259">
        <v>126</v>
      </c>
      <c r="C93" s="259">
        <v>126.01975</v>
      </c>
      <c r="D93" s="259">
        <v>2.5000000000000001E-2</v>
      </c>
      <c r="E93" s="259">
        <v>-2.5000000000000001E-2</v>
      </c>
      <c r="F93" s="259">
        <v>1.975E-2</v>
      </c>
      <c r="G93" s="259" t="s">
        <v>240</v>
      </c>
      <c r="I93" s="259" t="s">
        <v>258</v>
      </c>
      <c r="J93" s="259">
        <v>126</v>
      </c>
      <c r="K93" s="259">
        <v>126.01994999999999</v>
      </c>
      <c r="L93" s="259">
        <v>2.5000000000000001E-2</v>
      </c>
      <c r="M93" s="259">
        <v>-2.5000000000000001E-2</v>
      </c>
      <c r="N93" s="259">
        <v>1.9949999999999999E-2</v>
      </c>
      <c r="O93" s="259" t="s">
        <v>240</v>
      </c>
      <c r="Q93" s="259" t="s">
        <v>258</v>
      </c>
      <c r="R93" s="259">
        <v>126</v>
      </c>
      <c r="S93" s="259">
        <v>126.01964</v>
      </c>
      <c r="T93" s="259">
        <v>2.5000000000000001E-2</v>
      </c>
      <c r="U93" s="259">
        <v>-2.5000000000000001E-2</v>
      </c>
      <c r="V93" s="259">
        <v>1.9640000000000001E-2</v>
      </c>
      <c r="W93" s="259" t="s">
        <v>240</v>
      </c>
    </row>
    <row r="94" spans="1:23">
      <c r="A94" s="259" t="s">
        <v>259</v>
      </c>
      <c r="B94" s="259">
        <v>0</v>
      </c>
      <c r="C94" s="259">
        <v>126.01975</v>
      </c>
      <c r="D94" s="259"/>
      <c r="E94" s="259"/>
      <c r="F94" s="259">
        <v>126.01975</v>
      </c>
      <c r="G94" s="259"/>
      <c r="I94" s="259" t="s">
        <v>259</v>
      </c>
      <c r="J94" s="259">
        <v>0</v>
      </c>
      <c r="K94" s="259">
        <v>126.01994999999999</v>
      </c>
      <c r="L94" s="259"/>
      <c r="M94" s="259"/>
      <c r="N94" s="259">
        <v>126.01994999999999</v>
      </c>
      <c r="O94" s="259"/>
      <c r="Q94" s="259" t="s">
        <v>259</v>
      </c>
      <c r="R94" s="259">
        <v>0</v>
      </c>
      <c r="S94" s="259">
        <v>126.01964</v>
      </c>
      <c r="T94" s="259"/>
      <c r="U94" s="259"/>
      <c r="V94" s="259">
        <v>126.01964</v>
      </c>
      <c r="W94" s="259"/>
    </row>
    <row r="95" spans="1:23">
      <c r="A95" s="259" t="s">
        <v>260</v>
      </c>
      <c r="B95" s="259">
        <v>0</v>
      </c>
      <c r="C95" s="259">
        <v>6.0299999999999998E-3</v>
      </c>
      <c r="D95" s="259"/>
      <c r="E95" s="259"/>
      <c r="F95" s="259">
        <v>6.0299999999999998E-3</v>
      </c>
      <c r="G95" s="259"/>
      <c r="I95" s="259" t="s">
        <v>260</v>
      </c>
      <c r="J95" s="259">
        <v>0</v>
      </c>
      <c r="K95" s="259">
        <v>1.2239999999999999E-2</v>
      </c>
      <c r="L95" s="259"/>
      <c r="M95" s="259"/>
      <c r="N95" s="259">
        <v>1.2239999999999999E-2</v>
      </c>
      <c r="O95" s="259"/>
      <c r="Q95" s="259" t="s">
        <v>260</v>
      </c>
      <c r="R95" s="259">
        <v>0</v>
      </c>
      <c r="S95" s="259">
        <v>1.2E-2</v>
      </c>
      <c r="T95" s="259"/>
      <c r="U95" s="259"/>
      <c r="V95" s="259">
        <v>1.2E-2</v>
      </c>
      <c r="W95" s="259"/>
    </row>
    <row r="96" spans="1:23">
      <c r="A96" s="259"/>
      <c r="B96" s="259"/>
      <c r="C96" s="259"/>
      <c r="D96" s="259"/>
      <c r="E96" s="259"/>
      <c r="F96" s="259"/>
      <c r="G96" s="259"/>
      <c r="I96" s="259"/>
      <c r="J96" s="259"/>
      <c r="K96" s="259"/>
      <c r="L96" s="259"/>
      <c r="M96" s="259"/>
      <c r="N96" s="259"/>
      <c r="O96" s="259"/>
      <c r="Q96" s="259"/>
      <c r="R96" s="259"/>
      <c r="S96" s="259"/>
      <c r="T96" s="259"/>
      <c r="U96" s="259"/>
      <c r="V96" s="259"/>
      <c r="W96" s="259"/>
    </row>
    <row r="97" spans="1:23">
      <c r="A97" s="259" t="s">
        <v>263</v>
      </c>
      <c r="B97" s="259" t="s">
        <v>264</v>
      </c>
      <c r="C97" s="259" t="s">
        <v>265</v>
      </c>
      <c r="D97" s="259"/>
      <c r="E97" s="259"/>
      <c r="F97" s="259"/>
      <c r="G97" s="259"/>
      <c r="I97" s="259" t="s">
        <v>263</v>
      </c>
      <c r="J97" s="259" t="s">
        <v>264</v>
      </c>
      <c r="K97" s="259" t="s">
        <v>265</v>
      </c>
      <c r="L97" s="259"/>
      <c r="M97" s="259"/>
      <c r="N97" s="259"/>
      <c r="O97" s="259"/>
      <c r="Q97" s="259" t="s">
        <v>263</v>
      </c>
      <c r="R97" s="259" t="s">
        <v>264</v>
      </c>
      <c r="S97" s="259" t="s">
        <v>265</v>
      </c>
      <c r="T97" s="259"/>
      <c r="U97" s="259"/>
      <c r="V97" s="259"/>
      <c r="W97" s="259"/>
    </row>
    <row r="98" spans="1:23">
      <c r="A98" s="259" t="s">
        <v>258</v>
      </c>
      <c r="B98" s="259">
        <v>126</v>
      </c>
      <c r="C98" s="259">
        <v>126.02059</v>
      </c>
      <c r="D98" s="259">
        <v>2.5000000000000001E-2</v>
      </c>
      <c r="E98" s="259">
        <v>-2.5000000000000001E-2</v>
      </c>
      <c r="F98" s="259">
        <v>2.0590000000000001E-2</v>
      </c>
      <c r="G98" s="259" t="s">
        <v>240</v>
      </c>
      <c r="I98" s="259" t="s">
        <v>258</v>
      </c>
      <c r="J98" s="259">
        <v>126</v>
      </c>
      <c r="K98" s="259">
        <v>126.02037</v>
      </c>
      <c r="L98" s="259">
        <v>2.5000000000000001E-2</v>
      </c>
      <c r="M98" s="259">
        <v>-2.5000000000000001E-2</v>
      </c>
      <c r="N98" s="259">
        <v>2.0369999999999999E-2</v>
      </c>
      <c r="O98" s="259" t="s">
        <v>240</v>
      </c>
      <c r="Q98" s="259" t="s">
        <v>258</v>
      </c>
      <c r="R98" s="259">
        <v>126</v>
      </c>
      <c r="S98" s="259">
        <v>126.02057000000001</v>
      </c>
      <c r="T98" s="259">
        <v>2.5000000000000001E-2</v>
      </c>
      <c r="U98" s="259">
        <v>-2.5000000000000001E-2</v>
      </c>
      <c r="V98" s="259">
        <v>2.0570000000000001E-2</v>
      </c>
      <c r="W98" s="259" t="s">
        <v>240</v>
      </c>
    </row>
    <row r="99" spans="1:23">
      <c r="A99" s="259" t="s">
        <v>259</v>
      </c>
      <c r="B99" s="259">
        <v>0</v>
      </c>
      <c r="C99" s="259">
        <v>1.2789999999999999E-2</v>
      </c>
      <c r="D99" s="259"/>
      <c r="E99" s="259"/>
      <c r="F99" s="259">
        <v>1.2789999999999999E-2</v>
      </c>
      <c r="G99" s="259"/>
      <c r="I99" s="259" t="s">
        <v>259</v>
      </c>
      <c r="J99" s="259">
        <v>0</v>
      </c>
      <c r="K99" s="259">
        <v>1.9040000000000001E-2</v>
      </c>
      <c r="L99" s="259"/>
      <c r="M99" s="259"/>
      <c r="N99" s="259">
        <v>1.9040000000000001E-2</v>
      </c>
      <c r="O99" s="259"/>
      <c r="Q99" s="259" t="s">
        <v>259</v>
      </c>
      <c r="R99" s="259">
        <v>0</v>
      </c>
      <c r="S99" s="259">
        <v>1.8880000000000001E-2</v>
      </c>
      <c r="T99" s="259"/>
      <c r="U99" s="259"/>
      <c r="V99" s="259">
        <v>1.8880000000000001E-2</v>
      </c>
      <c r="W99" s="259"/>
    </row>
    <row r="100" spans="1:23">
      <c r="A100" s="259" t="s">
        <v>260</v>
      </c>
      <c r="B100" s="259">
        <v>0</v>
      </c>
      <c r="C100" s="259">
        <v>126.02059</v>
      </c>
      <c r="D100" s="259"/>
      <c r="E100" s="259"/>
      <c r="F100" s="259">
        <v>126.02059</v>
      </c>
      <c r="G100" s="259"/>
      <c r="I100" s="259" t="s">
        <v>260</v>
      </c>
      <c r="J100" s="259">
        <v>0</v>
      </c>
      <c r="K100" s="259">
        <v>126.02036</v>
      </c>
      <c r="L100" s="259"/>
      <c r="M100" s="259"/>
      <c r="N100" s="259">
        <v>126.02036</v>
      </c>
      <c r="O100" s="259"/>
      <c r="Q100" s="259" t="s">
        <v>260</v>
      </c>
      <c r="R100" s="259">
        <v>0</v>
      </c>
      <c r="S100" s="259">
        <v>126.02056</v>
      </c>
      <c r="T100" s="259"/>
      <c r="U100" s="259"/>
      <c r="V100" s="259">
        <v>126.02056</v>
      </c>
      <c r="W100" s="259"/>
    </row>
    <row r="101" spans="1:23">
      <c r="A101" s="259"/>
      <c r="B101" s="259"/>
      <c r="C101" s="259"/>
      <c r="D101" s="259"/>
      <c r="E101" s="259"/>
      <c r="F101" s="259"/>
      <c r="G101" s="259"/>
      <c r="I101" s="259"/>
      <c r="J101" s="259"/>
      <c r="K101" s="259"/>
      <c r="L101" s="259"/>
      <c r="M101" s="259"/>
      <c r="N101" s="259"/>
      <c r="O101" s="259"/>
      <c r="Q101" s="259"/>
      <c r="R101" s="259"/>
      <c r="S101" s="259"/>
      <c r="T101" s="259"/>
      <c r="U101" s="259"/>
      <c r="V101" s="259"/>
      <c r="W101" s="259"/>
    </row>
    <row r="102" spans="1:23">
      <c r="A102" s="259" t="s">
        <v>266</v>
      </c>
      <c r="B102" s="259" t="s">
        <v>267</v>
      </c>
      <c r="C102" s="259" t="s">
        <v>268</v>
      </c>
      <c r="D102" s="259"/>
      <c r="E102" s="259"/>
      <c r="F102" s="259"/>
      <c r="G102" s="259"/>
      <c r="I102" s="259" t="s">
        <v>266</v>
      </c>
      <c r="J102" s="259" t="s">
        <v>267</v>
      </c>
      <c r="K102" s="259" t="s">
        <v>268</v>
      </c>
      <c r="L102" s="259"/>
      <c r="M102" s="259"/>
      <c r="N102" s="259"/>
      <c r="O102" s="259"/>
      <c r="Q102" s="259" t="s">
        <v>266</v>
      </c>
      <c r="R102" s="259" t="s">
        <v>267</v>
      </c>
      <c r="S102" s="259" t="s">
        <v>268</v>
      </c>
      <c r="T102" s="259"/>
      <c r="U102" s="259"/>
      <c r="V102" s="259"/>
      <c r="W102" s="259"/>
    </row>
    <row r="103" spans="1:23">
      <c r="A103" s="259" t="s">
        <v>258</v>
      </c>
      <c r="B103" s="259">
        <v>126</v>
      </c>
      <c r="C103" s="259">
        <v>126.02012999999999</v>
      </c>
      <c r="D103" s="259">
        <v>2.5000000000000001E-2</v>
      </c>
      <c r="E103" s="259">
        <v>-2.5000000000000001E-2</v>
      </c>
      <c r="F103" s="259">
        <v>2.0129999999999999E-2</v>
      </c>
      <c r="G103" s="259" t="s">
        <v>240</v>
      </c>
      <c r="I103" s="259" t="s">
        <v>258</v>
      </c>
      <c r="J103" s="259">
        <v>126</v>
      </c>
      <c r="K103" s="259">
        <v>126.01990000000001</v>
      </c>
      <c r="L103" s="259">
        <v>2.5000000000000001E-2</v>
      </c>
      <c r="M103" s="259">
        <v>-2.5000000000000001E-2</v>
      </c>
      <c r="N103" s="259">
        <v>1.9900000000000001E-2</v>
      </c>
      <c r="O103" s="259" t="s">
        <v>240</v>
      </c>
      <c r="Q103" s="259" t="s">
        <v>258</v>
      </c>
      <c r="R103" s="259">
        <v>126</v>
      </c>
      <c r="S103" s="259">
        <v>126.0197</v>
      </c>
      <c r="T103" s="259">
        <v>2.5000000000000001E-2</v>
      </c>
      <c r="U103" s="259">
        <v>-2.5000000000000001E-2</v>
      </c>
      <c r="V103" s="259">
        <v>1.9699999999999999E-2</v>
      </c>
      <c r="W103" s="259" t="s">
        <v>240</v>
      </c>
    </row>
    <row r="104" spans="1:23">
      <c r="A104" s="259" t="s">
        <v>259</v>
      </c>
      <c r="B104" s="259">
        <v>0</v>
      </c>
      <c r="C104" s="259">
        <v>126.02012999999999</v>
      </c>
      <c r="D104" s="259"/>
      <c r="E104" s="259"/>
      <c r="F104" s="259">
        <v>126.02012999999999</v>
      </c>
      <c r="G104" s="259"/>
      <c r="I104" s="259" t="s">
        <v>259</v>
      </c>
      <c r="J104" s="259">
        <v>0</v>
      </c>
      <c r="K104" s="259">
        <v>126.01990000000001</v>
      </c>
      <c r="L104" s="259"/>
      <c r="M104" s="259"/>
      <c r="N104" s="259">
        <v>126.01990000000001</v>
      </c>
      <c r="O104" s="259"/>
      <c r="Q104" s="259" t="s">
        <v>259</v>
      </c>
      <c r="R104" s="259">
        <v>0</v>
      </c>
      <c r="S104" s="259">
        <v>126.0197</v>
      </c>
      <c r="T104" s="259"/>
      <c r="U104" s="259"/>
      <c r="V104" s="259">
        <v>126.0197</v>
      </c>
      <c r="W104" s="259"/>
    </row>
    <row r="105" spans="1:23">
      <c r="A105" s="259" t="s">
        <v>260</v>
      </c>
      <c r="B105" s="259">
        <v>0</v>
      </c>
      <c r="C105" s="259">
        <v>3.7299999999999998E-3</v>
      </c>
      <c r="D105" s="259"/>
      <c r="E105" s="259"/>
      <c r="F105" s="259">
        <v>3.7299999999999998E-3</v>
      </c>
      <c r="G105" s="259"/>
      <c r="I105" s="259" t="s">
        <v>260</v>
      </c>
      <c r="J105" s="259">
        <v>0</v>
      </c>
      <c r="K105" s="259">
        <v>1.0279999999999999E-2</v>
      </c>
      <c r="L105" s="259"/>
      <c r="M105" s="259"/>
      <c r="N105" s="259">
        <v>1.0279999999999999E-2</v>
      </c>
      <c r="O105" s="259"/>
      <c r="Q105" s="259" t="s">
        <v>260</v>
      </c>
      <c r="R105" s="259">
        <v>0</v>
      </c>
      <c r="S105" s="259">
        <v>1.034E-2</v>
      </c>
      <c r="T105" s="259"/>
      <c r="U105" s="259"/>
      <c r="V105" s="259">
        <v>1.034E-2</v>
      </c>
      <c r="W105" s="259"/>
    </row>
    <row r="106" spans="1:23">
      <c r="A106" s="259"/>
      <c r="B106" s="259"/>
      <c r="C106" s="259"/>
      <c r="D106" s="259"/>
      <c r="E106" s="259"/>
      <c r="F106" s="259"/>
      <c r="G106" s="259"/>
      <c r="I106" s="259"/>
      <c r="J106" s="259"/>
      <c r="K106" s="259"/>
      <c r="L106" s="259"/>
      <c r="M106" s="259"/>
      <c r="N106" s="259"/>
      <c r="O106" s="259"/>
      <c r="Q106" s="259"/>
      <c r="R106" s="259"/>
      <c r="S106" s="259"/>
      <c r="T106" s="259"/>
      <c r="U106" s="259"/>
      <c r="V106" s="259"/>
      <c r="W106" s="259"/>
    </row>
    <row r="107" spans="1:23">
      <c r="A107" s="259" t="s">
        <v>269</v>
      </c>
      <c r="B107" s="259" t="s">
        <v>270</v>
      </c>
      <c r="C107" s="259"/>
      <c r="D107" s="259"/>
      <c r="E107" s="259"/>
      <c r="F107" s="259"/>
      <c r="G107" s="259"/>
      <c r="I107" s="259" t="s">
        <v>269</v>
      </c>
      <c r="J107" s="259" t="s">
        <v>270</v>
      </c>
      <c r="K107" s="259"/>
      <c r="L107" s="259"/>
      <c r="M107" s="259"/>
      <c r="N107" s="259"/>
      <c r="O107" s="259"/>
      <c r="Q107" s="259" t="s">
        <v>269</v>
      </c>
      <c r="R107" s="259" t="s">
        <v>270</v>
      </c>
      <c r="S107" s="259"/>
      <c r="T107" s="259"/>
      <c r="U107" s="259"/>
      <c r="V107" s="259"/>
      <c r="W107" s="259"/>
    </row>
    <row r="108" spans="1:23">
      <c r="A108" s="259" t="s">
        <v>271</v>
      </c>
      <c r="B108" s="259">
        <v>4.0309999999999997</v>
      </c>
      <c r="C108" s="259">
        <v>4.0320299999999998</v>
      </c>
      <c r="D108" s="259">
        <v>5.0000000000000001E-3</v>
      </c>
      <c r="E108" s="259">
        <v>-5.0000000000000001E-3</v>
      </c>
      <c r="F108" s="259">
        <v>1.0300000000000001E-3</v>
      </c>
      <c r="G108" s="259" t="s">
        <v>249</v>
      </c>
      <c r="I108" s="259" t="s">
        <v>271</v>
      </c>
      <c r="J108" s="259">
        <v>4.0309999999999997</v>
      </c>
      <c r="K108" s="259">
        <v>4.0321800000000003</v>
      </c>
      <c r="L108" s="259">
        <v>5.0000000000000001E-3</v>
      </c>
      <c r="M108" s="259">
        <v>-5.0000000000000001E-3</v>
      </c>
      <c r="N108" s="259">
        <v>1.1800000000000001E-3</v>
      </c>
      <c r="O108" s="259" t="s">
        <v>249</v>
      </c>
      <c r="Q108" s="259" t="s">
        <v>271</v>
      </c>
      <c r="R108" s="259">
        <v>4.0309999999999997</v>
      </c>
      <c r="S108" s="259">
        <v>4.0321400000000001</v>
      </c>
      <c r="T108" s="259">
        <v>5.0000000000000001E-3</v>
      </c>
      <c r="U108" s="259">
        <v>-5.0000000000000001E-3</v>
      </c>
      <c r="V108" s="259">
        <v>1.14E-3</v>
      </c>
      <c r="W108" s="259" t="s">
        <v>249</v>
      </c>
    </row>
    <row r="109" spans="1:23">
      <c r="A109" s="259" t="s">
        <v>225</v>
      </c>
      <c r="B109" s="259">
        <v>4.25</v>
      </c>
      <c r="C109" s="259">
        <v>4.2683499999999999</v>
      </c>
      <c r="D109" s="259">
        <v>5.0000000000000001E-3</v>
      </c>
      <c r="E109" s="259">
        <v>-5.0000000000000001E-3</v>
      </c>
      <c r="F109" s="259">
        <v>1.8350000000000002E-2</v>
      </c>
      <c r="G109" s="259">
        <v>1.3350000000000001E-2</v>
      </c>
      <c r="I109" s="259" t="s">
        <v>225</v>
      </c>
      <c r="J109" s="259">
        <v>4.25</v>
      </c>
      <c r="K109" s="259">
        <v>4.2680499999999997</v>
      </c>
      <c r="L109" s="259">
        <v>5.0000000000000001E-3</v>
      </c>
      <c r="M109" s="259">
        <v>-5.0000000000000001E-3</v>
      </c>
      <c r="N109" s="259">
        <v>1.805E-2</v>
      </c>
      <c r="O109" s="259">
        <v>1.3050000000000001E-2</v>
      </c>
      <c r="Q109" s="259" t="s">
        <v>225</v>
      </c>
      <c r="R109" s="259">
        <v>4.25</v>
      </c>
      <c r="S109" s="259">
        <v>4.2665800000000003</v>
      </c>
      <c r="T109" s="259">
        <v>5.0000000000000001E-3</v>
      </c>
      <c r="U109" s="259">
        <v>-5.0000000000000001E-3</v>
      </c>
      <c r="V109" s="259">
        <v>1.6580000000000001E-2</v>
      </c>
      <c r="W109" s="259">
        <v>1.158E-2</v>
      </c>
    </row>
    <row r="110" spans="1:23">
      <c r="A110" s="259" t="s">
        <v>226</v>
      </c>
      <c r="B110" s="259">
        <v>20.75</v>
      </c>
      <c r="C110" s="259">
        <v>20.758099999999999</v>
      </c>
      <c r="D110" s="259">
        <v>5.0000000000000001E-3</v>
      </c>
      <c r="E110" s="259">
        <v>-5.0000000000000001E-3</v>
      </c>
      <c r="F110" s="259">
        <v>8.0999999999999996E-3</v>
      </c>
      <c r="G110" s="259">
        <v>3.0999999999999999E-3</v>
      </c>
      <c r="I110" s="259" t="s">
        <v>226</v>
      </c>
      <c r="J110" s="259">
        <v>20.75</v>
      </c>
      <c r="K110" s="259">
        <v>20.760960000000001</v>
      </c>
      <c r="L110" s="259">
        <v>5.0000000000000001E-3</v>
      </c>
      <c r="M110" s="259">
        <v>-5.0000000000000001E-3</v>
      </c>
      <c r="N110" s="259">
        <v>1.0959999999999999E-2</v>
      </c>
      <c r="O110" s="259">
        <v>5.96E-3</v>
      </c>
      <c r="Q110" s="259" t="s">
        <v>226</v>
      </c>
      <c r="R110" s="259">
        <v>20.75</v>
      </c>
      <c r="S110" s="259">
        <v>20.763819999999999</v>
      </c>
      <c r="T110" s="259">
        <v>5.0000000000000001E-3</v>
      </c>
      <c r="U110" s="259">
        <v>-5.0000000000000001E-3</v>
      </c>
      <c r="V110" s="259">
        <v>1.3820000000000001E-2</v>
      </c>
      <c r="W110" s="259">
        <v>8.8199999999999997E-3</v>
      </c>
    </row>
    <row r="111" spans="1:23">
      <c r="A111" s="259"/>
      <c r="B111" s="259"/>
      <c r="C111" s="259"/>
      <c r="D111" s="259"/>
      <c r="E111" s="259"/>
      <c r="F111" s="259"/>
      <c r="G111" s="259"/>
      <c r="I111" s="259"/>
      <c r="J111" s="259"/>
      <c r="K111" s="259"/>
      <c r="L111" s="259"/>
      <c r="M111" s="259"/>
      <c r="N111" s="259"/>
      <c r="O111" s="259"/>
      <c r="Q111" s="259"/>
      <c r="R111" s="259"/>
      <c r="S111" s="259"/>
      <c r="T111" s="259"/>
      <c r="U111" s="259"/>
      <c r="V111" s="259"/>
      <c r="W111" s="259"/>
    </row>
    <row r="112" spans="1:23">
      <c r="A112" s="259" t="s">
        <v>272</v>
      </c>
      <c r="B112" s="259" t="s">
        <v>273</v>
      </c>
      <c r="C112" s="259"/>
      <c r="D112" s="259"/>
      <c r="E112" s="259"/>
      <c r="F112" s="259"/>
      <c r="G112" s="259"/>
      <c r="I112" s="259" t="s">
        <v>272</v>
      </c>
      <c r="J112" s="259" t="s">
        <v>273</v>
      </c>
      <c r="K112" s="259"/>
      <c r="L112" s="259"/>
      <c r="M112" s="259"/>
      <c r="N112" s="259"/>
      <c r="O112" s="259"/>
      <c r="Q112" s="259" t="s">
        <v>272</v>
      </c>
      <c r="R112" s="259" t="s">
        <v>273</v>
      </c>
      <c r="S112" s="259"/>
      <c r="T112" s="259"/>
      <c r="U112" s="259"/>
      <c r="V112" s="259"/>
      <c r="W112" s="259"/>
    </row>
    <row r="113" spans="1:23">
      <c r="A113" s="259" t="s">
        <v>226</v>
      </c>
      <c r="B113" s="259">
        <v>22.734110000000001</v>
      </c>
      <c r="C113" s="259">
        <v>22.761009999999999</v>
      </c>
      <c r="D113" s="259">
        <v>0.15</v>
      </c>
      <c r="E113" s="259">
        <v>-0.15</v>
      </c>
      <c r="F113" s="259">
        <v>2.69E-2</v>
      </c>
      <c r="G113" s="259" t="s">
        <v>249</v>
      </c>
      <c r="I113" s="259" t="s">
        <v>226</v>
      </c>
      <c r="J113" s="259">
        <v>22.734110000000001</v>
      </c>
      <c r="K113" s="259">
        <v>22.762540000000001</v>
      </c>
      <c r="L113" s="259">
        <v>0.15</v>
      </c>
      <c r="M113" s="259">
        <v>-0.15</v>
      </c>
      <c r="N113" s="259">
        <v>2.843E-2</v>
      </c>
      <c r="O113" s="259" t="s">
        <v>249</v>
      </c>
      <c r="Q113" s="259" t="s">
        <v>226</v>
      </c>
      <c r="R113" s="259">
        <v>22.734110000000001</v>
      </c>
      <c r="S113" s="259">
        <v>22.764679999999998</v>
      </c>
      <c r="T113" s="259">
        <v>0.15</v>
      </c>
      <c r="U113" s="259">
        <v>-0.15</v>
      </c>
      <c r="V113" s="259">
        <v>3.057E-2</v>
      </c>
      <c r="W113" s="259" t="s">
        <v>249</v>
      </c>
    </row>
    <row r="114" spans="1:23">
      <c r="A114" s="259"/>
      <c r="B114" s="259"/>
      <c r="C114" s="259"/>
      <c r="D114" s="259"/>
      <c r="E114" s="259"/>
      <c r="F114" s="259"/>
      <c r="G114" s="259"/>
      <c r="I114" s="259"/>
      <c r="J114" s="259"/>
      <c r="K114" s="259"/>
      <c r="L114" s="259"/>
      <c r="M114" s="259"/>
      <c r="N114" s="259"/>
      <c r="O114" s="259"/>
      <c r="Q114" s="259"/>
      <c r="R114" s="259"/>
      <c r="S114" s="259"/>
      <c r="T114" s="259"/>
      <c r="U114" s="259"/>
      <c r="V114" s="259"/>
      <c r="W114" s="259"/>
    </row>
    <row r="115" spans="1:23">
      <c r="A115" s="259" t="s">
        <v>274</v>
      </c>
      <c r="B115" s="259" t="s">
        <v>275</v>
      </c>
      <c r="C115" s="259" t="s">
        <v>276</v>
      </c>
      <c r="D115" s="259"/>
      <c r="E115" s="259"/>
      <c r="F115" s="259"/>
      <c r="G115" s="259"/>
      <c r="I115" s="259" t="s">
        <v>274</v>
      </c>
      <c r="J115" s="259" t="s">
        <v>275</v>
      </c>
      <c r="K115" s="259" t="s">
        <v>276</v>
      </c>
      <c r="L115" s="259"/>
      <c r="M115" s="259"/>
      <c r="N115" s="259"/>
      <c r="O115" s="259"/>
      <c r="Q115" s="259" t="s">
        <v>274</v>
      </c>
      <c r="R115" s="259" t="s">
        <v>275</v>
      </c>
      <c r="S115" s="259" t="s">
        <v>276</v>
      </c>
      <c r="T115" s="259"/>
      <c r="U115" s="259"/>
      <c r="V115" s="259"/>
      <c r="W115" s="259"/>
    </row>
    <row r="116" spans="1:23">
      <c r="A116" s="259" t="s">
        <v>226</v>
      </c>
      <c r="B116" s="259"/>
      <c r="C116" s="259">
        <v>18.737169999999999</v>
      </c>
      <c r="D116" s="259"/>
      <c r="E116" s="259"/>
      <c r="F116" s="259"/>
      <c r="G116" s="259"/>
      <c r="I116" s="259" t="s">
        <v>226</v>
      </c>
      <c r="J116" s="259"/>
      <c r="K116" s="259">
        <v>18.738330000000001</v>
      </c>
      <c r="L116" s="259"/>
      <c r="M116" s="259"/>
      <c r="N116" s="259"/>
      <c r="O116" s="259"/>
      <c r="Q116" s="259" t="s">
        <v>226</v>
      </c>
      <c r="R116" s="259"/>
      <c r="S116" s="259">
        <v>18.739979999999999</v>
      </c>
      <c r="T116" s="259"/>
      <c r="U116" s="259"/>
      <c r="V116" s="259"/>
      <c r="W116" s="259"/>
    </row>
    <row r="117" spans="1:23">
      <c r="A117" s="259"/>
      <c r="B117" s="259"/>
      <c r="C117" s="259"/>
      <c r="D117" s="259"/>
      <c r="E117" s="259"/>
      <c r="F117" s="259"/>
      <c r="G117" s="259"/>
      <c r="I117" s="259"/>
      <c r="J117" s="259"/>
      <c r="K117" s="259"/>
      <c r="L117" s="259"/>
      <c r="M117" s="259"/>
      <c r="N117" s="259"/>
      <c r="O117" s="259"/>
      <c r="Q117" s="259"/>
      <c r="R117" s="259"/>
      <c r="S117" s="259"/>
      <c r="T117" s="259"/>
      <c r="U117" s="259"/>
      <c r="V117" s="259"/>
      <c r="W117" s="259"/>
    </row>
    <row r="118" spans="1:23">
      <c r="A118" s="259" t="s">
        <v>277</v>
      </c>
      <c r="B118" s="259" t="s">
        <v>278</v>
      </c>
      <c r="C118" s="259"/>
      <c r="D118" s="259"/>
      <c r="E118" s="259"/>
      <c r="F118" s="259"/>
      <c r="G118" s="259"/>
      <c r="I118" s="259" t="s">
        <v>277</v>
      </c>
      <c r="J118" s="259" t="s">
        <v>278</v>
      </c>
      <c r="K118" s="259"/>
      <c r="L118" s="259"/>
      <c r="M118" s="259"/>
      <c r="N118" s="259"/>
      <c r="O118" s="259"/>
      <c r="Q118" s="259" t="s">
        <v>277</v>
      </c>
      <c r="R118" s="259" t="s">
        <v>278</v>
      </c>
      <c r="S118" s="259"/>
      <c r="T118" s="259"/>
      <c r="U118" s="259"/>
      <c r="V118" s="259"/>
      <c r="W118" s="259"/>
    </row>
    <row r="119" spans="1:23">
      <c r="A119" s="259" t="s">
        <v>279</v>
      </c>
      <c r="B119" s="259">
        <v>4.0309999999999997</v>
      </c>
      <c r="C119" s="259">
        <v>4.0267999999999997</v>
      </c>
      <c r="D119" s="259">
        <v>5.0000000000000001E-3</v>
      </c>
      <c r="E119" s="259">
        <v>-5.0000000000000001E-3</v>
      </c>
      <c r="F119" s="259">
        <v>-4.1999999999999997E-3</v>
      </c>
      <c r="G119" s="259" t="s">
        <v>280</v>
      </c>
      <c r="I119" s="259" t="s">
        <v>279</v>
      </c>
      <c r="J119" s="259">
        <v>4.0309999999999997</v>
      </c>
      <c r="K119" s="259">
        <v>4.0264199999999999</v>
      </c>
      <c r="L119" s="259">
        <v>5.0000000000000001E-3</v>
      </c>
      <c r="M119" s="259">
        <v>-5.0000000000000001E-3</v>
      </c>
      <c r="N119" s="259">
        <v>-4.5799999999999999E-3</v>
      </c>
      <c r="O119" s="259" t="s">
        <v>280</v>
      </c>
      <c r="Q119" s="259" t="s">
        <v>279</v>
      </c>
      <c r="R119" s="259">
        <v>4.0309999999999997</v>
      </c>
      <c r="S119" s="259">
        <v>4.02766</v>
      </c>
      <c r="T119" s="259">
        <v>5.0000000000000001E-3</v>
      </c>
      <c r="U119" s="259">
        <v>-5.0000000000000001E-3</v>
      </c>
      <c r="V119" s="259">
        <v>-3.3400000000000001E-3</v>
      </c>
      <c r="W119" s="259" t="s">
        <v>232</v>
      </c>
    </row>
    <row r="120" spans="1:23">
      <c r="A120" s="259" t="s">
        <v>226</v>
      </c>
      <c r="B120" s="259">
        <v>20.75</v>
      </c>
      <c r="C120" s="259">
        <v>20.749089999999999</v>
      </c>
      <c r="D120" s="259">
        <v>5.0000000000000001E-3</v>
      </c>
      <c r="E120" s="259">
        <v>-5.0000000000000001E-3</v>
      </c>
      <c r="F120" s="259">
        <v>-9.1E-4</v>
      </c>
      <c r="G120" s="259" t="s">
        <v>245</v>
      </c>
      <c r="I120" s="259" t="s">
        <v>226</v>
      </c>
      <c r="J120" s="259">
        <v>20.75</v>
      </c>
      <c r="K120" s="259">
        <v>20.750430000000001</v>
      </c>
      <c r="L120" s="259">
        <v>5.0000000000000001E-3</v>
      </c>
      <c r="M120" s="259">
        <v>-5.0000000000000001E-3</v>
      </c>
      <c r="N120" s="259">
        <v>4.2999999999999999E-4</v>
      </c>
      <c r="O120" s="259" t="s">
        <v>249</v>
      </c>
      <c r="Q120" s="259" t="s">
        <v>226</v>
      </c>
      <c r="R120" s="259">
        <v>20.75</v>
      </c>
      <c r="S120" s="259">
        <v>20.752330000000001</v>
      </c>
      <c r="T120" s="259">
        <v>5.0000000000000001E-3</v>
      </c>
      <c r="U120" s="259">
        <v>-5.0000000000000001E-3</v>
      </c>
      <c r="V120" s="259">
        <v>2.33E-3</v>
      </c>
      <c r="W120" s="259" t="s">
        <v>235</v>
      </c>
    </row>
    <row r="121" spans="1:23">
      <c r="A121" s="259"/>
      <c r="B121" s="259"/>
      <c r="C121" s="259"/>
      <c r="D121" s="259"/>
      <c r="E121" s="259"/>
      <c r="F121" s="259"/>
      <c r="G121" s="259"/>
      <c r="I121" s="259"/>
      <c r="J121" s="259"/>
      <c r="K121" s="259"/>
      <c r="L121" s="259"/>
      <c r="M121" s="259"/>
      <c r="N121" s="259"/>
      <c r="O121" s="259"/>
      <c r="Q121" s="259"/>
      <c r="R121" s="259"/>
      <c r="S121" s="259"/>
      <c r="T121" s="259"/>
      <c r="U121" s="259"/>
      <c r="V121" s="259"/>
      <c r="W121" s="259"/>
    </row>
    <row r="122" spans="1:23">
      <c r="A122" s="259" t="s">
        <v>281</v>
      </c>
      <c r="B122" s="259" t="s">
        <v>282</v>
      </c>
      <c r="C122" s="259"/>
      <c r="D122" s="259"/>
      <c r="E122" s="259"/>
      <c r="F122" s="259"/>
      <c r="G122" s="259"/>
      <c r="I122" s="259" t="s">
        <v>281</v>
      </c>
      <c r="J122" s="259" t="s">
        <v>282</v>
      </c>
      <c r="K122" s="259"/>
      <c r="L122" s="259"/>
      <c r="M122" s="259"/>
      <c r="N122" s="259"/>
      <c r="O122" s="259"/>
      <c r="Q122" s="259" t="s">
        <v>281</v>
      </c>
      <c r="R122" s="259" t="s">
        <v>282</v>
      </c>
      <c r="S122" s="259"/>
      <c r="T122" s="259"/>
      <c r="U122" s="259"/>
      <c r="V122" s="259"/>
      <c r="W122" s="259"/>
    </row>
    <row r="123" spans="1:23">
      <c r="A123" s="259" t="s">
        <v>271</v>
      </c>
      <c r="B123" s="259">
        <v>5.5</v>
      </c>
      <c r="C123" s="259">
        <v>5.5310699999999997</v>
      </c>
      <c r="D123" s="259">
        <v>0.15</v>
      </c>
      <c r="E123" s="259">
        <v>-0.15</v>
      </c>
      <c r="F123" s="259">
        <v>3.107E-2</v>
      </c>
      <c r="G123" s="259" t="s">
        <v>249</v>
      </c>
      <c r="I123" s="259" t="s">
        <v>271</v>
      </c>
      <c r="J123" s="259">
        <v>5.5</v>
      </c>
      <c r="K123" s="259">
        <v>5.5306699999999998</v>
      </c>
      <c r="L123" s="259">
        <v>0.15</v>
      </c>
      <c r="M123" s="259">
        <v>-0.15</v>
      </c>
      <c r="N123" s="259">
        <v>3.0669999999999999E-2</v>
      </c>
      <c r="O123" s="259" t="s">
        <v>249</v>
      </c>
      <c r="Q123" s="259" t="s">
        <v>271</v>
      </c>
      <c r="R123" s="259">
        <v>5.5</v>
      </c>
      <c r="S123" s="259">
        <v>5.5305400000000002</v>
      </c>
      <c r="T123" s="259">
        <v>0.15</v>
      </c>
      <c r="U123" s="259">
        <v>-0.15</v>
      </c>
      <c r="V123" s="259">
        <v>3.0540000000000001E-2</v>
      </c>
      <c r="W123" s="259" t="s">
        <v>249</v>
      </c>
    </row>
    <row r="124" spans="1:23">
      <c r="A124" s="259" t="s">
        <v>225</v>
      </c>
      <c r="B124" s="259">
        <v>6.25</v>
      </c>
      <c r="C124" s="259">
        <v>6.2633999999999999</v>
      </c>
      <c r="D124" s="259">
        <v>0.15</v>
      </c>
      <c r="E124" s="259">
        <v>-0.15</v>
      </c>
      <c r="F124" s="259">
        <v>1.34E-2</v>
      </c>
      <c r="G124" s="259" t="s">
        <v>249</v>
      </c>
      <c r="I124" s="259" t="s">
        <v>225</v>
      </c>
      <c r="J124" s="259">
        <v>6.25</v>
      </c>
      <c r="K124" s="259">
        <v>6.2637200000000002</v>
      </c>
      <c r="L124" s="259">
        <v>0.15</v>
      </c>
      <c r="M124" s="259">
        <v>-0.15</v>
      </c>
      <c r="N124" s="259">
        <v>1.372E-2</v>
      </c>
      <c r="O124" s="259" t="s">
        <v>249</v>
      </c>
      <c r="Q124" s="259" t="s">
        <v>225</v>
      </c>
      <c r="R124" s="259">
        <v>6.25</v>
      </c>
      <c r="S124" s="259">
        <v>6.2623100000000003</v>
      </c>
      <c r="T124" s="259">
        <v>0.15</v>
      </c>
      <c r="U124" s="259">
        <v>-0.15</v>
      </c>
      <c r="V124" s="259">
        <v>1.231E-2</v>
      </c>
      <c r="W124" s="259" t="s">
        <v>249</v>
      </c>
    </row>
    <row r="125" spans="1:23">
      <c r="A125" s="259" t="s">
        <v>226</v>
      </c>
      <c r="B125" s="259">
        <v>30.25</v>
      </c>
      <c r="C125" s="259">
        <v>30.259139999999999</v>
      </c>
      <c r="D125" s="259">
        <v>0.15</v>
      </c>
      <c r="E125" s="259">
        <v>-0.15</v>
      </c>
      <c r="F125" s="259">
        <v>9.1400000000000006E-3</v>
      </c>
      <c r="G125" s="259" t="s">
        <v>249</v>
      </c>
      <c r="I125" s="259" t="s">
        <v>226</v>
      </c>
      <c r="J125" s="259">
        <v>30.25</v>
      </c>
      <c r="K125" s="259">
        <v>30.262149999999998</v>
      </c>
      <c r="L125" s="259">
        <v>0.15</v>
      </c>
      <c r="M125" s="259">
        <v>-0.15</v>
      </c>
      <c r="N125" s="259">
        <v>1.2149999999999999E-2</v>
      </c>
      <c r="O125" s="259" t="s">
        <v>249</v>
      </c>
      <c r="Q125" s="259" t="s">
        <v>226</v>
      </c>
      <c r="R125" s="259">
        <v>30.25</v>
      </c>
      <c r="S125" s="259">
        <v>30.264500000000002</v>
      </c>
      <c r="T125" s="259">
        <v>0.15</v>
      </c>
      <c r="U125" s="259">
        <v>-0.15</v>
      </c>
      <c r="V125" s="259">
        <v>1.4500000000000001E-2</v>
      </c>
      <c r="W125" s="259" t="s">
        <v>249</v>
      </c>
    </row>
    <row r="126" spans="1:23">
      <c r="A126" s="259"/>
      <c r="B126" s="259"/>
      <c r="C126" s="259"/>
      <c r="D126" s="259"/>
      <c r="E126" s="259"/>
      <c r="F126" s="259"/>
      <c r="G126" s="259"/>
      <c r="I126" s="259"/>
      <c r="J126" s="259"/>
      <c r="K126" s="259"/>
      <c r="L126" s="259"/>
      <c r="M126" s="259"/>
      <c r="N126" s="259"/>
      <c r="O126" s="259"/>
      <c r="Q126" s="259"/>
      <c r="R126" s="259"/>
      <c r="S126" s="259"/>
      <c r="T126" s="259"/>
      <c r="U126" s="259"/>
      <c r="V126" s="259"/>
      <c r="W126" s="259"/>
    </row>
    <row r="127" spans="1:23">
      <c r="A127" s="259"/>
      <c r="B127" s="259"/>
      <c r="C127" s="259"/>
      <c r="D127" s="259"/>
      <c r="E127" s="259"/>
      <c r="F127" s="259"/>
      <c r="G127" s="259"/>
      <c r="I127" s="259"/>
      <c r="J127" s="259"/>
      <c r="K127" s="259"/>
      <c r="L127" s="259"/>
      <c r="M127" s="259"/>
      <c r="N127" s="259"/>
      <c r="O127" s="259"/>
      <c r="Q127" s="259"/>
      <c r="R127" s="259"/>
      <c r="S127" s="259"/>
      <c r="T127" s="259"/>
      <c r="U127" s="259"/>
      <c r="V127" s="259"/>
      <c r="W127" s="259"/>
    </row>
    <row r="128" spans="1:23">
      <c r="A128" s="259"/>
      <c r="B128" s="259"/>
      <c r="C128" s="259"/>
      <c r="D128" s="259"/>
      <c r="E128" s="259"/>
      <c r="F128" s="259"/>
      <c r="G128" s="259"/>
      <c r="I128" s="259"/>
      <c r="J128" s="259"/>
      <c r="K128" s="259"/>
      <c r="L128" s="259"/>
      <c r="M128" s="259"/>
      <c r="N128" s="259"/>
      <c r="O128" s="259"/>
      <c r="Q128" s="259"/>
      <c r="R128" s="259"/>
      <c r="S128" s="259"/>
      <c r="T128" s="259"/>
      <c r="U128" s="259"/>
      <c r="V128" s="259"/>
      <c r="W128" s="259"/>
    </row>
    <row r="129" spans="1:23">
      <c r="A129" s="259"/>
      <c r="B129" s="259"/>
      <c r="C129" s="259"/>
      <c r="D129" s="259"/>
      <c r="E129" s="259"/>
      <c r="F129" s="259"/>
      <c r="G129" s="259"/>
      <c r="I129" s="259"/>
      <c r="J129" s="259"/>
      <c r="K129" s="259"/>
      <c r="L129" s="259"/>
      <c r="M129" s="259"/>
      <c r="N129" s="259"/>
      <c r="O129" s="259"/>
      <c r="Q129" s="259"/>
      <c r="R129" s="259"/>
      <c r="S129" s="259"/>
      <c r="T129" s="259"/>
      <c r="U129" s="259"/>
      <c r="V129" s="259"/>
      <c r="W129" s="259"/>
    </row>
    <row r="130" spans="1:23">
      <c r="A130" s="259"/>
      <c r="B130" s="259"/>
      <c r="C130" s="259"/>
      <c r="D130" s="259"/>
      <c r="E130" s="259"/>
      <c r="F130" s="259"/>
      <c r="G130" s="259"/>
      <c r="I130" s="259"/>
      <c r="J130" s="259"/>
      <c r="K130" s="259"/>
      <c r="L130" s="259"/>
      <c r="M130" s="259"/>
      <c r="N130" s="259"/>
      <c r="O130" s="259"/>
      <c r="Q130" s="259"/>
      <c r="R130" s="259"/>
      <c r="S130" s="259"/>
      <c r="T130" s="259"/>
      <c r="U130" s="259"/>
      <c r="V130" s="259"/>
      <c r="W130" s="259"/>
    </row>
    <row r="131" spans="1:23">
      <c r="A131" s="259"/>
      <c r="B131" s="259"/>
      <c r="C131" s="259"/>
      <c r="D131" s="259"/>
      <c r="E131" s="259"/>
      <c r="F131" s="259"/>
      <c r="G131" s="259"/>
      <c r="I131" s="259"/>
      <c r="J131" s="259"/>
      <c r="K131" s="259"/>
      <c r="L131" s="259"/>
      <c r="M131" s="259"/>
      <c r="N131" s="259"/>
      <c r="O131" s="259"/>
      <c r="Q131" s="259"/>
      <c r="R131" s="259"/>
      <c r="S131" s="259"/>
      <c r="T131" s="259"/>
      <c r="U131" s="259"/>
      <c r="V131" s="259"/>
      <c r="W131" s="259"/>
    </row>
    <row r="132" spans="1:23">
      <c r="A132" s="259" t="s">
        <v>180</v>
      </c>
      <c r="B132" s="259" t="s">
        <v>181</v>
      </c>
      <c r="C132" s="259">
        <v>1014</v>
      </c>
      <c r="D132" s="259"/>
      <c r="E132" s="259"/>
      <c r="F132" s="259"/>
      <c r="G132" s="259" t="s">
        <v>283</v>
      </c>
      <c r="I132" s="259" t="s">
        <v>180</v>
      </c>
      <c r="J132" s="259" t="s">
        <v>181</v>
      </c>
      <c r="K132" s="259">
        <v>1014</v>
      </c>
      <c r="L132" s="259"/>
      <c r="M132" s="259"/>
      <c r="N132" s="259"/>
      <c r="O132" s="259" t="s">
        <v>283</v>
      </c>
      <c r="Q132" s="259" t="s">
        <v>180</v>
      </c>
      <c r="R132" s="259" t="s">
        <v>181</v>
      </c>
      <c r="S132" s="259">
        <v>1014</v>
      </c>
      <c r="T132" s="259"/>
      <c r="U132" s="259"/>
      <c r="V132" s="259"/>
      <c r="W132" s="259" t="s">
        <v>283</v>
      </c>
    </row>
    <row r="133" spans="1:23">
      <c r="A133" s="259" t="s">
        <v>183</v>
      </c>
      <c r="B133" s="259" t="s">
        <v>184</v>
      </c>
      <c r="C133" s="259" t="s">
        <v>184</v>
      </c>
      <c r="D133" s="259" t="s">
        <v>185</v>
      </c>
      <c r="E133" s="259" t="s">
        <v>185</v>
      </c>
      <c r="F133" s="259" t="s">
        <v>185</v>
      </c>
      <c r="G133" s="259" t="s">
        <v>184</v>
      </c>
      <c r="I133" s="259" t="s">
        <v>183</v>
      </c>
      <c r="J133" s="259" t="s">
        <v>184</v>
      </c>
      <c r="K133" s="259" t="s">
        <v>184</v>
      </c>
      <c r="L133" s="259" t="s">
        <v>185</v>
      </c>
      <c r="M133" s="259" t="s">
        <v>185</v>
      </c>
      <c r="N133" s="259" t="s">
        <v>185</v>
      </c>
      <c r="O133" s="259" t="s">
        <v>184</v>
      </c>
      <c r="Q133" s="259" t="s">
        <v>183</v>
      </c>
      <c r="R133" s="259" t="s">
        <v>184</v>
      </c>
      <c r="S133" s="259" t="s">
        <v>184</v>
      </c>
      <c r="T133" s="259" t="s">
        <v>185</v>
      </c>
      <c r="U133" s="259" t="s">
        <v>185</v>
      </c>
      <c r="V133" s="259" t="s">
        <v>185</v>
      </c>
      <c r="W133" s="259" t="s">
        <v>184</v>
      </c>
    </row>
    <row r="134" spans="1:23">
      <c r="A134" s="259" t="s">
        <v>218</v>
      </c>
      <c r="B134" s="259" t="s">
        <v>6</v>
      </c>
      <c r="C134" s="259" t="s">
        <v>219</v>
      </c>
      <c r="D134" s="259" t="s">
        <v>220</v>
      </c>
      <c r="E134" s="259" t="s">
        <v>221</v>
      </c>
      <c r="F134" s="259" t="s">
        <v>21</v>
      </c>
      <c r="G134" s="259" t="s">
        <v>222</v>
      </c>
      <c r="I134" s="259" t="s">
        <v>218</v>
      </c>
      <c r="J134" s="259" t="s">
        <v>6</v>
      </c>
      <c r="K134" s="259" t="s">
        <v>219</v>
      </c>
      <c r="L134" s="259" t="s">
        <v>220</v>
      </c>
      <c r="M134" s="259" t="s">
        <v>221</v>
      </c>
      <c r="N134" s="259" t="s">
        <v>21</v>
      </c>
      <c r="O134" s="259" t="s">
        <v>222</v>
      </c>
      <c r="Q134" s="259" t="s">
        <v>218</v>
      </c>
      <c r="R134" s="259" t="s">
        <v>6</v>
      </c>
      <c r="S134" s="259" t="s">
        <v>219</v>
      </c>
      <c r="T134" s="259" t="s">
        <v>220</v>
      </c>
      <c r="U134" s="259" t="s">
        <v>221</v>
      </c>
      <c r="V134" s="259" t="s">
        <v>21</v>
      </c>
      <c r="W134" s="259" t="s">
        <v>222</v>
      </c>
    </row>
    <row r="135" spans="1:23">
      <c r="A135" s="259" t="s">
        <v>183</v>
      </c>
      <c r="B135" s="259" t="s">
        <v>184</v>
      </c>
      <c r="C135" s="259" t="s">
        <v>184</v>
      </c>
      <c r="D135" s="259" t="s">
        <v>185</v>
      </c>
      <c r="E135" s="259" t="s">
        <v>185</v>
      </c>
      <c r="F135" s="259" t="s">
        <v>185</v>
      </c>
      <c r="G135" s="259" t="s">
        <v>184</v>
      </c>
      <c r="I135" s="259" t="s">
        <v>183</v>
      </c>
      <c r="J135" s="259" t="s">
        <v>184</v>
      </c>
      <c r="K135" s="259" t="s">
        <v>184</v>
      </c>
      <c r="L135" s="259" t="s">
        <v>185</v>
      </c>
      <c r="M135" s="259" t="s">
        <v>185</v>
      </c>
      <c r="N135" s="259" t="s">
        <v>185</v>
      </c>
      <c r="O135" s="259" t="s">
        <v>184</v>
      </c>
      <c r="Q135" s="259" t="s">
        <v>183</v>
      </c>
      <c r="R135" s="259" t="s">
        <v>184</v>
      </c>
      <c r="S135" s="259" t="s">
        <v>184</v>
      </c>
      <c r="T135" s="259" t="s">
        <v>185</v>
      </c>
      <c r="U135" s="259" t="s">
        <v>185</v>
      </c>
      <c r="V135" s="259" t="s">
        <v>185</v>
      </c>
      <c r="W135" s="259" t="s">
        <v>184</v>
      </c>
    </row>
    <row r="136" spans="1:23">
      <c r="A136" s="259"/>
      <c r="B136" s="259"/>
      <c r="C136" s="259"/>
      <c r="D136" s="259"/>
      <c r="E136" s="259"/>
      <c r="F136" s="259"/>
      <c r="G136" s="259"/>
      <c r="I136" s="259"/>
      <c r="J136" s="259"/>
      <c r="K136" s="259"/>
      <c r="L136" s="259"/>
      <c r="M136" s="259"/>
      <c r="N136" s="259"/>
      <c r="O136" s="259"/>
      <c r="Q136" s="259"/>
      <c r="R136" s="259"/>
      <c r="S136" s="259"/>
      <c r="T136" s="259"/>
      <c r="U136" s="259"/>
      <c r="V136" s="259"/>
      <c r="W136" s="259"/>
    </row>
    <row r="137" spans="1:23">
      <c r="A137" s="259" t="s">
        <v>284</v>
      </c>
      <c r="B137" s="259" t="s">
        <v>285</v>
      </c>
      <c r="C137" s="259"/>
      <c r="D137" s="259"/>
      <c r="E137" s="259"/>
      <c r="F137" s="259"/>
      <c r="G137" s="259"/>
      <c r="I137" s="259" t="s">
        <v>284</v>
      </c>
      <c r="J137" s="259" t="s">
        <v>285</v>
      </c>
      <c r="K137" s="259"/>
      <c r="L137" s="259"/>
      <c r="M137" s="259"/>
      <c r="N137" s="259"/>
      <c r="O137" s="259"/>
      <c r="Q137" s="259" t="s">
        <v>284</v>
      </c>
      <c r="R137" s="259" t="s">
        <v>285</v>
      </c>
      <c r="S137" s="259"/>
      <c r="T137" s="259"/>
      <c r="U137" s="259"/>
      <c r="V137" s="259"/>
      <c r="W137" s="259"/>
    </row>
    <row r="138" spans="1:23">
      <c r="A138" s="259" t="s">
        <v>271</v>
      </c>
      <c r="B138" s="259">
        <v>5.5</v>
      </c>
      <c r="C138" s="259">
        <v>5.52989</v>
      </c>
      <c r="D138" s="259">
        <v>0.15</v>
      </c>
      <c r="E138" s="259">
        <v>-0.15</v>
      </c>
      <c r="F138" s="259">
        <v>2.989E-2</v>
      </c>
      <c r="G138" s="259" t="s">
        <v>249</v>
      </c>
      <c r="I138" s="259" t="s">
        <v>271</v>
      </c>
      <c r="J138" s="259">
        <v>5.5</v>
      </c>
      <c r="K138" s="259">
        <v>5.5292700000000004</v>
      </c>
      <c r="L138" s="259">
        <v>0.15</v>
      </c>
      <c r="M138" s="259">
        <v>-0.15</v>
      </c>
      <c r="N138" s="259">
        <v>2.9270000000000001E-2</v>
      </c>
      <c r="O138" s="259" t="s">
        <v>249</v>
      </c>
      <c r="Q138" s="259" t="s">
        <v>271</v>
      </c>
      <c r="R138" s="259">
        <v>5.5</v>
      </c>
      <c r="S138" s="259">
        <v>5.5294800000000004</v>
      </c>
      <c r="T138" s="259">
        <v>0.15</v>
      </c>
      <c r="U138" s="259">
        <v>-0.15</v>
      </c>
      <c r="V138" s="259">
        <v>2.9479999999999999E-2</v>
      </c>
      <c r="W138" s="259" t="s">
        <v>249</v>
      </c>
    </row>
    <row r="139" spans="1:23">
      <c r="A139" s="259" t="s">
        <v>225</v>
      </c>
      <c r="B139" s="259">
        <v>35.25</v>
      </c>
      <c r="C139" s="259">
        <v>35.267130000000002</v>
      </c>
      <c r="D139" s="259">
        <v>0.15</v>
      </c>
      <c r="E139" s="259">
        <v>-0.15</v>
      </c>
      <c r="F139" s="259">
        <v>1.7129999999999999E-2</v>
      </c>
      <c r="G139" s="259" t="s">
        <v>249</v>
      </c>
      <c r="I139" s="259" t="s">
        <v>225</v>
      </c>
      <c r="J139" s="259">
        <v>35.25</v>
      </c>
      <c r="K139" s="259">
        <v>35.26764</v>
      </c>
      <c r="L139" s="259">
        <v>0.15</v>
      </c>
      <c r="M139" s="259">
        <v>-0.15</v>
      </c>
      <c r="N139" s="259">
        <v>1.7639999999999999E-2</v>
      </c>
      <c r="O139" s="259" t="s">
        <v>249</v>
      </c>
      <c r="Q139" s="259" t="s">
        <v>225</v>
      </c>
      <c r="R139" s="259">
        <v>35.25</v>
      </c>
      <c r="S139" s="259">
        <v>35.265990000000002</v>
      </c>
      <c r="T139" s="259">
        <v>0.15</v>
      </c>
      <c r="U139" s="259">
        <v>-0.15</v>
      </c>
      <c r="V139" s="259">
        <v>1.5990000000000001E-2</v>
      </c>
      <c r="W139" s="259" t="s">
        <v>249</v>
      </c>
    </row>
    <row r="140" spans="1:23">
      <c r="A140" s="259" t="s">
        <v>226</v>
      </c>
      <c r="B140" s="259">
        <v>30.25</v>
      </c>
      <c r="C140" s="259">
        <v>30.259840000000001</v>
      </c>
      <c r="D140" s="259">
        <v>0.15</v>
      </c>
      <c r="E140" s="259">
        <v>-0.15</v>
      </c>
      <c r="F140" s="259">
        <v>9.8399999999999998E-3</v>
      </c>
      <c r="G140" s="259" t="s">
        <v>249</v>
      </c>
      <c r="I140" s="259" t="s">
        <v>226</v>
      </c>
      <c r="J140" s="259">
        <v>30.25</v>
      </c>
      <c r="K140" s="259">
        <v>30.26118</v>
      </c>
      <c r="L140" s="259">
        <v>0.15</v>
      </c>
      <c r="M140" s="259">
        <v>-0.15</v>
      </c>
      <c r="N140" s="259">
        <v>1.1180000000000001E-2</v>
      </c>
      <c r="O140" s="259" t="s">
        <v>249</v>
      </c>
      <c r="Q140" s="259" t="s">
        <v>226</v>
      </c>
      <c r="R140" s="259">
        <v>30.25</v>
      </c>
      <c r="S140" s="259">
        <v>30.263490000000001</v>
      </c>
      <c r="T140" s="259">
        <v>0.15</v>
      </c>
      <c r="U140" s="259">
        <v>-0.15</v>
      </c>
      <c r="V140" s="259">
        <v>1.349E-2</v>
      </c>
      <c r="W140" s="259" t="s">
        <v>249</v>
      </c>
    </row>
    <row r="141" spans="1:23">
      <c r="A141" s="259"/>
      <c r="B141" s="259"/>
      <c r="C141" s="259"/>
      <c r="D141" s="259"/>
      <c r="E141" s="259"/>
      <c r="F141" s="259"/>
      <c r="G141" s="259"/>
      <c r="I141" s="259"/>
      <c r="J141" s="259"/>
      <c r="K141" s="259"/>
      <c r="L141" s="259"/>
      <c r="M141" s="259"/>
      <c r="N141" s="259"/>
      <c r="O141" s="259"/>
      <c r="Q141" s="259"/>
      <c r="R141" s="259"/>
      <c r="S141" s="259"/>
      <c r="T141" s="259"/>
      <c r="U141" s="259"/>
      <c r="V141" s="259"/>
      <c r="W141" s="259"/>
    </row>
    <row r="142" spans="1:23">
      <c r="A142" s="259" t="s">
        <v>286</v>
      </c>
      <c r="B142" s="259" t="s">
        <v>287</v>
      </c>
      <c r="C142" s="259"/>
      <c r="D142" s="259"/>
      <c r="E142" s="259"/>
      <c r="F142" s="259"/>
      <c r="G142" s="259"/>
      <c r="I142" s="259" t="s">
        <v>286</v>
      </c>
      <c r="J142" s="259" t="s">
        <v>287</v>
      </c>
      <c r="K142" s="259"/>
      <c r="L142" s="259"/>
      <c r="M142" s="259"/>
      <c r="N142" s="259"/>
      <c r="O142" s="259"/>
      <c r="Q142" s="259" t="s">
        <v>286</v>
      </c>
      <c r="R142" s="259" t="s">
        <v>287</v>
      </c>
      <c r="S142" s="259"/>
      <c r="T142" s="259"/>
      <c r="U142" s="259"/>
      <c r="V142" s="259"/>
      <c r="W142" s="259"/>
    </row>
    <row r="143" spans="1:23">
      <c r="A143" s="259" t="s">
        <v>271</v>
      </c>
      <c r="B143" s="259">
        <v>5.5</v>
      </c>
      <c r="C143" s="259">
        <v>5.5316900000000002</v>
      </c>
      <c r="D143" s="259">
        <v>0.15</v>
      </c>
      <c r="E143" s="259">
        <v>-0.15</v>
      </c>
      <c r="F143" s="259">
        <v>3.1690000000000003E-2</v>
      </c>
      <c r="G143" s="259" t="s">
        <v>249</v>
      </c>
      <c r="I143" s="259" t="s">
        <v>271</v>
      </c>
      <c r="J143" s="259">
        <v>5.5</v>
      </c>
      <c r="K143" s="259">
        <v>5.5312999999999999</v>
      </c>
      <c r="L143" s="259">
        <v>0.15</v>
      </c>
      <c r="M143" s="259">
        <v>-0.15</v>
      </c>
      <c r="N143" s="259">
        <v>3.1300000000000001E-2</v>
      </c>
      <c r="O143" s="259" t="s">
        <v>249</v>
      </c>
      <c r="Q143" s="259" t="s">
        <v>271</v>
      </c>
      <c r="R143" s="259">
        <v>5.5</v>
      </c>
      <c r="S143" s="259">
        <v>5.5305600000000004</v>
      </c>
      <c r="T143" s="259">
        <v>0.15</v>
      </c>
      <c r="U143" s="259">
        <v>-0.15</v>
      </c>
      <c r="V143" s="259">
        <v>3.056E-2</v>
      </c>
      <c r="W143" s="259" t="s">
        <v>249</v>
      </c>
    </row>
    <row r="144" spans="1:23">
      <c r="A144" s="259" t="s">
        <v>225</v>
      </c>
      <c r="B144" s="259">
        <v>35.25</v>
      </c>
      <c r="C144" s="259">
        <v>35.266370000000002</v>
      </c>
      <c r="D144" s="259">
        <v>0.15</v>
      </c>
      <c r="E144" s="259">
        <v>-0.15</v>
      </c>
      <c r="F144" s="259">
        <v>1.6369999999999999E-2</v>
      </c>
      <c r="G144" s="259" t="s">
        <v>249</v>
      </c>
      <c r="I144" s="259" t="s">
        <v>225</v>
      </c>
      <c r="J144" s="259">
        <v>35.25</v>
      </c>
      <c r="K144" s="259">
        <v>35.266030000000001</v>
      </c>
      <c r="L144" s="259">
        <v>0.15</v>
      </c>
      <c r="M144" s="259">
        <v>-0.15</v>
      </c>
      <c r="N144" s="259">
        <v>1.6029999999999999E-2</v>
      </c>
      <c r="O144" s="259" t="s">
        <v>249</v>
      </c>
      <c r="Q144" s="259" t="s">
        <v>225</v>
      </c>
      <c r="R144" s="259">
        <v>35.25</v>
      </c>
      <c r="S144" s="259">
        <v>35.264449999999997</v>
      </c>
      <c r="T144" s="259">
        <v>0.15</v>
      </c>
      <c r="U144" s="259">
        <v>-0.15</v>
      </c>
      <c r="V144" s="259">
        <v>1.4449999999999999E-2</v>
      </c>
      <c r="W144" s="259" t="s">
        <v>249</v>
      </c>
    </row>
    <row r="145" spans="1:23">
      <c r="A145" s="259" t="s">
        <v>226</v>
      </c>
      <c r="B145" s="259">
        <v>11.25</v>
      </c>
      <c r="C145" s="259">
        <v>11.260450000000001</v>
      </c>
      <c r="D145" s="259">
        <v>0.15</v>
      </c>
      <c r="E145" s="259">
        <v>-0.15</v>
      </c>
      <c r="F145" s="259">
        <v>1.0449999999999999E-2</v>
      </c>
      <c r="G145" s="259" t="s">
        <v>249</v>
      </c>
      <c r="I145" s="259" t="s">
        <v>226</v>
      </c>
      <c r="J145" s="259">
        <v>11.25</v>
      </c>
      <c r="K145" s="259">
        <v>11.261749999999999</v>
      </c>
      <c r="L145" s="259">
        <v>0.15</v>
      </c>
      <c r="M145" s="259">
        <v>-0.15</v>
      </c>
      <c r="N145" s="259">
        <v>1.175E-2</v>
      </c>
      <c r="O145" s="259" t="s">
        <v>249</v>
      </c>
      <c r="Q145" s="259" t="s">
        <v>226</v>
      </c>
      <c r="R145" s="259">
        <v>11.25</v>
      </c>
      <c r="S145" s="259">
        <v>11.263909999999999</v>
      </c>
      <c r="T145" s="259">
        <v>0.15</v>
      </c>
      <c r="U145" s="259">
        <v>-0.15</v>
      </c>
      <c r="V145" s="259">
        <v>1.391E-2</v>
      </c>
      <c r="W145" s="259" t="s">
        <v>249</v>
      </c>
    </row>
    <row r="146" spans="1:23">
      <c r="A146" s="259"/>
      <c r="B146" s="259"/>
      <c r="C146" s="259"/>
      <c r="D146" s="259"/>
      <c r="E146" s="259"/>
      <c r="F146" s="259"/>
      <c r="G146" s="259"/>
      <c r="I146" s="259"/>
      <c r="J146" s="259"/>
      <c r="K146" s="259"/>
      <c r="L146" s="259"/>
      <c r="M146" s="259"/>
      <c r="N146" s="259"/>
      <c r="O146" s="259"/>
      <c r="Q146" s="259"/>
      <c r="R146" s="259"/>
      <c r="S146" s="259"/>
      <c r="T146" s="259"/>
      <c r="U146" s="259"/>
      <c r="V146" s="259"/>
      <c r="W146" s="259"/>
    </row>
    <row r="147" spans="1:23">
      <c r="A147" s="259" t="s">
        <v>288</v>
      </c>
      <c r="B147" s="259" t="s">
        <v>270</v>
      </c>
      <c r="C147" s="259"/>
      <c r="D147" s="259"/>
      <c r="E147" s="259"/>
      <c r="F147" s="259"/>
      <c r="G147" s="259"/>
      <c r="I147" s="259" t="s">
        <v>288</v>
      </c>
      <c r="J147" s="259" t="s">
        <v>270</v>
      </c>
      <c r="K147" s="259"/>
      <c r="L147" s="259"/>
      <c r="M147" s="259"/>
      <c r="N147" s="259"/>
      <c r="O147" s="259"/>
      <c r="Q147" s="259" t="s">
        <v>288</v>
      </c>
      <c r="R147" s="259" t="s">
        <v>270</v>
      </c>
      <c r="S147" s="259"/>
      <c r="T147" s="259"/>
      <c r="U147" s="259"/>
      <c r="V147" s="259"/>
      <c r="W147" s="259"/>
    </row>
    <row r="148" spans="1:23">
      <c r="A148" s="259" t="s">
        <v>271</v>
      </c>
      <c r="B148" s="259">
        <v>4.0309999999999997</v>
      </c>
      <c r="C148" s="259">
        <v>4.0316200000000002</v>
      </c>
      <c r="D148" s="259">
        <v>5.0000000000000001E-3</v>
      </c>
      <c r="E148" s="259">
        <v>-5.0000000000000001E-3</v>
      </c>
      <c r="F148" s="259">
        <v>6.2E-4</v>
      </c>
      <c r="G148" s="259" t="s">
        <v>249</v>
      </c>
      <c r="I148" s="259" t="s">
        <v>271</v>
      </c>
      <c r="J148" s="259">
        <v>4.0309999999999997</v>
      </c>
      <c r="K148" s="259">
        <v>4.0316599999999996</v>
      </c>
      <c r="L148" s="259">
        <v>5.0000000000000001E-3</v>
      </c>
      <c r="M148" s="259">
        <v>-5.0000000000000001E-3</v>
      </c>
      <c r="N148" s="259">
        <v>6.6E-4</v>
      </c>
      <c r="O148" s="259" t="s">
        <v>249</v>
      </c>
      <c r="Q148" s="259" t="s">
        <v>271</v>
      </c>
      <c r="R148" s="259">
        <v>4.0309999999999997</v>
      </c>
      <c r="S148" s="259">
        <v>4.0312999999999999</v>
      </c>
      <c r="T148" s="259">
        <v>5.0000000000000001E-3</v>
      </c>
      <c r="U148" s="259">
        <v>-5.0000000000000001E-3</v>
      </c>
      <c r="V148" s="259">
        <v>2.9999999999999997E-4</v>
      </c>
      <c r="W148" s="259" t="s">
        <v>249</v>
      </c>
    </row>
    <row r="149" spans="1:23">
      <c r="A149" s="259" t="s">
        <v>225</v>
      </c>
      <c r="B149" s="259">
        <v>4.25</v>
      </c>
      <c r="C149" s="259">
        <v>4.26654</v>
      </c>
      <c r="D149" s="259">
        <v>5.0000000000000001E-3</v>
      </c>
      <c r="E149" s="259">
        <v>-5.0000000000000001E-3</v>
      </c>
      <c r="F149" s="259">
        <v>1.6539999999999999E-2</v>
      </c>
      <c r="G149" s="259">
        <v>1.154E-2</v>
      </c>
      <c r="I149" s="259" t="s">
        <v>225</v>
      </c>
      <c r="J149" s="259">
        <v>4.25</v>
      </c>
      <c r="K149" s="259">
        <v>4.2691499999999998</v>
      </c>
      <c r="L149" s="259">
        <v>5.0000000000000001E-3</v>
      </c>
      <c r="M149" s="259">
        <v>-5.0000000000000001E-3</v>
      </c>
      <c r="N149" s="259">
        <v>1.915E-2</v>
      </c>
      <c r="O149" s="259">
        <v>1.4149999999999999E-2</v>
      </c>
      <c r="Q149" s="259" t="s">
        <v>225</v>
      </c>
      <c r="R149" s="259">
        <v>4.25</v>
      </c>
      <c r="S149" s="259">
        <v>4.2676100000000003</v>
      </c>
      <c r="T149" s="259">
        <v>5.0000000000000001E-3</v>
      </c>
      <c r="U149" s="259">
        <v>-5.0000000000000001E-3</v>
      </c>
      <c r="V149" s="259">
        <v>1.7610000000000001E-2</v>
      </c>
      <c r="W149" s="259">
        <v>1.261E-2</v>
      </c>
    </row>
    <row r="150" spans="1:23">
      <c r="A150" s="259" t="s">
        <v>226</v>
      </c>
      <c r="B150" s="259">
        <v>63</v>
      </c>
      <c r="C150" s="259">
        <v>63.010640000000002</v>
      </c>
      <c r="D150" s="259">
        <v>5.0000000000000001E-3</v>
      </c>
      <c r="E150" s="259">
        <v>-5.0000000000000001E-3</v>
      </c>
      <c r="F150" s="259">
        <v>1.064E-2</v>
      </c>
      <c r="G150" s="259">
        <v>5.64E-3</v>
      </c>
      <c r="I150" s="259" t="s">
        <v>226</v>
      </c>
      <c r="J150" s="259">
        <v>63</v>
      </c>
      <c r="K150" s="259">
        <v>63.013869999999997</v>
      </c>
      <c r="L150" s="259">
        <v>5.0000000000000001E-3</v>
      </c>
      <c r="M150" s="259">
        <v>-5.0000000000000001E-3</v>
      </c>
      <c r="N150" s="259">
        <v>1.387E-2</v>
      </c>
      <c r="O150" s="259">
        <v>8.8699999999999994E-3</v>
      </c>
      <c r="Q150" s="259" t="s">
        <v>226</v>
      </c>
      <c r="R150" s="259">
        <v>63</v>
      </c>
      <c r="S150" s="259">
        <v>63.01641</v>
      </c>
      <c r="T150" s="259">
        <v>5.0000000000000001E-3</v>
      </c>
      <c r="U150" s="259">
        <v>-5.0000000000000001E-3</v>
      </c>
      <c r="V150" s="259">
        <v>1.6410000000000001E-2</v>
      </c>
      <c r="W150" s="259">
        <v>1.141E-2</v>
      </c>
    </row>
    <row r="151" spans="1:23">
      <c r="A151" s="259"/>
      <c r="B151" s="259"/>
      <c r="C151" s="259"/>
      <c r="D151" s="259"/>
      <c r="E151" s="259"/>
      <c r="F151" s="259"/>
      <c r="G151" s="259"/>
      <c r="I151" s="259"/>
      <c r="J151" s="259"/>
      <c r="K151" s="259"/>
      <c r="L151" s="259"/>
      <c r="M151" s="259"/>
      <c r="N151" s="259"/>
      <c r="O151" s="259"/>
      <c r="Q151" s="259"/>
      <c r="R151" s="259"/>
      <c r="S151" s="259"/>
      <c r="T151" s="259"/>
      <c r="U151" s="259"/>
      <c r="V151" s="259"/>
      <c r="W151" s="259"/>
    </row>
    <row r="152" spans="1:23">
      <c r="A152" s="259" t="s">
        <v>289</v>
      </c>
      <c r="B152" s="259" t="s">
        <v>273</v>
      </c>
      <c r="C152" s="259"/>
      <c r="D152" s="259"/>
      <c r="E152" s="259"/>
      <c r="F152" s="259"/>
      <c r="G152" s="259"/>
      <c r="I152" s="259" t="s">
        <v>289</v>
      </c>
      <c r="J152" s="259" t="s">
        <v>273</v>
      </c>
      <c r="K152" s="259"/>
      <c r="L152" s="259"/>
      <c r="M152" s="259"/>
      <c r="N152" s="259"/>
      <c r="O152" s="259"/>
      <c r="Q152" s="259" t="s">
        <v>289</v>
      </c>
      <c r="R152" s="259" t="s">
        <v>273</v>
      </c>
      <c r="S152" s="259"/>
      <c r="T152" s="259"/>
      <c r="U152" s="259"/>
      <c r="V152" s="259"/>
      <c r="W152" s="259"/>
    </row>
    <row r="153" spans="1:23">
      <c r="A153" s="259" t="s">
        <v>226</v>
      </c>
      <c r="B153" s="259">
        <v>64.984110000000001</v>
      </c>
      <c r="C153" s="259">
        <v>65.014060000000001</v>
      </c>
      <c r="D153" s="259">
        <v>0.15</v>
      </c>
      <c r="E153" s="259">
        <v>-0.15</v>
      </c>
      <c r="F153" s="259">
        <v>2.9950000000000001E-2</v>
      </c>
      <c r="G153" s="259" t="s">
        <v>249</v>
      </c>
      <c r="I153" s="259" t="s">
        <v>226</v>
      </c>
      <c r="J153" s="259">
        <v>64.984110000000001</v>
      </c>
      <c r="K153" s="259">
        <v>65.016050000000007</v>
      </c>
      <c r="L153" s="259">
        <v>0.15</v>
      </c>
      <c r="M153" s="259">
        <v>-0.15</v>
      </c>
      <c r="N153" s="259">
        <v>3.1940000000000003E-2</v>
      </c>
      <c r="O153" s="259" t="s">
        <v>249</v>
      </c>
      <c r="Q153" s="259" t="s">
        <v>226</v>
      </c>
      <c r="R153" s="259">
        <v>64.984110000000001</v>
      </c>
      <c r="S153" s="259">
        <v>65.019300000000001</v>
      </c>
      <c r="T153" s="259">
        <v>0.15</v>
      </c>
      <c r="U153" s="259">
        <v>-0.15</v>
      </c>
      <c r="V153" s="259">
        <v>3.5189999999999999E-2</v>
      </c>
      <c r="W153" s="259" t="s">
        <v>249</v>
      </c>
    </row>
    <row r="154" spans="1:23">
      <c r="A154" s="259"/>
      <c r="B154" s="259"/>
      <c r="C154" s="259"/>
      <c r="D154" s="259"/>
      <c r="E154" s="259"/>
      <c r="F154" s="259"/>
      <c r="G154" s="259"/>
      <c r="I154" s="259"/>
      <c r="J154" s="259"/>
      <c r="K154" s="259"/>
      <c r="L154" s="259"/>
      <c r="M154" s="259"/>
      <c r="N154" s="259"/>
      <c r="O154" s="259"/>
      <c r="Q154" s="259"/>
      <c r="R154" s="259"/>
      <c r="S154" s="259"/>
      <c r="T154" s="259"/>
      <c r="U154" s="259"/>
      <c r="V154" s="259"/>
      <c r="W154" s="259"/>
    </row>
    <row r="155" spans="1:23">
      <c r="A155" s="259" t="s">
        <v>290</v>
      </c>
      <c r="B155" s="259" t="s">
        <v>275</v>
      </c>
      <c r="C155" s="259" t="s">
        <v>276</v>
      </c>
      <c r="D155" s="259"/>
      <c r="E155" s="259"/>
      <c r="F155" s="259"/>
      <c r="G155" s="259"/>
      <c r="I155" s="259" t="s">
        <v>290</v>
      </c>
      <c r="J155" s="259" t="s">
        <v>275</v>
      </c>
      <c r="K155" s="259" t="s">
        <v>276</v>
      </c>
      <c r="L155" s="259"/>
      <c r="M155" s="259"/>
      <c r="N155" s="259"/>
      <c r="O155" s="259"/>
      <c r="Q155" s="259" t="s">
        <v>290</v>
      </c>
      <c r="R155" s="259" t="s">
        <v>275</v>
      </c>
      <c r="S155" s="259" t="s">
        <v>276</v>
      </c>
      <c r="T155" s="259"/>
      <c r="U155" s="259"/>
      <c r="V155" s="259"/>
      <c r="W155" s="259"/>
    </row>
    <row r="156" spans="1:23">
      <c r="A156" s="259" t="s">
        <v>226</v>
      </c>
      <c r="B156" s="259"/>
      <c r="C156" s="259">
        <v>60.991259999999997</v>
      </c>
      <c r="D156" s="259"/>
      <c r="E156" s="259"/>
      <c r="F156" s="259"/>
      <c r="G156" s="259"/>
      <c r="I156" s="259" t="s">
        <v>226</v>
      </c>
      <c r="J156" s="259"/>
      <c r="K156" s="259">
        <v>60.992019999999997</v>
      </c>
      <c r="L156" s="259"/>
      <c r="M156" s="259"/>
      <c r="N156" s="259"/>
      <c r="O156" s="259"/>
      <c r="Q156" s="259" t="s">
        <v>226</v>
      </c>
      <c r="R156" s="259"/>
      <c r="S156" s="259">
        <v>60.99456</v>
      </c>
      <c r="T156" s="259"/>
      <c r="U156" s="259"/>
      <c r="V156" s="259"/>
      <c r="W156" s="259"/>
    </row>
    <row r="157" spans="1:23">
      <c r="A157" s="259"/>
      <c r="B157" s="259"/>
      <c r="C157" s="259"/>
      <c r="D157" s="259"/>
      <c r="E157" s="259"/>
      <c r="F157" s="259"/>
      <c r="G157" s="259"/>
      <c r="I157" s="259"/>
      <c r="J157" s="259"/>
      <c r="K157" s="259"/>
      <c r="L157" s="259"/>
      <c r="M157" s="259"/>
      <c r="N157" s="259"/>
      <c r="O157" s="259"/>
      <c r="Q157" s="259"/>
      <c r="R157" s="259"/>
      <c r="S157" s="259"/>
      <c r="T157" s="259"/>
      <c r="U157" s="259"/>
      <c r="V157" s="259"/>
      <c r="W157" s="259"/>
    </row>
    <row r="158" spans="1:23">
      <c r="A158" s="259" t="s">
        <v>291</v>
      </c>
      <c r="B158" s="259" t="s">
        <v>278</v>
      </c>
      <c r="C158" s="259"/>
      <c r="D158" s="259"/>
      <c r="E158" s="259"/>
      <c r="F158" s="259"/>
      <c r="G158" s="259"/>
      <c r="I158" s="259" t="s">
        <v>291</v>
      </c>
      <c r="J158" s="259" t="s">
        <v>278</v>
      </c>
      <c r="K158" s="259"/>
      <c r="L158" s="259"/>
      <c r="M158" s="259"/>
      <c r="N158" s="259"/>
      <c r="O158" s="259"/>
      <c r="Q158" s="259" t="s">
        <v>291</v>
      </c>
      <c r="R158" s="259" t="s">
        <v>278</v>
      </c>
      <c r="S158" s="259"/>
      <c r="T158" s="259"/>
      <c r="U158" s="259"/>
      <c r="V158" s="259"/>
      <c r="W158" s="259"/>
    </row>
    <row r="159" spans="1:23">
      <c r="A159" s="259" t="s">
        <v>279</v>
      </c>
      <c r="B159" s="259">
        <v>4.0309999999999997</v>
      </c>
      <c r="C159" s="259">
        <v>4.0261699999999996</v>
      </c>
      <c r="D159" s="259">
        <v>5.0000000000000001E-3</v>
      </c>
      <c r="E159" s="259">
        <v>-5.0000000000000001E-3</v>
      </c>
      <c r="F159" s="259">
        <v>-4.8300000000000001E-3</v>
      </c>
      <c r="G159" s="259" t="s">
        <v>280</v>
      </c>
      <c r="I159" s="259" t="s">
        <v>279</v>
      </c>
      <c r="J159" s="259">
        <v>4.0309999999999997</v>
      </c>
      <c r="K159" s="259">
        <v>4.0268800000000002</v>
      </c>
      <c r="L159" s="259">
        <v>5.0000000000000001E-3</v>
      </c>
      <c r="M159" s="259">
        <v>-5.0000000000000001E-3</v>
      </c>
      <c r="N159" s="259">
        <v>-4.1200000000000004E-3</v>
      </c>
      <c r="O159" s="259" t="s">
        <v>280</v>
      </c>
      <c r="Q159" s="259" t="s">
        <v>279</v>
      </c>
      <c r="R159" s="259">
        <v>4.0309999999999997</v>
      </c>
      <c r="S159" s="259">
        <v>4.02719</v>
      </c>
      <c r="T159" s="259">
        <v>5.0000000000000001E-3</v>
      </c>
      <c r="U159" s="259">
        <v>-5.0000000000000001E-3</v>
      </c>
      <c r="V159" s="259">
        <v>-3.81E-3</v>
      </c>
      <c r="W159" s="259" t="s">
        <v>280</v>
      </c>
    </row>
    <row r="160" spans="1:23">
      <c r="A160" s="259" t="s">
        <v>226</v>
      </c>
      <c r="B160" s="259">
        <v>63</v>
      </c>
      <c r="C160" s="259">
        <v>63.002659999999999</v>
      </c>
      <c r="D160" s="259">
        <v>5.0000000000000001E-3</v>
      </c>
      <c r="E160" s="259">
        <v>-5.0000000000000001E-3</v>
      </c>
      <c r="F160" s="259">
        <v>2.66E-3</v>
      </c>
      <c r="G160" s="259" t="s">
        <v>252</v>
      </c>
      <c r="I160" s="259" t="s">
        <v>226</v>
      </c>
      <c r="J160" s="259">
        <v>63</v>
      </c>
      <c r="K160" s="259">
        <v>63.00403</v>
      </c>
      <c r="L160" s="259">
        <v>5.0000000000000001E-3</v>
      </c>
      <c r="M160" s="259">
        <v>-5.0000000000000001E-3</v>
      </c>
      <c r="N160" s="259">
        <v>4.0299999999999997E-3</v>
      </c>
      <c r="O160" s="259" t="s">
        <v>240</v>
      </c>
      <c r="Q160" s="259" t="s">
        <v>226</v>
      </c>
      <c r="R160" s="259">
        <v>63</v>
      </c>
      <c r="S160" s="259">
        <v>63.006929999999997</v>
      </c>
      <c r="T160" s="259">
        <v>5.0000000000000001E-3</v>
      </c>
      <c r="U160" s="259">
        <v>-5.0000000000000001E-3</v>
      </c>
      <c r="V160" s="259">
        <v>6.9300000000000004E-3</v>
      </c>
      <c r="W160" s="259">
        <v>1.9300000000000001E-3</v>
      </c>
    </row>
    <row r="161" spans="1:23">
      <c r="A161" s="259"/>
      <c r="B161" s="259"/>
      <c r="C161" s="259"/>
      <c r="D161" s="259"/>
      <c r="E161" s="259"/>
      <c r="F161" s="259"/>
      <c r="G161" s="259"/>
      <c r="I161" s="259"/>
      <c r="J161" s="259"/>
      <c r="K161" s="259"/>
      <c r="L161" s="259"/>
      <c r="M161" s="259"/>
      <c r="N161" s="259"/>
      <c r="O161" s="259"/>
      <c r="Q161" s="259"/>
      <c r="R161" s="259"/>
      <c r="S161" s="259"/>
      <c r="T161" s="259"/>
      <c r="U161" s="259"/>
      <c r="V161" s="259"/>
      <c r="W161" s="259"/>
    </row>
    <row r="162" spans="1:23">
      <c r="A162" s="259" t="s">
        <v>292</v>
      </c>
      <c r="B162" s="259" t="s">
        <v>282</v>
      </c>
      <c r="C162" s="259"/>
      <c r="D162" s="259"/>
      <c r="E162" s="259"/>
      <c r="F162" s="259"/>
      <c r="G162" s="259"/>
      <c r="I162" s="259" t="s">
        <v>292</v>
      </c>
      <c r="J162" s="259" t="s">
        <v>282</v>
      </c>
      <c r="K162" s="259"/>
      <c r="L162" s="259"/>
      <c r="M162" s="259"/>
      <c r="N162" s="259"/>
      <c r="O162" s="259"/>
      <c r="Q162" s="259" t="s">
        <v>292</v>
      </c>
      <c r="R162" s="259" t="s">
        <v>282</v>
      </c>
      <c r="S162" s="259"/>
      <c r="T162" s="259"/>
      <c r="U162" s="259"/>
      <c r="V162" s="259"/>
      <c r="W162" s="259"/>
    </row>
    <row r="163" spans="1:23">
      <c r="A163" s="259" t="s">
        <v>271</v>
      </c>
      <c r="B163" s="259">
        <v>5.5</v>
      </c>
      <c r="C163" s="259">
        <v>5.5288599999999999</v>
      </c>
      <c r="D163" s="259">
        <v>0.15</v>
      </c>
      <c r="E163" s="259">
        <v>-0.15</v>
      </c>
      <c r="F163" s="259">
        <v>2.886E-2</v>
      </c>
      <c r="G163" s="259" t="s">
        <v>249</v>
      </c>
      <c r="I163" s="259" t="s">
        <v>271</v>
      </c>
      <c r="J163" s="259">
        <v>5.5</v>
      </c>
      <c r="K163" s="259">
        <v>5.5283899999999999</v>
      </c>
      <c r="L163" s="259">
        <v>0.15</v>
      </c>
      <c r="M163" s="259">
        <v>-0.15</v>
      </c>
      <c r="N163" s="259">
        <v>2.8389999999999999E-2</v>
      </c>
      <c r="O163" s="259" t="s">
        <v>249</v>
      </c>
      <c r="Q163" s="259" t="s">
        <v>271</v>
      </c>
      <c r="R163" s="259">
        <v>5.5</v>
      </c>
      <c r="S163" s="259">
        <v>5.5283300000000004</v>
      </c>
      <c r="T163" s="259">
        <v>0.15</v>
      </c>
      <c r="U163" s="259">
        <v>-0.15</v>
      </c>
      <c r="V163" s="259">
        <v>2.8330000000000001E-2</v>
      </c>
      <c r="W163" s="259" t="s">
        <v>249</v>
      </c>
    </row>
    <row r="164" spans="1:23">
      <c r="A164" s="259" t="s">
        <v>225</v>
      </c>
      <c r="B164" s="259">
        <v>6.25</v>
      </c>
      <c r="C164" s="259">
        <v>6.2696199999999997</v>
      </c>
      <c r="D164" s="259">
        <v>0.15</v>
      </c>
      <c r="E164" s="259">
        <v>-0.15</v>
      </c>
      <c r="F164" s="259">
        <v>1.9619999999999999E-2</v>
      </c>
      <c r="G164" s="259" t="s">
        <v>249</v>
      </c>
      <c r="I164" s="259" t="s">
        <v>225</v>
      </c>
      <c r="J164" s="259">
        <v>6.25</v>
      </c>
      <c r="K164" s="259">
        <v>6.2723199999999997</v>
      </c>
      <c r="L164" s="259">
        <v>0.15</v>
      </c>
      <c r="M164" s="259">
        <v>-0.15</v>
      </c>
      <c r="N164" s="259">
        <v>2.232E-2</v>
      </c>
      <c r="O164" s="259" t="s">
        <v>249</v>
      </c>
      <c r="Q164" s="259" t="s">
        <v>225</v>
      </c>
      <c r="R164" s="259">
        <v>6.25</v>
      </c>
      <c r="S164" s="259">
        <v>6.2706600000000003</v>
      </c>
      <c r="T164" s="259">
        <v>0.15</v>
      </c>
      <c r="U164" s="259">
        <v>-0.15</v>
      </c>
      <c r="V164" s="259">
        <v>2.0660000000000001E-2</v>
      </c>
      <c r="W164" s="259" t="s">
        <v>249</v>
      </c>
    </row>
    <row r="165" spans="1:23">
      <c r="A165" s="259" t="s">
        <v>226</v>
      </c>
      <c r="B165" s="259">
        <v>72.5</v>
      </c>
      <c r="C165" s="259">
        <v>72.509820000000005</v>
      </c>
      <c r="D165" s="259">
        <v>0.15</v>
      </c>
      <c r="E165" s="259">
        <v>-0.15</v>
      </c>
      <c r="F165" s="259">
        <v>9.8200000000000006E-3</v>
      </c>
      <c r="G165" s="259" t="s">
        <v>249</v>
      </c>
      <c r="I165" s="259" t="s">
        <v>226</v>
      </c>
      <c r="J165" s="259">
        <v>72.5</v>
      </c>
      <c r="K165" s="259">
        <v>72.512510000000006</v>
      </c>
      <c r="L165" s="259">
        <v>0.15</v>
      </c>
      <c r="M165" s="259">
        <v>-0.15</v>
      </c>
      <c r="N165" s="259">
        <v>1.251E-2</v>
      </c>
      <c r="O165" s="259" t="s">
        <v>249</v>
      </c>
      <c r="Q165" s="259" t="s">
        <v>226</v>
      </c>
      <c r="R165" s="259">
        <v>72.5</v>
      </c>
      <c r="S165" s="259">
        <v>72.514679999999998</v>
      </c>
      <c r="T165" s="259">
        <v>0.15</v>
      </c>
      <c r="U165" s="259">
        <v>-0.15</v>
      </c>
      <c r="V165" s="259">
        <v>1.468E-2</v>
      </c>
      <c r="W165" s="259" t="s">
        <v>249</v>
      </c>
    </row>
    <row r="166" spans="1:23">
      <c r="A166" s="259"/>
      <c r="B166" s="259"/>
      <c r="C166" s="259"/>
      <c r="D166" s="259"/>
      <c r="E166" s="259"/>
      <c r="F166" s="259"/>
      <c r="G166" s="259"/>
      <c r="I166" s="259"/>
      <c r="J166" s="259"/>
      <c r="K166" s="259"/>
      <c r="L166" s="259"/>
      <c r="M166" s="259"/>
      <c r="N166" s="259"/>
      <c r="O166" s="259"/>
      <c r="Q166" s="259"/>
      <c r="R166" s="259"/>
      <c r="S166" s="259"/>
      <c r="T166" s="259"/>
      <c r="U166" s="259"/>
      <c r="V166" s="259"/>
      <c r="W166" s="259"/>
    </row>
    <row r="167" spans="1:23">
      <c r="A167" s="259" t="s">
        <v>293</v>
      </c>
      <c r="B167" s="259" t="s">
        <v>285</v>
      </c>
      <c r="C167" s="259"/>
      <c r="D167" s="259"/>
      <c r="E167" s="259"/>
      <c r="F167" s="259"/>
      <c r="G167" s="259"/>
      <c r="I167" s="259" t="s">
        <v>293</v>
      </c>
      <c r="J167" s="259" t="s">
        <v>285</v>
      </c>
      <c r="K167" s="259"/>
      <c r="L167" s="259"/>
      <c r="M167" s="259"/>
      <c r="N167" s="259"/>
      <c r="O167" s="259"/>
      <c r="Q167" s="259" t="s">
        <v>293</v>
      </c>
      <c r="R167" s="259" t="s">
        <v>285</v>
      </c>
      <c r="S167" s="259"/>
      <c r="T167" s="259"/>
      <c r="U167" s="259"/>
      <c r="V167" s="259"/>
      <c r="W167" s="259"/>
    </row>
    <row r="168" spans="1:23">
      <c r="A168" s="259" t="s">
        <v>271</v>
      </c>
      <c r="B168" s="259">
        <v>5.5</v>
      </c>
      <c r="C168" s="259">
        <v>5.5295199999999998</v>
      </c>
      <c r="D168" s="259">
        <v>0.15</v>
      </c>
      <c r="E168" s="259">
        <v>-0.15</v>
      </c>
      <c r="F168" s="259">
        <v>2.9520000000000001E-2</v>
      </c>
      <c r="G168" s="259" t="s">
        <v>249</v>
      </c>
      <c r="I168" s="259" t="s">
        <v>271</v>
      </c>
      <c r="J168" s="259">
        <v>5.5</v>
      </c>
      <c r="K168" s="259">
        <v>5.5289200000000003</v>
      </c>
      <c r="L168" s="259">
        <v>0.15</v>
      </c>
      <c r="M168" s="259">
        <v>-0.15</v>
      </c>
      <c r="N168" s="259">
        <v>2.8920000000000001E-2</v>
      </c>
      <c r="O168" s="259" t="s">
        <v>249</v>
      </c>
      <c r="Q168" s="259" t="s">
        <v>271</v>
      </c>
      <c r="R168" s="259">
        <v>5.5</v>
      </c>
      <c r="S168" s="259">
        <v>5.5289599999999997</v>
      </c>
      <c r="T168" s="259">
        <v>0.15</v>
      </c>
      <c r="U168" s="259">
        <v>-0.15</v>
      </c>
      <c r="V168" s="259">
        <v>2.896E-2</v>
      </c>
      <c r="W168" s="259" t="s">
        <v>249</v>
      </c>
    </row>
    <row r="169" spans="1:23">
      <c r="A169" s="259" t="s">
        <v>225</v>
      </c>
      <c r="B169" s="259">
        <v>35.25</v>
      </c>
      <c r="C169" s="259">
        <v>35.271990000000002</v>
      </c>
      <c r="D169" s="259">
        <v>0.15</v>
      </c>
      <c r="E169" s="259">
        <v>-0.15</v>
      </c>
      <c r="F169" s="259">
        <v>2.1989999999999999E-2</v>
      </c>
      <c r="G169" s="259" t="s">
        <v>249</v>
      </c>
      <c r="I169" s="259" t="s">
        <v>225</v>
      </c>
      <c r="J169" s="259">
        <v>35.25</v>
      </c>
      <c r="K169" s="259">
        <v>35.274560000000001</v>
      </c>
      <c r="L169" s="259">
        <v>0.15</v>
      </c>
      <c r="M169" s="259">
        <v>-0.15</v>
      </c>
      <c r="N169" s="259">
        <v>2.4559999999999998E-2</v>
      </c>
      <c r="O169" s="259" t="s">
        <v>249</v>
      </c>
      <c r="Q169" s="259" t="s">
        <v>225</v>
      </c>
      <c r="R169" s="259">
        <v>35.25</v>
      </c>
      <c r="S169" s="259">
        <v>35.272660000000002</v>
      </c>
      <c r="T169" s="259">
        <v>0.15</v>
      </c>
      <c r="U169" s="259">
        <v>-0.15</v>
      </c>
      <c r="V169" s="259">
        <v>2.266E-2</v>
      </c>
      <c r="W169" s="259" t="s">
        <v>249</v>
      </c>
    </row>
    <row r="170" spans="1:23">
      <c r="A170" s="259" t="s">
        <v>226</v>
      </c>
      <c r="B170" s="259">
        <v>72.5</v>
      </c>
      <c r="C170" s="259">
        <v>72.510159999999999</v>
      </c>
      <c r="D170" s="259">
        <v>0.15</v>
      </c>
      <c r="E170" s="259">
        <v>-0.15</v>
      </c>
      <c r="F170" s="259">
        <v>1.0160000000000001E-2</v>
      </c>
      <c r="G170" s="259" t="s">
        <v>249</v>
      </c>
      <c r="I170" s="259" t="s">
        <v>226</v>
      </c>
      <c r="J170" s="259">
        <v>72.5</v>
      </c>
      <c r="K170" s="259">
        <v>72.511610000000005</v>
      </c>
      <c r="L170" s="259">
        <v>0.15</v>
      </c>
      <c r="M170" s="259">
        <v>-0.15</v>
      </c>
      <c r="N170" s="259">
        <v>1.1610000000000001E-2</v>
      </c>
      <c r="O170" s="259" t="s">
        <v>249</v>
      </c>
      <c r="Q170" s="259" t="s">
        <v>226</v>
      </c>
      <c r="R170" s="259">
        <v>72.5</v>
      </c>
      <c r="S170" s="259">
        <v>72.513810000000007</v>
      </c>
      <c r="T170" s="259">
        <v>0.15</v>
      </c>
      <c r="U170" s="259">
        <v>-0.15</v>
      </c>
      <c r="V170" s="259">
        <v>1.3809999999999999E-2</v>
      </c>
      <c r="W170" s="259" t="s">
        <v>249</v>
      </c>
    </row>
    <row r="171" spans="1:23">
      <c r="A171" s="259"/>
      <c r="B171" s="259"/>
      <c r="C171" s="259"/>
      <c r="D171" s="259"/>
      <c r="E171" s="259"/>
      <c r="F171" s="259"/>
      <c r="G171" s="259"/>
      <c r="I171" s="259"/>
      <c r="J171" s="259"/>
      <c r="K171" s="259"/>
      <c r="L171" s="259"/>
      <c r="M171" s="259"/>
      <c r="N171" s="259"/>
      <c r="O171" s="259"/>
      <c r="Q171" s="259"/>
      <c r="R171" s="259"/>
      <c r="S171" s="259"/>
      <c r="T171" s="259"/>
      <c r="U171" s="259"/>
      <c r="V171" s="259"/>
      <c r="W171" s="259"/>
    </row>
    <row r="172" spans="1:23">
      <c r="A172" s="259" t="s">
        <v>294</v>
      </c>
      <c r="B172" s="259" t="s">
        <v>287</v>
      </c>
      <c r="C172" s="259"/>
      <c r="D172" s="259"/>
      <c r="E172" s="259"/>
      <c r="F172" s="259"/>
      <c r="G172" s="259"/>
      <c r="I172" s="259" t="s">
        <v>294</v>
      </c>
      <c r="J172" s="259" t="s">
        <v>287</v>
      </c>
      <c r="K172" s="259"/>
      <c r="L172" s="259"/>
      <c r="M172" s="259"/>
      <c r="N172" s="259"/>
      <c r="O172" s="259"/>
      <c r="Q172" s="259" t="s">
        <v>294</v>
      </c>
      <c r="R172" s="259" t="s">
        <v>287</v>
      </c>
      <c r="S172" s="259"/>
      <c r="T172" s="259"/>
      <c r="U172" s="259"/>
      <c r="V172" s="259"/>
      <c r="W172" s="259"/>
    </row>
    <row r="173" spans="1:23">
      <c r="A173" s="259" t="s">
        <v>271</v>
      </c>
      <c r="B173" s="259">
        <v>5.5</v>
      </c>
      <c r="C173" s="259">
        <v>5.5338099999999999</v>
      </c>
      <c r="D173" s="259">
        <v>0.15</v>
      </c>
      <c r="E173" s="259">
        <v>-0.15</v>
      </c>
      <c r="F173" s="259">
        <v>3.381E-2</v>
      </c>
      <c r="G173" s="259" t="s">
        <v>249</v>
      </c>
      <c r="I173" s="259" t="s">
        <v>271</v>
      </c>
      <c r="J173" s="259">
        <v>5.5</v>
      </c>
      <c r="K173" s="259">
        <v>5.5339200000000002</v>
      </c>
      <c r="L173" s="259">
        <v>0.15</v>
      </c>
      <c r="M173" s="259">
        <v>-0.15</v>
      </c>
      <c r="N173" s="259">
        <v>3.3919999999999999E-2</v>
      </c>
      <c r="O173" s="259" t="s">
        <v>249</v>
      </c>
      <c r="Q173" s="259" t="s">
        <v>271</v>
      </c>
      <c r="R173" s="259">
        <v>5.5</v>
      </c>
      <c r="S173" s="259">
        <v>5.5340499999999997</v>
      </c>
      <c r="T173" s="259">
        <v>0.15</v>
      </c>
      <c r="U173" s="259">
        <v>-0.15</v>
      </c>
      <c r="V173" s="259">
        <v>3.4049999999999997E-2</v>
      </c>
      <c r="W173" s="259" t="s">
        <v>249</v>
      </c>
    </row>
    <row r="174" spans="1:23">
      <c r="A174" s="259" t="s">
        <v>225</v>
      </c>
      <c r="B174" s="259">
        <v>35.25</v>
      </c>
      <c r="C174" s="259">
        <v>35.262360000000001</v>
      </c>
      <c r="D174" s="259">
        <v>0.15</v>
      </c>
      <c r="E174" s="259">
        <v>-0.15</v>
      </c>
      <c r="F174" s="259">
        <v>1.2359999999999999E-2</v>
      </c>
      <c r="G174" s="259" t="s">
        <v>249</v>
      </c>
      <c r="I174" s="259" t="s">
        <v>225</v>
      </c>
      <c r="J174" s="259">
        <v>35.25</v>
      </c>
      <c r="K174" s="259">
        <v>35.26408</v>
      </c>
      <c r="L174" s="259">
        <v>0.15</v>
      </c>
      <c r="M174" s="259">
        <v>-0.15</v>
      </c>
      <c r="N174" s="259">
        <v>1.4080000000000001E-2</v>
      </c>
      <c r="O174" s="259" t="s">
        <v>249</v>
      </c>
      <c r="Q174" s="259" t="s">
        <v>225</v>
      </c>
      <c r="R174" s="259">
        <v>35.25</v>
      </c>
      <c r="S174" s="259">
        <v>35.262329999999999</v>
      </c>
      <c r="T174" s="259">
        <v>0.15</v>
      </c>
      <c r="U174" s="259">
        <v>-0.15</v>
      </c>
      <c r="V174" s="259">
        <v>1.2330000000000001E-2</v>
      </c>
      <c r="W174" s="259" t="s">
        <v>249</v>
      </c>
    </row>
    <row r="175" spans="1:23">
      <c r="A175" s="259" t="s">
        <v>226</v>
      </c>
      <c r="B175" s="259">
        <v>53.5</v>
      </c>
      <c r="C175" s="259">
        <v>53.505360000000003</v>
      </c>
      <c r="D175" s="259">
        <v>0.15</v>
      </c>
      <c r="E175" s="259">
        <v>-0.15</v>
      </c>
      <c r="F175" s="259">
        <v>5.3600000000000002E-3</v>
      </c>
      <c r="G175" s="259" t="s">
        <v>249</v>
      </c>
      <c r="I175" s="259" t="s">
        <v>226</v>
      </c>
      <c r="J175" s="259">
        <v>53.5</v>
      </c>
      <c r="K175" s="259">
        <v>53.506810000000002</v>
      </c>
      <c r="L175" s="259">
        <v>0.15</v>
      </c>
      <c r="M175" s="259">
        <v>-0.15</v>
      </c>
      <c r="N175" s="259">
        <v>6.8100000000000001E-3</v>
      </c>
      <c r="O175" s="259" t="s">
        <v>249</v>
      </c>
      <c r="Q175" s="259" t="s">
        <v>226</v>
      </c>
      <c r="R175" s="259">
        <v>53.5</v>
      </c>
      <c r="S175" s="259">
        <v>53.509059999999998</v>
      </c>
      <c r="T175" s="259">
        <v>0.15</v>
      </c>
      <c r="U175" s="259">
        <v>-0.15</v>
      </c>
      <c r="V175" s="259">
        <v>9.0600000000000003E-3</v>
      </c>
      <c r="W175" s="259" t="s">
        <v>249</v>
      </c>
    </row>
    <row r="176" spans="1:23">
      <c r="A176" s="259"/>
      <c r="B176" s="259"/>
      <c r="C176" s="259"/>
      <c r="D176" s="259"/>
      <c r="E176" s="259"/>
      <c r="F176" s="259"/>
      <c r="G176" s="259"/>
      <c r="I176" s="259"/>
      <c r="J176" s="259"/>
      <c r="K176" s="259"/>
      <c r="L176" s="259"/>
      <c r="M176" s="259"/>
      <c r="N176" s="259"/>
      <c r="O176" s="259"/>
      <c r="Q176" s="259"/>
      <c r="R176" s="259"/>
      <c r="S176" s="259"/>
      <c r="T176" s="259"/>
      <c r="U176" s="259"/>
      <c r="V176" s="259"/>
      <c r="W176" s="259"/>
    </row>
    <row r="177" spans="1:23">
      <c r="A177" s="259" t="s">
        <v>295</v>
      </c>
      <c r="B177" s="259" t="s">
        <v>270</v>
      </c>
      <c r="C177" s="259"/>
      <c r="D177" s="259"/>
      <c r="E177" s="259"/>
      <c r="F177" s="259"/>
      <c r="G177" s="259"/>
      <c r="I177" s="259" t="s">
        <v>295</v>
      </c>
      <c r="J177" s="259" t="s">
        <v>270</v>
      </c>
      <c r="K177" s="259"/>
      <c r="L177" s="259"/>
      <c r="M177" s="259"/>
      <c r="N177" s="259"/>
      <c r="O177" s="259"/>
      <c r="Q177" s="259" t="s">
        <v>295</v>
      </c>
      <c r="R177" s="259" t="s">
        <v>270</v>
      </c>
      <c r="S177" s="259"/>
      <c r="T177" s="259"/>
      <c r="U177" s="259"/>
      <c r="V177" s="259"/>
      <c r="W177" s="259"/>
    </row>
    <row r="178" spans="1:23">
      <c r="A178" s="259" t="s">
        <v>271</v>
      </c>
      <c r="B178" s="259">
        <v>4.0309999999999997</v>
      </c>
      <c r="C178" s="259">
        <v>4.0312999999999999</v>
      </c>
      <c r="D178" s="259">
        <v>5.0000000000000001E-3</v>
      </c>
      <c r="E178" s="259">
        <v>-5.0000000000000001E-3</v>
      </c>
      <c r="F178" s="259">
        <v>2.9999999999999997E-4</v>
      </c>
      <c r="G178" s="259" t="s">
        <v>249</v>
      </c>
      <c r="I178" s="259" t="s">
        <v>271</v>
      </c>
      <c r="J178" s="259">
        <v>4.0309999999999997</v>
      </c>
      <c r="K178" s="259">
        <v>4.0309299999999997</v>
      </c>
      <c r="L178" s="259">
        <v>5.0000000000000001E-3</v>
      </c>
      <c r="M178" s="259">
        <v>-5.0000000000000001E-3</v>
      </c>
      <c r="N178" s="259">
        <v>-6.9999999999999994E-5</v>
      </c>
      <c r="O178" s="259" t="s">
        <v>245</v>
      </c>
      <c r="Q178" s="259" t="s">
        <v>271</v>
      </c>
      <c r="R178" s="259">
        <v>4.0309999999999997</v>
      </c>
      <c r="S178" s="259">
        <v>4.0309600000000003</v>
      </c>
      <c r="T178" s="259">
        <v>5.0000000000000001E-3</v>
      </c>
      <c r="U178" s="259">
        <v>-5.0000000000000001E-3</v>
      </c>
      <c r="V178" s="259">
        <v>-4.0000000000000003E-5</v>
      </c>
      <c r="W178" s="259"/>
    </row>
    <row r="179" spans="1:23">
      <c r="A179" s="259" t="s">
        <v>225</v>
      </c>
      <c r="B179" s="259">
        <v>4.25</v>
      </c>
      <c r="C179" s="259">
        <v>4.2735799999999999</v>
      </c>
      <c r="D179" s="259">
        <v>5.0000000000000001E-3</v>
      </c>
      <c r="E179" s="259">
        <v>-5.0000000000000001E-3</v>
      </c>
      <c r="F179" s="259">
        <v>2.358E-2</v>
      </c>
      <c r="G179" s="259">
        <v>1.8579999999999999E-2</v>
      </c>
      <c r="I179" s="259" t="s">
        <v>225</v>
      </c>
      <c r="J179" s="259">
        <v>4.25</v>
      </c>
      <c r="K179" s="259">
        <v>4.2775400000000001</v>
      </c>
      <c r="L179" s="259">
        <v>5.0000000000000001E-3</v>
      </c>
      <c r="M179" s="259">
        <v>-5.0000000000000001E-3</v>
      </c>
      <c r="N179" s="259">
        <v>2.7539999999999999E-2</v>
      </c>
      <c r="O179" s="259">
        <v>2.2540000000000001E-2</v>
      </c>
      <c r="Q179" s="259" t="s">
        <v>225</v>
      </c>
      <c r="R179" s="259">
        <v>4.25</v>
      </c>
      <c r="S179" s="259">
        <v>4.2760600000000002</v>
      </c>
      <c r="T179" s="259">
        <v>5.0000000000000001E-3</v>
      </c>
      <c r="U179" s="259">
        <v>-5.0000000000000001E-3</v>
      </c>
      <c r="V179" s="259">
        <v>2.606E-2</v>
      </c>
      <c r="W179" s="259">
        <v>2.1059999999999999E-2</v>
      </c>
    </row>
    <row r="180" spans="1:23">
      <c r="A180" s="259" t="s">
        <v>226</v>
      </c>
      <c r="B180" s="259">
        <v>105.25</v>
      </c>
      <c r="C180" s="259">
        <v>105.26118</v>
      </c>
      <c r="D180" s="259">
        <v>5.0000000000000001E-3</v>
      </c>
      <c r="E180" s="259">
        <v>-5.0000000000000001E-3</v>
      </c>
      <c r="F180" s="259">
        <v>1.1180000000000001E-2</v>
      </c>
      <c r="G180" s="259">
        <v>6.1799999999999997E-3</v>
      </c>
      <c r="I180" s="259" t="s">
        <v>226</v>
      </c>
      <c r="J180" s="259">
        <v>105.25</v>
      </c>
      <c r="K180" s="259">
        <v>105.26402</v>
      </c>
      <c r="L180" s="259">
        <v>5.0000000000000001E-3</v>
      </c>
      <c r="M180" s="259">
        <v>-5.0000000000000001E-3</v>
      </c>
      <c r="N180" s="259">
        <v>1.4019999999999999E-2</v>
      </c>
      <c r="O180" s="259">
        <v>9.0200000000000002E-3</v>
      </c>
      <c r="Q180" s="259" t="s">
        <v>226</v>
      </c>
      <c r="R180" s="259">
        <v>105.25</v>
      </c>
      <c r="S180" s="259">
        <v>105.26702</v>
      </c>
      <c r="T180" s="259">
        <v>5.0000000000000001E-3</v>
      </c>
      <c r="U180" s="259">
        <v>-5.0000000000000001E-3</v>
      </c>
      <c r="V180" s="259">
        <v>1.702E-2</v>
      </c>
      <c r="W180" s="259">
        <v>1.2019999999999999E-2</v>
      </c>
    </row>
    <row r="181" spans="1:23">
      <c r="A181" s="259"/>
      <c r="B181" s="259"/>
      <c r="C181" s="259"/>
      <c r="D181" s="259"/>
      <c r="E181" s="259"/>
      <c r="F181" s="259"/>
      <c r="G181" s="259"/>
      <c r="I181" s="259"/>
      <c r="J181" s="259"/>
      <c r="K181" s="259"/>
      <c r="L181" s="259"/>
      <c r="M181" s="259"/>
      <c r="N181" s="259"/>
      <c r="O181" s="259"/>
      <c r="Q181" s="259"/>
      <c r="R181" s="259"/>
      <c r="S181" s="259"/>
      <c r="T181" s="259"/>
      <c r="U181" s="259"/>
      <c r="V181" s="259"/>
      <c r="W181" s="259"/>
    </row>
    <row r="182" spans="1:23">
      <c r="A182" s="259" t="s">
        <v>296</v>
      </c>
      <c r="B182" s="259" t="s">
        <v>273</v>
      </c>
      <c r="C182" s="259"/>
      <c r="D182" s="259"/>
      <c r="E182" s="259"/>
      <c r="F182" s="259"/>
      <c r="G182" s="259"/>
      <c r="I182" s="259" t="s">
        <v>296</v>
      </c>
      <c r="J182" s="259" t="s">
        <v>273</v>
      </c>
      <c r="K182" s="259"/>
      <c r="L182" s="259"/>
      <c r="M182" s="259"/>
      <c r="N182" s="259"/>
      <c r="O182" s="259"/>
      <c r="Q182" s="259" t="s">
        <v>296</v>
      </c>
      <c r="R182" s="259" t="s">
        <v>273</v>
      </c>
      <c r="S182" s="259"/>
      <c r="T182" s="259"/>
      <c r="U182" s="259"/>
      <c r="V182" s="259"/>
      <c r="W182" s="259"/>
    </row>
    <row r="183" spans="1:23">
      <c r="A183" s="259" t="s">
        <v>226</v>
      </c>
      <c r="B183" s="259"/>
      <c r="C183" s="259">
        <v>107.26260000000001</v>
      </c>
      <c r="D183" s="259"/>
      <c r="E183" s="259"/>
      <c r="F183" s="259"/>
      <c r="G183" s="259"/>
      <c r="I183" s="259" t="s">
        <v>226</v>
      </c>
      <c r="J183" s="259"/>
      <c r="K183" s="259">
        <v>107.26447</v>
      </c>
      <c r="L183" s="259"/>
      <c r="M183" s="259"/>
      <c r="N183" s="259"/>
      <c r="O183" s="259"/>
      <c r="Q183" s="259" t="s">
        <v>226</v>
      </c>
      <c r="R183" s="259"/>
      <c r="S183" s="259">
        <v>107.26589</v>
      </c>
      <c r="T183" s="259"/>
      <c r="U183" s="259"/>
      <c r="V183" s="259"/>
      <c r="W183" s="259"/>
    </row>
    <row r="184" spans="1:23">
      <c r="A184" s="259"/>
      <c r="B184" s="259"/>
      <c r="C184" s="259"/>
      <c r="D184" s="259"/>
      <c r="E184" s="259"/>
      <c r="F184" s="259"/>
      <c r="G184" s="259"/>
      <c r="I184" s="259"/>
      <c r="J184" s="259"/>
      <c r="K184" s="259"/>
      <c r="L184" s="259"/>
      <c r="M184" s="259"/>
      <c r="N184" s="259"/>
      <c r="O184" s="259"/>
      <c r="Q184" s="259"/>
      <c r="R184" s="259"/>
      <c r="S184" s="259"/>
      <c r="T184" s="259"/>
      <c r="U184" s="259"/>
      <c r="V184" s="259"/>
      <c r="W184" s="259"/>
    </row>
    <row r="185" spans="1:23">
      <c r="A185" s="259" t="s">
        <v>297</v>
      </c>
      <c r="B185" s="259" t="s">
        <v>275</v>
      </c>
      <c r="C185" s="259" t="s">
        <v>276</v>
      </c>
      <c r="D185" s="259"/>
      <c r="E185" s="259"/>
      <c r="F185" s="259"/>
      <c r="G185" s="259"/>
      <c r="I185" s="259" t="s">
        <v>297</v>
      </c>
      <c r="J185" s="259" t="s">
        <v>275</v>
      </c>
      <c r="K185" s="259" t="s">
        <v>276</v>
      </c>
      <c r="L185" s="259"/>
      <c r="M185" s="259"/>
      <c r="N185" s="259"/>
      <c r="O185" s="259"/>
      <c r="Q185" s="259" t="s">
        <v>297</v>
      </c>
      <c r="R185" s="259" t="s">
        <v>275</v>
      </c>
      <c r="S185" s="259" t="s">
        <v>276</v>
      </c>
      <c r="T185" s="259"/>
      <c r="U185" s="259"/>
      <c r="V185" s="259"/>
      <c r="W185" s="259"/>
    </row>
    <row r="186" spans="1:23">
      <c r="A186" s="259" t="s">
        <v>226</v>
      </c>
      <c r="B186" s="259"/>
      <c r="C186" s="259">
        <v>103.24833</v>
      </c>
      <c r="D186" s="259"/>
      <c r="E186" s="259"/>
      <c r="F186" s="259"/>
      <c r="G186" s="259"/>
      <c r="I186" s="259" t="s">
        <v>226</v>
      </c>
      <c r="J186" s="259"/>
      <c r="K186" s="259">
        <v>103.24816</v>
      </c>
      <c r="L186" s="259"/>
      <c r="M186" s="259"/>
      <c r="N186" s="259"/>
      <c r="O186" s="259"/>
      <c r="Q186" s="259" t="s">
        <v>226</v>
      </c>
      <c r="R186" s="259"/>
      <c r="S186" s="259">
        <v>103.24969</v>
      </c>
      <c r="T186" s="259"/>
      <c r="U186" s="259"/>
      <c r="V186" s="259"/>
      <c r="W186" s="259"/>
    </row>
    <row r="187" spans="1:23">
      <c r="A187" s="259"/>
      <c r="B187" s="259"/>
      <c r="C187" s="259"/>
      <c r="D187" s="259"/>
      <c r="E187" s="259"/>
      <c r="F187" s="259"/>
      <c r="G187" s="259"/>
      <c r="I187" s="259"/>
      <c r="J187" s="259"/>
      <c r="K187" s="259"/>
      <c r="L187" s="259"/>
      <c r="M187" s="259"/>
      <c r="N187" s="259"/>
      <c r="O187" s="259"/>
      <c r="Q187" s="259"/>
      <c r="R187" s="259"/>
      <c r="S187" s="259"/>
      <c r="T187" s="259"/>
      <c r="U187" s="259"/>
      <c r="V187" s="259"/>
      <c r="W187" s="259"/>
    </row>
    <row r="188" spans="1:23">
      <c r="A188" s="259" t="s">
        <v>298</v>
      </c>
      <c r="B188" s="259" t="s">
        <v>278</v>
      </c>
      <c r="C188" s="259"/>
      <c r="D188" s="259"/>
      <c r="E188" s="259"/>
      <c r="F188" s="259"/>
      <c r="G188" s="259"/>
      <c r="I188" s="259" t="s">
        <v>298</v>
      </c>
      <c r="J188" s="259" t="s">
        <v>278</v>
      </c>
      <c r="K188" s="259"/>
      <c r="L188" s="259"/>
      <c r="M188" s="259"/>
      <c r="N188" s="259"/>
      <c r="O188" s="259"/>
      <c r="Q188" s="259" t="s">
        <v>298</v>
      </c>
      <c r="R188" s="259" t="s">
        <v>278</v>
      </c>
      <c r="S188" s="259"/>
      <c r="T188" s="259"/>
      <c r="U188" s="259"/>
      <c r="V188" s="259"/>
      <c r="W188" s="259"/>
    </row>
    <row r="189" spans="1:23">
      <c r="A189" s="259" t="s">
        <v>279</v>
      </c>
      <c r="B189" s="259">
        <v>4.0309999999999997</v>
      </c>
      <c r="C189" s="259">
        <v>4.0142699999999998</v>
      </c>
      <c r="D189" s="259">
        <v>5.0000000000000001E-3</v>
      </c>
      <c r="E189" s="259">
        <v>-5.0000000000000001E-3</v>
      </c>
      <c r="F189" s="259">
        <v>-1.6729999999999998E-2</v>
      </c>
      <c r="G189" s="259">
        <v>-1.1730000000000001E-2</v>
      </c>
      <c r="I189" s="259" t="s">
        <v>279</v>
      </c>
      <c r="J189" s="259">
        <v>4.0309999999999997</v>
      </c>
      <c r="K189" s="259">
        <v>4.0163200000000003</v>
      </c>
      <c r="L189" s="259">
        <v>5.0000000000000001E-3</v>
      </c>
      <c r="M189" s="259">
        <v>-5.0000000000000001E-3</v>
      </c>
      <c r="N189" s="259">
        <v>-1.468E-2</v>
      </c>
      <c r="O189" s="259">
        <v>-9.6799999999999994E-3</v>
      </c>
      <c r="Q189" s="259" t="s">
        <v>279</v>
      </c>
      <c r="R189" s="259">
        <v>4.0309999999999997</v>
      </c>
      <c r="S189" s="259">
        <v>4.0162000000000004</v>
      </c>
      <c r="T189" s="259">
        <v>5.0000000000000001E-3</v>
      </c>
      <c r="U189" s="259">
        <v>-5.0000000000000001E-3</v>
      </c>
      <c r="V189" s="259">
        <v>-1.4800000000000001E-2</v>
      </c>
      <c r="W189" s="259">
        <v>-9.7999999999999997E-3</v>
      </c>
    </row>
    <row r="190" spans="1:23">
      <c r="A190" s="259" t="s">
        <v>226</v>
      </c>
      <c r="B190" s="259">
        <v>105.25</v>
      </c>
      <c r="C190" s="259">
        <v>105.25546</v>
      </c>
      <c r="D190" s="259">
        <v>5.0000000000000001E-3</v>
      </c>
      <c r="E190" s="259">
        <v>-5.0000000000000001E-3</v>
      </c>
      <c r="F190" s="259">
        <v>5.4599999999999996E-3</v>
      </c>
      <c r="G190" s="259">
        <v>4.6000000000000001E-4</v>
      </c>
      <c r="I190" s="259" t="s">
        <v>226</v>
      </c>
      <c r="J190" s="259">
        <v>105.25</v>
      </c>
      <c r="K190" s="259">
        <v>105.25631</v>
      </c>
      <c r="L190" s="259">
        <v>5.0000000000000001E-3</v>
      </c>
      <c r="M190" s="259">
        <v>-5.0000000000000001E-3</v>
      </c>
      <c r="N190" s="259">
        <v>6.3099999999999996E-3</v>
      </c>
      <c r="O190" s="259">
        <v>1.31E-3</v>
      </c>
      <c r="Q190" s="259" t="s">
        <v>226</v>
      </c>
      <c r="R190" s="259">
        <v>105.25</v>
      </c>
      <c r="S190" s="259">
        <v>105.25779</v>
      </c>
      <c r="T190" s="259">
        <v>5.0000000000000001E-3</v>
      </c>
      <c r="U190" s="259">
        <v>-5.0000000000000001E-3</v>
      </c>
      <c r="V190" s="259">
        <v>7.79E-3</v>
      </c>
      <c r="W190" s="259">
        <v>2.7899999999999999E-3</v>
      </c>
    </row>
    <row r="191" spans="1:23">
      <c r="A191" s="259"/>
      <c r="B191" s="259"/>
      <c r="C191" s="259"/>
      <c r="D191" s="259"/>
      <c r="E191" s="259"/>
      <c r="F191" s="259"/>
      <c r="G191" s="259"/>
      <c r="I191" s="259"/>
      <c r="J191" s="259"/>
      <c r="K191" s="259"/>
      <c r="L191" s="259"/>
      <c r="M191" s="259"/>
      <c r="N191" s="259"/>
      <c r="O191" s="259"/>
      <c r="Q191" s="259"/>
      <c r="R191" s="259"/>
      <c r="S191" s="259"/>
      <c r="T191" s="259"/>
      <c r="U191" s="259"/>
      <c r="V191" s="259"/>
      <c r="W191" s="259"/>
    </row>
    <row r="192" spans="1:23">
      <c r="A192" s="259"/>
      <c r="B192" s="259"/>
      <c r="C192" s="259"/>
      <c r="D192" s="259"/>
      <c r="E192" s="259"/>
      <c r="F192" s="259"/>
      <c r="G192" s="259"/>
      <c r="I192" s="259"/>
      <c r="J192" s="259"/>
      <c r="K192" s="259"/>
      <c r="L192" s="259"/>
      <c r="M192" s="259"/>
      <c r="N192" s="259"/>
      <c r="O192" s="259"/>
      <c r="Q192" s="259"/>
      <c r="R192" s="259"/>
      <c r="S192" s="259"/>
      <c r="T192" s="259"/>
      <c r="U192" s="259"/>
      <c r="V192" s="259"/>
      <c r="W192" s="259"/>
    </row>
    <row r="193" spans="1:23">
      <c r="A193" s="259"/>
      <c r="B193" s="259"/>
      <c r="C193" s="259"/>
      <c r="D193" s="259"/>
      <c r="E193" s="259"/>
      <c r="F193" s="259"/>
      <c r="G193" s="259"/>
      <c r="I193" s="259"/>
      <c r="J193" s="259"/>
      <c r="K193" s="259"/>
      <c r="L193" s="259"/>
      <c r="M193" s="259"/>
      <c r="N193" s="259"/>
      <c r="O193" s="259"/>
      <c r="Q193" s="259"/>
      <c r="R193" s="259"/>
      <c r="S193" s="259"/>
      <c r="T193" s="259"/>
      <c r="U193" s="259"/>
      <c r="V193" s="259"/>
      <c r="W193" s="259"/>
    </row>
    <row r="194" spans="1:23">
      <c r="A194" s="259"/>
      <c r="B194" s="259"/>
      <c r="C194" s="259"/>
      <c r="D194" s="259"/>
      <c r="E194" s="259"/>
      <c r="F194" s="259"/>
      <c r="G194" s="259"/>
      <c r="I194" s="259"/>
      <c r="J194" s="259"/>
      <c r="K194" s="259"/>
      <c r="L194" s="259"/>
      <c r="M194" s="259"/>
      <c r="N194" s="259"/>
      <c r="O194" s="259"/>
      <c r="Q194" s="259"/>
      <c r="R194" s="259"/>
      <c r="S194" s="259"/>
      <c r="T194" s="259"/>
      <c r="U194" s="259"/>
      <c r="V194" s="259"/>
      <c r="W194" s="259"/>
    </row>
    <row r="195" spans="1:23">
      <c r="A195" s="259"/>
      <c r="B195" s="259"/>
      <c r="C195" s="259"/>
      <c r="D195" s="259"/>
      <c r="E195" s="259"/>
      <c r="F195" s="259"/>
      <c r="G195" s="259"/>
      <c r="I195" s="259"/>
      <c r="J195" s="259"/>
      <c r="K195" s="259"/>
      <c r="L195" s="259"/>
      <c r="M195" s="259"/>
      <c r="N195" s="259"/>
      <c r="O195" s="259"/>
      <c r="Q195" s="259"/>
      <c r="R195" s="259"/>
      <c r="S195" s="259"/>
      <c r="T195" s="259"/>
      <c r="U195" s="259"/>
      <c r="V195" s="259"/>
      <c r="W195" s="259"/>
    </row>
    <row r="196" spans="1:23">
      <c r="A196" s="259"/>
      <c r="B196" s="259"/>
      <c r="C196" s="259"/>
      <c r="D196" s="259"/>
      <c r="E196" s="259"/>
      <c r="F196" s="259"/>
      <c r="G196" s="259"/>
      <c r="I196" s="259"/>
      <c r="J196" s="259"/>
      <c r="K196" s="259"/>
      <c r="L196" s="259"/>
      <c r="M196" s="259"/>
      <c r="N196" s="259"/>
      <c r="O196" s="259"/>
      <c r="Q196" s="259"/>
      <c r="R196" s="259"/>
      <c r="S196" s="259"/>
      <c r="T196" s="259"/>
      <c r="U196" s="259"/>
      <c r="V196" s="259"/>
      <c r="W196" s="259"/>
    </row>
    <row r="197" spans="1:23">
      <c r="A197" s="259" t="s">
        <v>180</v>
      </c>
      <c r="B197" s="259" t="s">
        <v>181</v>
      </c>
      <c r="C197" s="259">
        <v>1014</v>
      </c>
      <c r="D197" s="259"/>
      <c r="E197" s="259"/>
      <c r="F197" s="259"/>
      <c r="G197" s="259" t="s">
        <v>299</v>
      </c>
      <c r="I197" s="259" t="s">
        <v>180</v>
      </c>
      <c r="J197" s="259" t="s">
        <v>181</v>
      </c>
      <c r="K197" s="259">
        <v>1014</v>
      </c>
      <c r="L197" s="259"/>
      <c r="M197" s="259"/>
      <c r="N197" s="259"/>
      <c r="O197" s="259" t="s">
        <v>299</v>
      </c>
      <c r="Q197" s="259" t="s">
        <v>180</v>
      </c>
      <c r="R197" s="259" t="s">
        <v>181</v>
      </c>
      <c r="S197" s="259">
        <v>1014</v>
      </c>
      <c r="T197" s="259"/>
      <c r="U197" s="259"/>
      <c r="V197" s="259"/>
      <c r="W197" s="259" t="s">
        <v>299</v>
      </c>
    </row>
    <row r="198" spans="1:23">
      <c r="A198" s="259" t="s">
        <v>183</v>
      </c>
      <c r="B198" s="259" t="s">
        <v>184</v>
      </c>
      <c r="C198" s="259" t="s">
        <v>184</v>
      </c>
      <c r="D198" s="259" t="s">
        <v>185</v>
      </c>
      <c r="E198" s="259" t="s">
        <v>185</v>
      </c>
      <c r="F198" s="259" t="s">
        <v>185</v>
      </c>
      <c r="G198" s="259" t="s">
        <v>184</v>
      </c>
      <c r="I198" s="259" t="s">
        <v>183</v>
      </c>
      <c r="J198" s="259" t="s">
        <v>184</v>
      </c>
      <c r="K198" s="259" t="s">
        <v>184</v>
      </c>
      <c r="L198" s="259" t="s">
        <v>185</v>
      </c>
      <c r="M198" s="259" t="s">
        <v>185</v>
      </c>
      <c r="N198" s="259" t="s">
        <v>185</v>
      </c>
      <c r="O198" s="259" t="s">
        <v>184</v>
      </c>
      <c r="Q198" s="259" t="s">
        <v>183</v>
      </c>
      <c r="R198" s="259" t="s">
        <v>184</v>
      </c>
      <c r="S198" s="259" t="s">
        <v>184</v>
      </c>
      <c r="T198" s="259" t="s">
        <v>185</v>
      </c>
      <c r="U198" s="259" t="s">
        <v>185</v>
      </c>
      <c r="V198" s="259" t="s">
        <v>185</v>
      </c>
      <c r="W198" s="259" t="s">
        <v>184</v>
      </c>
    </row>
    <row r="199" spans="1:23">
      <c r="A199" s="259" t="s">
        <v>218</v>
      </c>
      <c r="B199" s="259" t="s">
        <v>6</v>
      </c>
      <c r="C199" s="259" t="s">
        <v>219</v>
      </c>
      <c r="D199" s="259" t="s">
        <v>220</v>
      </c>
      <c r="E199" s="259" t="s">
        <v>221</v>
      </c>
      <c r="F199" s="259" t="s">
        <v>21</v>
      </c>
      <c r="G199" s="259" t="s">
        <v>222</v>
      </c>
      <c r="I199" s="259" t="s">
        <v>218</v>
      </c>
      <c r="J199" s="259" t="s">
        <v>6</v>
      </c>
      <c r="K199" s="259" t="s">
        <v>219</v>
      </c>
      <c r="L199" s="259" t="s">
        <v>220</v>
      </c>
      <c r="M199" s="259" t="s">
        <v>221</v>
      </c>
      <c r="N199" s="259" t="s">
        <v>21</v>
      </c>
      <c r="O199" s="259" t="s">
        <v>222</v>
      </c>
      <c r="Q199" s="259" t="s">
        <v>218</v>
      </c>
      <c r="R199" s="259" t="s">
        <v>6</v>
      </c>
      <c r="S199" s="259" t="s">
        <v>219</v>
      </c>
      <c r="T199" s="259" t="s">
        <v>220</v>
      </c>
      <c r="U199" s="259" t="s">
        <v>221</v>
      </c>
      <c r="V199" s="259" t="s">
        <v>21</v>
      </c>
      <c r="W199" s="259" t="s">
        <v>222</v>
      </c>
    </row>
    <row r="200" spans="1:23">
      <c r="A200" s="259" t="s">
        <v>183</v>
      </c>
      <c r="B200" s="259" t="s">
        <v>184</v>
      </c>
      <c r="C200" s="259" t="s">
        <v>184</v>
      </c>
      <c r="D200" s="259" t="s">
        <v>185</v>
      </c>
      <c r="E200" s="259" t="s">
        <v>185</v>
      </c>
      <c r="F200" s="259" t="s">
        <v>185</v>
      </c>
      <c r="G200" s="259" t="s">
        <v>184</v>
      </c>
      <c r="I200" s="259" t="s">
        <v>183</v>
      </c>
      <c r="J200" s="259" t="s">
        <v>184</v>
      </c>
      <c r="K200" s="259" t="s">
        <v>184</v>
      </c>
      <c r="L200" s="259" t="s">
        <v>185</v>
      </c>
      <c r="M200" s="259" t="s">
        <v>185</v>
      </c>
      <c r="N200" s="259" t="s">
        <v>185</v>
      </c>
      <c r="O200" s="259" t="s">
        <v>184</v>
      </c>
      <c r="Q200" s="259" t="s">
        <v>183</v>
      </c>
      <c r="R200" s="259" t="s">
        <v>184</v>
      </c>
      <c r="S200" s="259" t="s">
        <v>184</v>
      </c>
      <c r="T200" s="259" t="s">
        <v>185</v>
      </c>
      <c r="U200" s="259" t="s">
        <v>185</v>
      </c>
      <c r="V200" s="259" t="s">
        <v>185</v>
      </c>
      <c r="W200" s="259" t="s">
        <v>184</v>
      </c>
    </row>
    <row r="201" spans="1:23">
      <c r="A201" s="259"/>
      <c r="B201" s="259"/>
      <c r="C201" s="259"/>
      <c r="D201" s="259"/>
      <c r="E201" s="259"/>
      <c r="F201" s="259"/>
      <c r="G201" s="259"/>
      <c r="I201" s="259"/>
      <c r="J201" s="259"/>
      <c r="K201" s="259"/>
      <c r="L201" s="259"/>
      <c r="M201" s="259"/>
      <c r="N201" s="259"/>
      <c r="O201" s="259"/>
      <c r="Q201" s="259"/>
      <c r="R201" s="259"/>
      <c r="S201" s="259"/>
      <c r="T201" s="259"/>
      <c r="U201" s="259"/>
      <c r="V201" s="259"/>
      <c r="W201" s="259"/>
    </row>
    <row r="202" spans="1:23">
      <c r="A202" s="259" t="s">
        <v>300</v>
      </c>
      <c r="B202" s="259" t="s">
        <v>282</v>
      </c>
      <c r="C202" s="259"/>
      <c r="D202" s="259"/>
      <c r="E202" s="259"/>
      <c r="F202" s="259"/>
      <c r="G202" s="259"/>
      <c r="I202" s="259" t="s">
        <v>300</v>
      </c>
      <c r="J202" s="259" t="s">
        <v>282</v>
      </c>
      <c r="K202" s="259"/>
      <c r="L202" s="259"/>
      <c r="M202" s="259"/>
      <c r="N202" s="259"/>
      <c r="O202" s="259"/>
      <c r="Q202" s="259" t="s">
        <v>300</v>
      </c>
      <c r="R202" s="259" t="s">
        <v>282</v>
      </c>
      <c r="S202" s="259"/>
      <c r="T202" s="259"/>
      <c r="U202" s="259"/>
      <c r="V202" s="259"/>
      <c r="W202" s="259"/>
    </row>
    <row r="203" spans="1:23">
      <c r="A203" s="259" t="s">
        <v>271</v>
      </c>
      <c r="B203" s="259">
        <v>5.5</v>
      </c>
      <c r="C203" s="259">
        <v>5.5353899999999996</v>
      </c>
      <c r="D203" s="259">
        <v>0.15</v>
      </c>
      <c r="E203" s="259">
        <v>-0.15</v>
      </c>
      <c r="F203" s="259">
        <v>3.5389999999999998E-2</v>
      </c>
      <c r="G203" s="259" t="s">
        <v>249</v>
      </c>
      <c r="I203" s="259" t="s">
        <v>271</v>
      </c>
      <c r="J203" s="259">
        <v>5.5</v>
      </c>
      <c r="K203" s="259">
        <v>5.5351400000000002</v>
      </c>
      <c r="L203" s="259">
        <v>0.15</v>
      </c>
      <c r="M203" s="259">
        <v>-0.15</v>
      </c>
      <c r="N203" s="259">
        <v>3.5139999999999998E-2</v>
      </c>
      <c r="O203" s="259" t="s">
        <v>249</v>
      </c>
      <c r="Q203" s="259" t="s">
        <v>271</v>
      </c>
      <c r="R203" s="259">
        <v>5.5</v>
      </c>
      <c r="S203" s="259">
        <v>5.53531</v>
      </c>
      <c r="T203" s="259">
        <v>0.15</v>
      </c>
      <c r="U203" s="259">
        <v>-0.15</v>
      </c>
      <c r="V203" s="259">
        <v>3.5310000000000001E-2</v>
      </c>
      <c r="W203" s="259" t="s">
        <v>249</v>
      </c>
    </row>
    <row r="204" spans="1:23">
      <c r="A204" s="259" t="s">
        <v>225</v>
      </c>
      <c r="B204" s="259">
        <v>6.25</v>
      </c>
      <c r="C204" s="259">
        <v>6.27074</v>
      </c>
      <c r="D204" s="259">
        <v>0.15</v>
      </c>
      <c r="E204" s="259">
        <v>-0.15</v>
      </c>
      <c r="F204" s="259">
        <v>2.0740000000000001E-2</v>
      </c>
      <c r="G204" s="259" t="s">
        <v>249</v>
      </c>
      <c r="I204" s="259" t="s">
        <v>225</v>
      </c>
      <c r="J204" s="259">
        <v>6.25</v>
      </c>
      <c r="K204" s="259">
        <v>6.2755200000000002</v>
      </c>
      <c r="L204" s="259">
        <v>0.15</v>
      </c>
      <c r="M204" s="259">
        <v>-0.15</v>
      </c>
      <c r="N204" s="259">
        <v>2.5520000000000001E-2</v>
      </c>
      <c r="O204" s="259" t="s">
        <v>249</v>
      </c>
      <c r="Q204" s="259" t="s">
        <v>225</v>
      </c>
      <c r="R204" s="259">
        <v>6.25</v>
      </c>
      <c r="S204" s="259">
        <v>6.2740499999999999</v>
      </c>
      <c r="T204" s="259">
        <v>0.15</v>
      </c>
      <c r="U204" s="259">
        <v>-0.15</v>
      </c>
      <c r="V204" s="259">
        <v>2.4049999999999998E-2</v>
      </c>
      <c r="W204" s="259" t="s">
        <v>249</v>
      </c>
    </row>
    <row r="205" spans="1:23">
      <c r="A205" s="259" t="s">
        <v>226</v>
      </c>
      <c r="B205" s="259">
        <v>114.75</v>
      </c>
      <c r="C205" s="259">
        <v>114.76188999999999</v>
      </c>
      <c r="D205" s="259">
        <v>0.15</v>
      </c>
      <c r="E205" s="259">
        <v>-0.15</v>
      </c>
      <c r="F205" s="259">
        <v>1.189E-2</v>
      </c>
      <c r="G205" s="259" t="s">
        <v>249</v>
      </c>
      <c r="I205" s="259" t="s">
        <v>226</v>
      </c>
      <c r="J205" s="259">
        <v>114.75</v>
      </c>
      <c r="K205" s="259">
        <v>114.76437</v>
      </c>
      <c r="L205" s="259">
        <v>0.15</v>
      </c>
      <c r="M205" s="259">
        <v>-0.15</v>
      </c>
      <c r="N205" s="259">
        <v>1.4370000000000001E-2</v>
      </c>
      <c r="O205" s="259" t="s">
        <v>249</v>
      </c>
      <c r="Q205" s="259" t="s">
        <v>226</v>
      </c>
      <c r="R205" s="259">
        <v>114.75</v>
      </c>
      <c r="S205" s="259">
        <v>114.76636999999999</v>
      </c>
      <c r="T205" s="259">
        <v>0.15</v>
      </c>
      <c r="U205" s="259">
        <v>-0.15</v>
      </c>
      <c r="V205" s="259">
        <v>1.6369999999999999E-2</v>
      </c>
      <c r="W205" s="259" t="s">
        <v>249</v>
      </c>
    </row>
    <row r="206" spans="1:23">
      <c r="A206" s="259"/>
      <c r="B206" s="259"/>
      <c r="C206" s="259"/>
      <c r="D206" s="259"/>
      <c r="E206" s="259"/>
      <c r="F206" s="259"/>
      <c r="G206" s="259"/>
      <c r="I206" s="259"/>
      <c r="J206" s="259"/>
      <c r="K206" s="259"/>
      <c r="L206" s="259"/>
      <c r="M206" s="259"/>
      <c r="N206" s="259"/>
      <c r="O206" s="259"/>
      <c r="Q206" s="259"/>
      <c r="R206" s="259"/>
      <c r="S206" s="259"/>
      <c r="T206" s="259"/>
      <c r="U206" s="259"/>
      <c r="V206" s="259"/>
      <c r="W206" s="259"/>
    </row>
    <row r="207" spans="1:23">
      <c r="A207" s="259" t="s">
        <v>301</v>
      </c>
      <c r="B207" s="259" t="s">
        <v>285</v>
      </c>
      <c r="C207" s="259"/>
      <c r="D207" s="259"/>
      <c r="E207" s="259"/>
      <c r="F207" s="259"/>
      <c r="G207" s="259"/>
      <c r="I207" s="259" t="s">
        <v>301</v>
      </c>
      <c r="J207" s="259" t="s">
        <v>285</v>
      </c>
      <c r="K207" s="259"/>
      <c r="L207" s="259"/>
      <c r="M207" s="259"/>
      <c r="N207" s="259"/>
      <c r="O207" s="259"/>
      <c r="Q207" s="259" t="s">
        <v>301</v>
      </c>
      <c r="R207" s="259" t="s">
        <v>285</v>
      </c>
      <c r="S207" s="259"/>
      <c r="T207" s="259"/>
      <c r="U207" s="259"/>
      <c r="V207" s="259"/>
      <c r="W207" s="259"/>
    </row>
    <row r="208" spans="1:23">
      <c r="A208" s="259" t="s">
        <v>271</v>
      </c>
      <c r="B208" s="259">
        <v>5.5</v>
      </c>
      <c r="C208" s="259">
        <v>5.5299199999999997</v>
      </c>
      <c r="D208" s="259">
        <v>0.15</v>
      </c>
      <c r="E208" s="259">
        <v>-0.15</v>
      </c>
      <c r="F208" s="259">
        <v>2.9919999999999999E-2</v>
      </c>
      <c r="G208" s="259" t="s">
        <v>249</v>
      </c>
      <c r="I208" s="259" t="s">
        <v>271</v>
      </c>
      <c r="J208" s="259">
        <v>5.5</v>
      </c>
      <c r="K208" s="259">
        <v>5.5296799999999999</v>
      </c>
      <c r="L208" s="259">
        <v>0.15</v>
      </c>
      <c r="M208" s="259">
        <v>-0.15</v>
      </c>
      <c r="N208" s="259">
        <v>2.9680000000000002E-2</v>
      </c>
      <c r="O208" s="259" t="s">
        <v>249</v>
      </c>
      <c r="Q208" s="259" t="s">
        <v>271</v>
      </c>
      <c r="R208" s="259">
        <v>5.5</v>
      </c>
      <c r="S208" s="259">
        <v>5.5295199999999998</v>
      </c>
      <c r="T208" s="259">
        <v>0.15</v>
      </c>
      <c r="U208" s="259">
        <v>-0.15</v>
      </c>
      <c r="V208" s="259">
        <v>2.9520000000000001E-2</v>
      </c>
      <c r="W208" s="259" t="s">
        <v>249</v>
      </c>
    </row>
    <row r="209" spans="1:23">
      <c r="A209" s="259" t="s">
        <v>225</v>
      </c>
      <c r="B209" s="259">
        <v>35.25</v>
      </c>
      <c r="C209" s="259">
        <v>35.273420000000002</v>
      </c>
      <c r="D209" s="259">
        <v>0.15</v>
      </c>
      <c r="E209" s="259">
        <v>-0.15</v>
      </c>
      <c r="F209" s="259">
        <v>2.342E-2</v>
      </c>
      <c r="G209" s="259" t="s">
        <v>249</v>
      </c>
      <c r="I209" s="259" t="s">
        <v>225</v>
      </c>
      <c r="J209" s="259">
        <v>35.25</v>
      </c>
      <c r="K209" s="259">
        <v>35.278120000000001</v>
      </c>
      <c r="L209" s="259">
        <v>0.15</v>
      </c>
      <c r="M209" s="259">
        <v>-0.15</v>
      </c>
      <c r="N209" s="259">
        <v>2.8119999999999999E-2</v>
      </c>
      <c r="O209" s="259" t="s">
        <v>249</v>
      </c>
      <c r="Q209" s="259" t="s">
        <v>225</v>
      </c>
      <c r="R209" s="259">
        <v>35.25</v>
      </c>
      <c r="S209" s="259">
        <v>35.276580000000003</v>
      </c>
      <c r="T209" s="259">
        <v>0.15</v>
      </c>
      <c r="U209" s="259">
        <v>-0.15</v>
      </c>
      <c r="V209" s="259">
        <v>2.6579999999999999E-2</v>
      </c>
      <c r="W209" s="259" t="s">
        <v>249</v>
      </c>
    </row>
    <row r="210" spans="1:23">
      <c r="A210" s="259" t="s">
        <v>226</v>
      </c>
      <c r="B210" s="259">
        <v>114.75</v>
      </c>
      <c r="C210" s="259">
        <v>114.76108000000001</v>
      </c>
      <c r="D210" s="259">
        <v>0.15</v>
      </c>
      <c r="E210" s="259">
        <v>-0.15</v>
      </c>
      <c r="F210" s="259">
        <v>1.108E-2</v>
      </c>
      <c r="G210" s="259" t="s">
        <v>249</v>
      </c>
      <c r="I210" s="259" t="s">
        <v>226</v>
      </c>
      <c r="J210" s="259">
        <v>114.75</v>
      </c>
      <c r="K210" s="259">
        <v>114.76272</v>
      </c>
      <c r="L210" s="259">
        <v>0.15</v>
      </c>
      <c r="M210" s="259">
        <v>-0.15</v>
      </c>
      <c r="N210" s="259">
        <v>1.272E-2</v>
      </c>
      <c r="O210" s="259" t="s">
        <v>249</v>
      </c>
      <c r="Q210" s="259" t="s">
        <v>226</v>
      </c>
      <c r="R210" s="259">
        <v>114.75</v>
      </c>
      <c r="S210" s="259">
        <v>114.76474</v>
      </c>
      <c r="T210" s="259">
        <v>0.15</v>
      </c>
      <c r="U210" s="259">
        <v>-0.15</v>
      </c>
      <c r="V210" s="259">
        <v>1.474E-2</v>
      </c>
      <c r="W210" s="259" t="s">
        <v>249</v>
      </c>
    </row>
    <row r="211" spans="1:23">
      <c r="A211" s="259"/>
      <c r="B211" s="259"/>
      <c r="C211" s="259"/>
      <c r="D211" s="259"/>
      <c r="E211" s="259"/>
      <c r="F211" s="259"/>
      <c r="G211" s="259"/>
      <c r="I211" s="259"/>
      <c r="J211" s="259"/>
      <c r="K211" s="259"/>
      <c r="L211" s="259"/>
      <c r="M211" s="259"/>
      <c r="N211" s="259"/>
      <c r="O211" s="259"/>
      <c r="Q211" s="259"/>
      <c r="R211" s="259"/>
      <c r="S211" s="259"/>
      <c r="T211" s="259"/>
      <c r="U211" s="259"/>
      <c r="V211" s="259"/>
      <c r="W211" s="259"/>
    </row>
    <row r="212" spans="1:23">
      <c r="A212" s="259" t="s">
        <v>302</v>
      </c>
      <c r="B212" s="259" t="s">
        <v>287</v>
      </c>
      <c r="C212" s="259"/>
      <c r="D212" s="259"/>
      <c r="E212" s="259"/>
      <c r="F212" s="259"/>
      <c r="G212" s="259"/>
      <c r="I212" s="259" t="s">
        <v>302</v>
      </c>
      <c r="J212" s="259" t="s">
        <v>287</v>
      </c>
      <c r="K212" s="259"/>
      <c r="L212" s="259"/>
      <c r="M212" s="259"/>
      <c r="N212" s="259"/>
      <c r="O212" s="259"/>
      <c r="Q212" s="259" t="s">
        <v>302</v>
      </c>
      <c r="R212" s="259" t="s">
        <v>287</v>
      </c>
      <c r="S212" s="259"/>
      <c r="T212" s="259"/>
      <c r="U212" s="259"/>
      <c r="V212" s="259"/>
      <c r="W212" s="259"/>
    </row>
    <row r="213" spans="1:23">
      <c r="A213" s="259" t="s">
        <v>271</v>
      </c>
      <c r="B213" s="259">
        <v>5.5</v>
      </c>
      <c r="C213" s="259">
        <v>5.5352499999999996</v>
      </c>
      <c r="D213" s="259">
        <v>0.15</v>
      </c>
      <c r="E213" s="259">
        <v>-0.15</v>
      </c>
      <c r="F213" s="259">
        <v>3.5249999999999997E-2</v>
      </c>
      <c r="G213" s="259" t="s">
        <v>249</v>
      </c>
      <c r="I213" s="259" t="s">
        <v>271</v>
      </c>
      <c r="J213" s="259">
        <v>5.5</v>
      </c>
      <c r="K213" s="259">
        <v>5.5340800000000003</v>
      </c>
      <c r="L213" s="259">
        <v>0.15</v>
      </c>
      <c r="M213" s="259">
        <v>-0.15</v>
      </c>
      <c r="N213" s="259">
        <v>3.4079999999999999E-2</v>
      </c>
      <c r="O213" s="259" t="s">
        <v>249</v>
      </c>
      <c r="Q213" s="259" t="s">
        <v>271</v>
      </c>
      <c r="R213" s="259">
        <v>5.5</v>
      </c>
      <c r="S213" s="259">
        <v>5.5342099999999999</v>
      </c>
      <c r="T213" s="259">
        <v>0.15</v>
      </c>
      <c r="U213" s="259">
        <v>-0.15</v>
      </c>
      <c r="V213" s="259">
        <v>3.4209999999999997E-2</v>
      </c>
      <c r="W213" s="259" t="s">
        <v>249</v>
      </c>
    </row>
    <row r="214" spans="1:23">
      <c r="A214" s="259" t="s">
        <v>225</v>
      </c>
      <c r="B214" s="259">
        <v>35.25</v>
      </c>
      <c r="C214" s="259">
        <v>35.2639</v>
      </c>
      <c r="D214" s="259">
        <v>0.15</v>
      </c>
      <c r="E214" s="259">
        <v>-0.15</v>
      </c>
      <c r="F214" s="259">
        <v>1.3899999999999999E-2</v>
      </c>
      <c r="G214" s="259" t="s">
        <v>249</v>
      </c>
      <c r="I214" s="259" t="s">
        <v>225</v>
      </c>
      <c r="J214" s="259">
        <v>35.25</v>
      </c>
      <c r="K214" s="259">
        <v>35.267609999999998</v>
      </c>
      <c r="L214" s="259">
        <v>0.15</v>
      </c>
      <c r="M214" s="259">
        <v>-0.15</v>
      </c>
      <c r="N214" s="259">
        <v>1.7610000000000001E-2</v>
      </c>
      <c r="O214" s="259" t="s">
        <v>249</v>
      </c>
      <c r="Q214" s="259" t="s">
        <v>225</v>
      </c>
      <c r="R214" s="259">
        <v>35.25</v>
      </c>
      <c r="S214" s="259">
        <v>35.26596</v>
      </c>
      <c r="T214" s="259">
        <v>0.15</v>
      </c>
      <c r="U214" s="259">
        <v>-0.15</v>
      </c>
      <c r="V214" s="259">
        <v>1.5959999999999998E-2</v>
      </c>
      <c r="W214" s="259" t="s">
        <v>249</v>
      </c>
    </row>
    <row r="215" spans="1:23">
      <c r="A215" s="259" t="s">
        <v>226</v>
      </c>
      <c r="B215" s="259">
        <v>95.75</v>
      </c>
      <c r="C215" s="259">
        <v>95.754429999999999</v>
      </c>
      <c r="D215" s="259">
        <v>0.15</v>
      </c>
      <c r="E215" s="259">
        <v>-0.15</v>
      </c>
      <c r="F215" s="259">
        <v>4.4299999999999999E-3</v>
      </c>
      <c r="G215" s="259" t="s">
        <v>249</v>
      </c>
      <c r="I215" s="259" t="s">
        <v>226</v>
      </c>
      <c r="J215" s="259">
        <v>95.75</v>
      </c>
      <c r="K215" s="259">
        <v>95.756280000000004</v>
      </c>
      <c r="L215" s="259">
        <v>0.15</v>
      </c>
      <c r="M215" s="259">
        <v>-0.15</v>
      </c>
      <c r="N215" s="259">
        <v>6.28E-3</v>
      </c>
      <c r="O215" s="259" t="s">
        <v>249</v>
      </c>
      <c r="Q215" s="259" t="s">
        <v>226</v>
      </c>
      <c r="R215" s="259">
        <v>95.75</v>
      </c>
      <c r="S215" s="259">
        <v>95.758480000000006</v>
      </c>
      <c r="T215" s="259">
        <v>0.15</v>
      </c>
      <c r="U215" s="259">
        <v>-0.15</v>
      </c>
      <c r="V215" s="259">
        <v>8.4799999999999997E-3</v>
      </c>
      <c r="W215" s="259" t="s">
        <v>249</v>
      </c>
    </row>
    <row r="216" spans="1:23">
      <c r="A216" s="259"/>
      <c r="B216" s="259"/>
      <c r="C216" s="259"/>
      <c r="D216" s="259"/>
      <c r="E216" s="259"/>
      <c r="F216" s="259"/>
      <c r="G216" s="259"/>
      <c r="I216" s="259"/>
      <c r="J216" s="259"/>
      <c r="K216" s="259"/>
      <c r="L216" s="259"/>
      <c r="M216" s="259"/>
      <c r="N216" s="259"/>
      <c r="O216" s="259"/>
      <c r="Q216" s="259"/>
      <c r="R216" s="259"/>
      <c r="S216" s="259"/>
      <c r="T216" s="259"/>
      <c r="U216" s="259"/>
      <c r="V216" s="259"/>
      <c r="W216" s="259"/>
    </row>
    <row r="217" spans="1:23">
      <c r="A217" s="259" t="s">
        <v>303</v>
      </c>
      <c r="B217" s="259" t="s">
        <v>270</v>
      </c>
      <c r="C217" s="259"/>
      <c r="D217" s="259"/>
      <c r="E217" s="259"/>
      <c r="F217" s="259"/>
      <c r="G217" s="259"/>
      <c r="I217" s="259" t="s">
        <v>303</v>
      </c>
      <c r="J217" s="259" t="s">
        <v>270</v>
      </c>
      <c r="K217" s="259"/>
      <c r="L217" s="259"/>
      <c r="M217" s="259"/>
      <c r="N217" s="259"/>
      <c r="O217" s="259"/>
      <c r="Q217" s="259" t="s">
        <v>303</v>
      </c>
      <c r="R217" s="259" t="s">
        <v>270</v>
      </c>
      <c r="S217" s="259"/>
      <c r="T217" s="259"/>
      <c r="U217" s="259"/>
      <c r="V217" s="259"/>
      <c r="W217" s="259"/>
    </row>
    <row r="218" spans="1:23">
      <c r="A218" s="259" t="s">
        <v>271</v>
      </c>
      <c r="B218" s="259">
        <v>4.0309999999999997</v>
      </c>
      <c r="C218" s="259">
        <v>4.0373799999999997</v>
      </c>
      <c r="D218" s="259">
        <v>5.0000000000000001E-3</v>
      </c>
      <c r="E218" s="259">
        <v>-5.0000000000000001E-3</v>
      </c>
      <c r="F218" s="259">
        <v>6.3800000000000003E-3</v>
      </c>
      <c r="G218" s="259">
        <v>1.3799999999999999E-3</v>
      </c>
      <c r="I218" s="259" t="s">
        <v>271</v>
      </c>
      <c r="J218" s="259">
        <v>4.0309999999999997</v>
      </c>
      <c r="K218" s="259">
        <v>4.0370900000000001</v>
      </c>
      <c r="L218" s="259">
        <v>5.0000000000000001E-3</v>
      </c>
      <c r="M218" s="259">
        <v>-5.0000000000000001E-3</v>
      </c>
      <c r="N218" s="259">
        <v>6.0899999999999999E-3</v>
      </c>
      <c r="O218" s="259">
        <v>1.09E-3</v>
      </c>
      <c r="Q218" s="259" t="s">
        <v>271</v>
      </c>
      <c r="R218" s="259">
        <v>4.0309999999999997</v>
      </c>
      <c r="S218" s="259">
        <v>4.0369000000000002</v>
      </c>
      <c r="T218" s="259">
        <v>5.0000000000000001E-3</v>
      </c>
      <c r="U218" s="259">
        <v>-5.0000000000000001E-3</v>
      </c>
      <c r="V218" s="259">
        <v>5.8999999999999999E-3</v>
      </c>
      <c r="W218" s="259">
        <v>8.9999999999999998E-4</v>
      </c>
    </row>
    <row r="219" spans="1:23">
      <c r="A219" s="259" t="s">
        <v>225</v>
      </c>
      <c r="B219" s="259">
        <v>46.5</v>
      </c>
      <c r="C219" s="259">
        <v>46.513100000000001</v>
      </c>
      <c r="D219" s="259">
        <v>5.0000000000000001E-3</v>
      </c>
      <c r="E219" s="259">
        <v>-5.0000000000000001E-3</v>
      </c>
      <c r="F219" s="259">
        <v>1.3100000000000001E-2</v>
      </c>
      <c r="G219" s="259">
        <v>8.0999999999999996E-3</v>
      </c>
      <c r="I219" s="259" t="s">
        <v>225</v>
      </c>
      <c r="J219" s="259">
        <v>46.5</v>
      </c>
      <c r="K219" s="259">
        <v>46.513019999999997</v>
      </c>
      <c r="L219" s="259">
        <v>5.0000000000000001E-3</v>
      </c>
      <c r="M219" s="259">
        <v>-5.0000000000000001E-3</v>
      </c>
      <c r="N219" s="259">
        <v>1.302E-2</v>
      </c>
      <c r="O219" s="259">
        <v>8.0199999999999994E-3</v>
      </c>
      <c r="Q219" s="259" t="s">
        <v>225</v>
      </c>
      <c r="R219" s="259">
        <v>46.5</v>
      </c>
      <c r="S219" s="259">
        <v>46.511679999999998</v>
      </c>
      <c r="T219" s="259">
        <v>5.0000000000000001E-3</v>
      </c>
      <c r="U219" s="259">
        <v>-5.0000000000000001E-3</v>
      </c>
      <c r="V219" s="259">
        <v>1.1679999999999999E-2</v>
      </c>
      <c r="W219" s="259">
        <v>6.6800000000000002E-3</v>
      </c>
    </row>
    <row r="220" spans="1:23">
      <c r="A220" s="259" t="s">
        <v>226</v>
      </c>
      <c r="B220" s="259">
        <v>20.75</v>
      </c>
      <c r="C220" s="259">
        <v>20.755559999999999</v>
      </c>
      <c r="D220" s="259">
        <v>5.0000000000000001E-3</v>
      </c>
      <c r="E220" s="259">
        <v>-5.0000000000000001E-3</v>
      </c>
      <c r="F220" s="259">
        <v>5.5599999999999998E-3</v>
      </c>
      <c r="G220" s="259">
        <v>5.5999999999999995E-4</v>
      </c>
      <c r="I220" s="259" t="s">
        <v>226</v>
      </c>
      <c r="J220" s="259">
        <v>20.75</v>
      </c>
      <c r="K220" s="259">
        <v>20.75637</v>
      </c>
      <c r="L220" s="259">
        <v>5.0000000000000001E-3</v>
      </c>
      <c r="M220" s="259">
        <v>-5.0000000000000001E-3</v>
      </c>
      <c r="N220" s="259">
        <v>6.3699999999999998E-3</v>
      </c>
      <c r="O220" s="259">
        <v>1.3699999999999999E-3</v>
      </c>
      <c r="Q220" s="259" t="s">
        <v>226</v>
      </c>
      <c r="R220" s="259">
        <v>20.75</v>
      </c>
      <c r="S220" s="259">
        <v>20.759229999999999</v>
      </c>
      <c r="T220" s="259">
        <v>5.0000000000000001E-3</v>
      </c>
      <c r="U220" s="259">
        <v>-5.0000000000000001E-3</v>
      </c>
      <c r="V220" s="259">
        <v>9.2300000000000004E-3</v>
      </c>
      <c r="W220" s="259">
        <v>4.2300000000000003E-3</v>
      </c>
    </row>
    <row r="221" spans="1:23">
      <c r="A221" s="259"/>
      <c r="B221" s="259"/>
      <c r="C221" s="259"/>
      <c r="D221" s="259"/>
      <c r="E221" s="259"/>
      <c r="F221" s="259"/>
      <c r="G221" s="259"/>
      <c r="I221" s="259"/>
      <c r="J221" s="259"/>
      <c r="K221" s="259"/>
      <c r="L221" s="259"/>
      <c r="M221" s="259"/>
      <c r="N221" s="259"/>
      <c r="O221" s="259"/>
      <c r="Q221" s="259"/>
      <c r="R221" s="259"/>
      <c r="S221" s="259"/>
      <c r="T221" s="259"/>
      <c r="U221" s="259"/>
      <c r="V221" s="259"/>
      <c r="W221" s="259"/>
    </row>
    <row r="222" spans="1:23">
      <c r="A222" s="259" t="s">
        <v>304</v>
      </c>
      <c r="B222" s="259" t="s">
        <v>273</v>
      </c>
      <c r="C222" s="259"/>
      <c r="D222" s="259"/>
      <c r="E222" s="259"/>
      <c r="F222" s="259"/>
      <c r="G222" s="259"/>
      <c r="I222" s="259" t="s">
        <v>304</v>
      </c>
      <c r="J222" s="259" t="s">
        <v>273</v>
      </c>
      <c r="K222" s="259"/>
      <c r="L222" s="259"/>
      <c r="M222" s="259"/>
      <c r="N222" s="259"/>
      <c r="O222" s="259"/>
      <c r="Q222" s="259" t="s">
        <v>304</v>
      </c>
      <c r="R222" s="259" t="s">
        <v>273</v>
      </c>
      <c r="S222" s="259"/>
      <c r="T222" s="259"/>
      <c r="U222" s="259"/>
      <c r="V222" s="259"/>
      <c r="W222" s="259"/>
    </row>
    <row r="223" spans="1:23">
      <c r="A223" s="259" t="s">
        <v>226</v>
      </c>
      <c r="B223" s="259">
        <v>22.734110000000001</v>
      </c>
      <c r="C223" s="259">
        <v>22.75883</v>
      </c>
      <c r="D223" s="259">
        <v>0.15</v>
      </c>
      <c r="E223" s="259">
        <v>-0.15</v>
      </c>
      <c r="F223" s="259">
        <v>2.4719999999999999E-2</v>
      </c>
      <c r="G223" s="259" t="s">
        <v>249</v>
      </c>
      <c r="I223" s="259" t="s">
        <v>226</v>
      </c>
      <c r="J223" s="259">
        <v>22.734110000000001</v>
      </c>
      <c r="K223" s="259">
        <v>22.758120000000002</v>
      </c>
      <c r="L223" s="259">
        <v>0.15</v>
      </c>
      <c r="M223" s="259">
        <v>-0.15</v>
      </c>
      <c r="N223" s="259">
        <v>2.401E-2</v>
      </c>
      <c r="O223" s="259" t="s">
        <v>249</v>
      </c>
      <c r="Q223" s="259" t="s">
        <v>226</v>
      </c>
      <c r="R223" s="259">
        <v>22.734110000000001</v>
      </c>
      <c r="S223" s="259">
        <v>22.760960000000001</v>
      </c>
      <c r="T223" s="259">
        <v>0.15</v>
      </c>
      <c r="U223" s="259">
        <v>-0.15</v>
      </c>
      <c r="V223" s="259">
        <v>2.6849999999999999E-2</v>
      </c>
      <c r="W223" s="259" t="s">
        <v>249</v>
      </c>
    </row>
    <row r="224" spans="1:23">
      <c r="A224" s="259"/>
      <c r="B224" s="259"/>
      <c r="C224" s="259"/>
      <c r="D224" s="259"/>
      <c r="E224" s="259"/>
      <c r="F224" s="259"/>
      <c r="G224" s="259"/>
      <c r="I224" s="259"/>
      <c r="J224" s="259"/>
      <c r="K224" s="259"/>
      <c r="L224" s="259"/>
      <c r="M224" s="259"/>
      <c r="N224" s="259"/>
      <c r="O224" s="259"/>
      <c r="Q224" s="259"/>
      <c r="R224" s="259"/>
      <c r="S224" s="259"/>
      <c r="T224" s="259"/>
      <c r="U224" s="259"/>
      <c r="V224" s="259"/>
      <c r="W224" s="259"/>
    </row>
    <row r="225" spans="1:23">
      <c r="A225" s="259" t="s">
        <v>305</v>
      </c>
      <c r="B225" s="259" t="s">
        <v>275</v>
      </c>
      <c r="C225" s="259" t="s">
        <v>276</v>
      </c>
      <c r="D225" s="259"/>
      <c r="E225" s="259"/>
      <c r="F225" s="259"/>
      <c r="G225" s="259"/>
      <c r="I225" s="259" t="s">
        <v>305</v>
      </c>
      <c r="J225" s="259" t="s">
        <v>275</v>
      </c>
      <c r="K225" s="259" t="s">
        <v>276</v>
      </c>
      <c r="L225" s="259"/>
      <c r="M225" s="259"/>
      <c r="N225" s="259"/>
      <c r="O225" s="259"/>
      <c r="Q225" s="259" t="s">
        <v>305</v>
      </c>
      <c r="R225" s="259" t="s">
        <v>275</v>
      </c>
      <c r="S225" s="259" t="s">
        <v>276</v>
      </c>
      <c r="T225" s="259"/>
      <c r="U225" s="259"/>
      <c r="V225" s="259"/>
      <c r="W225" s="259"/>
    </row>
    <row r="226" spans="1:23">
      <c r="A226" s="259" t="s">
        <v>226</v>
      </c>
      <c r="B226" s="259"/>
      <c r="C226" s="259">
        <v>18.73235</v>
      </c>
      <c r="D226" s="259"/>
      <c r="E226" s="259"/>
      <c r="F226" s="259"/>
      <c r="G226" s="259"/>
      <c r="I226" s="259" t="s">
        <v>226</v>
      </c>
      <c r="J226" s="259"/>
      <c r="K226" s="259">
        <v>18.732220000000002</v>
      </c>
      <c r="L226" s="259"/>
      <c r="M226" s="259"/>
      <c r="N226" s="259"/>
      <c r="O226" s="259"/>
      <c r="Q226" s="259" t="s">
        <v>226</v>
      </c>
      <c r="R226" s="259"/>
      <c r="S226" s="259">
        <v>18.73592</v>
      </c>
      <c r="T226" s="259"/>
      <c r="U226" s="259"/>
      <c r="V226" s="259"/>
      <c r="W226" s="259"/>
    </row>
    <row r="227" spans="1:23">
      <c r="A227" s="259"/>
      <c r="B227" s="259"/>
      <c r="C227" s="259"/>
      <c r="D227" s="259"/>
      <c r="E227" s="259"/>
      <c r="F227" s="259"/>
      <c r="G227" s="259"/>
      <c r="I227" s="259"/>
      <c r="J227" s="259"/>
      <c r="K227" s="259"/>
      <c r="L227" s="259"/>
      <c r="M227" s="259"/>
      <c r="N227" s="259"/>
      <c r="O227" s="259"/>
      <c r="Q227" s="259"/>
      <c r="R227" s="259"/>
      <c r="S227" s="259"/>
      <c r="T227" s="259"/>
      <c r="U227" s="259"/>
      <c r="V227" s="259"/>
      <c r="W227" s="259"/>
    </row>
    <row r="228" spans="1:23">
      <c r="A228" s="259" t="s">
        <v>306</v>
      </c>
      <c r="B228" s="259" t="s">
        <v>278</v>
      </c>
      <c r="C228" s="259"/>
      <c r="D228" s="259"/>
      <c r="E228" s="259"/>
      <c r="F228" s="259"/>
      <c r="G228" s="259"/>
      <c r="I228" s="259" t="s">
        <v>306</v>
      </c>
      <c r="J228" s="259" t="s">
        <v>278</v>
      </c>
      <c r="K228" s="259"/>
      <c r="L228" s="259"/>
      <c r="M228" s="259"/>
      <c r="N228" s="259"/>
      <c r="O228" s="259"/>
      <c r="Q228" s="259" t="s">
        <v>306</v>
      </c>
      <c r="R228" s="259" t="s">
        <v>278</v>
      </c>
      <c r="S228" s="259"/>
      <c r="T228" s="259"/>
      <c r="U228" s="259"/>
      <c r="V228" s="259"/>
      <c r="W228" s="259"/>
    </row>
    <row r="229" spans="1:23">
      <c r="A229" s="259" t="s">
        <v>279</v>
      </c>
      <c r="B229" s="259">
        <v>4.0309999999999997</v>
      </c>
      <c r="C229" s="259">
        <v>4.0276300000000003</v>
      </c>
      <c r="D229" s="259">
        <v>5.0000000000000001E-3</v>
      </c>
      <c r="E229" s="259">
        <v>-5.0000000000000001E-3</v>
      </c>
      <c r="F229" s="259">
        <v>-3.3700000000000002E-3</v>
      </c>
      <c r="G229" s="259" t="s">
        <v>232</v>
      </c>
      <c r="I229" s="259" t="s">
        <v>279</v>
      </c>
      <c r="J229" s="259">
        <v>4.0309999999999997</v>
      </c>
      <c r="K229" s="259">
        <v>4.0272199999999998</v>
      </c>
      <c r="L229" s="259">
        <v>5.0000000000000001E-3</v>
      </c>
      <c r="M229" s="259">
        <v>-5.0000000000000001E-3</v>
      </c>
      <c r="N229" s="259">
        <v>-3.7799999999999999E-3</v>
      </c>
      <c r="O229" s="259" t="s">
        <v>280</v>
      </c>
      <c r="Q229" s="259" t="s">
        <v>279</v>
      </c>
      <c r="R229" s="259">
        <v>4.0309999999999997</v>
      </c>
      <c r="S229" s="259">
        <v>4.0262700000000002</v>
      </c>
      <c r="T229" s="259">
        <v>5.0000000000000001E-3</v>
      </c>
      <c r="U229" s="259">
        <v>-5.0000000000000001E-3</v>
      </c>
      <c r="V229" s="259">
        <v>-4.7299999999999998E-3</v>
      </c>
      <c r="W229" s="259" t="s">
        <v>280</v>
      </c>
    </row>
    <row r="230" spans="1:23">
      <c r="A230" s="259" t="s">
        <v>226</v>
      </c>
      <c r="B230" s="259">
        <v>20.75</v>
      </c>
      <c r="C230" s="259">
        <v>20.74559</v>
      </c>
      <c r="D230" s="259">
        <v>5.0000000000000001E-3</v>
      </c>
      <c r="E230" s="259">
        <v>-5.0000000000000001E-3</v>
      </c>
      <c r="F230" s="259">
        <v>-4.4099999999999999E-3</v>
      </c>
      <c r="G230" s="259" t="s">
        <v>280</v>
      </c>
      <c r="I230" s="259" t="s">
        <v>226</v>
      </c>
      <c r="J230" s="259">
        <v>20.75</v>
      </c>
      <c r="K230" s="259">
        <v>20.745170000000002</v>
      </c>
      <c r="L230" s="259">
        <v>5.0000000000000001E-3</v>
      </c>
      <c r="M230" s="259">
        <v>-5.0000000000000001E-3</v>
      </c>
      <c r="N230" s="259">
        <v>-4.8300000000000001E-3</v>
      </c>
      <c r="O230" s="259" t="s">
        <v>280</v>
      </c>
      <c r="Q230" s="259" t="s">
        <v>226</v>
      </c>
      <c r="R230" s="259">
        <v>20.75</v>
      </c>
      <c r="S230" s="259">
        <v>20.748439999999999</v>
      </c>
      <c r="T230" s="259">
        <v>5.0000000000000001E-3</v>
      </c>
      <c r="U230" s="259">
        <v>-5.0000000000000001E-3</v>
      </c>
      <c r="V230" s="259">
        <v>-1.56E-3</v>
      </c>
      <c r="W230" s="259" t="s">
        <v>230</v>
      </c>
    </row>
    <row r="231" spans="1:23">
      <c r="A231" s="259"/>
      <c r="B231" s="259"/>
      <c r="C231" s="259"/>
      <c r="D231" s="259"/>
      <c r="E231" s="259"/>
      <c r="F231" s="259"/>
      <c r="G231" s="259"/>
      <c r="I231" s="259"/>
      <c r="J231" s="259"/>
      <c r="K231" s="259"/>
      <c r="L231" s="259"/>
      <c r="M231" s="259"/>
      <c r="N231" s="259"/>
      <c r="O231" s="259"/>
      <c r="Q231" s="259"/>
      <c r="R231" s="259"/>
      <c r="S231" s="259"/>
      <c r="T231" s="259"/>
      <c r="U231" s="259"/>
      <c r="V231" s="259"/>
      <c r="W231" s="259"/>
    </row>
    <row r="232" spans="1:23">
      <c r="A232" s="259" t="s">
        <v>307</v>
      </c>
      <c r="B232" s="259" t="s">
        <v>282</v>
      </c>
      <c r="C232" s="259"/>
      <c r="D232" s="259"/>
      <c r="E232" s="259"/>
      <c r="F232" s="259"/>
      <c r="G232" s="259"/>
      <c r="I232" s="259" t="s">
        <v>307</v>
      </c>
      <c r="J232" s="259" t="s">
        <v>282</v>
      </c>
      <c r="K232" s="259"/>
      <c r="L232" s="259"/>
      <c r="M232" s="259"/>
      <c r="N232" s="259"/>
      <c r="O232" s="259"/>
      <c r="Q232" s="259" t="s">
        <v>307</v>
      </c>
      <c r="R232" s="259" t="s">
        <v>282</v>
      </c>
      <c r="S232" s="259"/>
      <c r="T232" s="259"/>
      <c r="U232" s="259"/>
      <c r="V232" s="259"/>
      <c r="W232" s="259"/>
    </row>
    <row r="233" spans="1:23">
      <c r="A233" s="259" t="s">
        <v>271</v>
      </c>
      <c r="B233" s="259">
        <v>5.5</v>
      </c>
      <c r="C233" s="259">
        <v>5.5298400000000001</v>
      </c>
      <c r="D233" s="259">
        <v>0.15</v>
      </c>
      <c r="E233" s="259">
        <v>-0.15</v>
      </c>
      <c r="F233" s="259">
        <v>2.9839999999999998E-2</v>
      </c>
      <c r="G233" s="259" t="s">
        <v>249</v>
      </c>
      <c r="I233" s="259" t="s">
        <v>271</v>
      </c>
      <c r="J233" s="259">
        <v>5.5</v>
      </c>
      <c r="K233" s="259">
        <v>5.52942</v>
      </c>
      <c r="L233" s="259">
        <v>0.15</v>
      </c>
      <c r="M233" s="259">
        <v>-0.15</v>
      </c>
      <c r="N233" s="259">
        <v>2.9420000000000002E-2</v>
      </c>
      <c r="O233" s="259" t="s">
        <v>249</v>
      </c>
      <c r="Q233" s="259" t="s">
        <v>271</v>
      </c>
      <c r="R233" s="259">
        <v>5.5</v>
      </c>
      <c r="S233" s="259">
        <v>5.5288399999999998</v>
      </c>
      <c r="T233" s="259">
        <v>0.15</v>
      </c>
      <c r="U233" s="259">
        <v>-0.15</v>
      </c>
      <c r="V233" s="259">
        <v>2.8840000000000001E-2</v>
      </c>
      <c r="W233" s="259" t="s">
        <v>249</v>
      </c>
    </row>
    <row r="234" spans="1:23">
      <c r="A234" s="259" t="s">
        <v>225</v>
      </c>
      <c r="B234" s="259">
        <v>48.5</v>
      </c>
      <c r="C234" s="259">
        <v>48.513019999999997</v>
      </c>
      <c r="D234" s="259">
        <v>0.15</v>
      </c>
      <c r="E234" s="259">
        <v>-0.15</v>
      </c>
      <c r="F234" s="259">
        <v>1.302E-2</v>
      </c>
      <c r="G234" s="259" t="s">
        <v>249</v>
      </c>
      <c r="I234" s="259" t="s">
        <v>225</v>
      </c>
      <c r="J234" s="259">
        <v>48.5</v>
      </c>
      <c r="K234" s="259">
        <v>48.513159999999999</v>
      </c>
      <c r="L234" s="259">
        <v>0.15</v>
      </c>
      <c r="M234" s="259">
        <v>-0.15</v>
      </c>
      <c r="N234" s="259">
        <v>1.316E-2</v>
      </c>
      <c r="O234" s="259" t="s">
        <v>249</v>
      </c>
      <c r="Q234" s="259" t="s">
        <v>225</v>
      </c>
      <c r="R234" s="259">
        <v>48.5</v>
      </c>
      <c r="S234" s="259">
        <v>48.511740000000003</v>
      </c>
      <c r="T234" s="259">
        <v>0.15</v>
      </c>
      <c r="U234" s="259">
        <v>-0.15</v>
      </c>
      <c r="V234" s="259">
        <v>1.174E-2</v>
      </c>
      <c r="W234" s="259" t="s">
        <v>249</v>
      </c>
    </row>
    <row r="235" spans="1:23">
      <c r="A235" s="259" t="s">
        <v>226</v>
      </c>
      <c r="B235" s="259">
        <v>30.25</v>
      </c>
      <c r="C235" s="259">
        <v>30.258759999999999</v>
      </c>
      <c r="D235" s="259">
        <v>0.15</v>
      </c>
      <c r="E235" s="259">
        <v>-0.15</v>
      </c>
      <c r="F235" s="259">
        <v>8.7600000000000004E-3</v>
      </c>
      <c r="G235" s="259" t="s">
        <v>249</v>
      </c>
      <c r="I235" s="259" t="s">
        <v>226</v>
      </c>
      <c r="J235" s="259">
        <v>30.25</v>
      </c>
      <c r="K235" s="259">
        <v>30.259640000000001</v>
      </c>
      <c r="L235" s="259">
        <v>0.15</v>
      </c>
      <c r="M235" s="259">
        <v>-0.15</v>
      </c>
      <c r="N235" s="259">
        <v>9.6399999999999993E-3</v>
      </c>
      <c r="O235" s="259" t="s">
        <v>249</v>
      </c>
      <c r="Q235" s="259" t="s">
        <v>226</v>
      </c>
      <c r="R235" s="259">
        <v>30.25</v>
      </c>
      <c r="S235" s="259">
        <v>30.2621</v>
      </c>
      <c r="T235" s="259">
        <v>0.15</v>
      </c>
      <c r="U235" s="259">
        <v>-0.15</v>
      </c>
      <c r="V235" s="259">
        <v>1.21E-2</v>
      </c>
      <c r="W235" s="259" t="s">
        <v>249</v>
      </c>
    </row>
    <row r="236" spans="1:23">
      <c r="A236" s="259"/>
      <c r="B236" s="259"/>
      <c r="C236" s="259"/>
      <c r="D236" s="259"/>
      <c r="E236" s="259"/>
      <c r="F236" s="259"/>
      <c r="G236" s="259"/>
      <c r="I236" s="259"/>
      <c r="J236" s="259"/>
      <c r="K236" s="259"/>
      <c r="L236" s="259"/>
      <c r="M236" s="259"/>
      <c r="N236" s="259"/>
      <c r="O236" s="259"/>
      <c r="Q236" s="259"/>
      <c r="R236" s="259"/>
      <c r="S236" s="259"/>
      <c r="T236" s="259"/>
      <c r="U236" s="259"/>
      <c r="V236" s="259"/>
      <c r="W236" s="259"/>
    </row>
    <row r="237" spans="1:23">
      <c r="A237" s="259" t="s">
        <v>308</v>
      </c>
      <c r="B237" s="259" t="s">
        <v>285</v>
      </c>
      <c r="C237" s="259"/>
      <c r="D237" s="259"/>
      <c r="E237" s="259"/>
      <c r="F237" s="259"/>
      <c r="G237" s="259"/>
      <c r="I237" s="259" t="s">
        <v>308</v>
      </c>
      <c r="J237" s="259" t="s">
        <v>285</v>
      </c>
      <c r="K237" s="259"/>
      <c r="L237" s="259"/>
      <c r="M237" s="259"/>
      <c r="N237" s="259"/>
      <c r="O237" s="259"/>
      <c r="Q237" s="259" t="s">
        <v>308</v>
      </c>
      <c r="R237" s="259" t="s">
        <v>285</v>
      </c>
      <c r="S237" s="259"/>
      <c r="T237" s="259"/>
      <c r="U237" s="259"/>
      <c r="V237" s="259"/>
      <c r="W237" s="259"/>
    </row>
    <row r="238" spans="1:23">
      <c r="A238" s="259" t="s">
        <v>271</v>
      </c>
      <c r="B238" s="259">
        <v>5.5</v>
      </c>
      <c r="C238" s="259">
        <v>5.5279600000000002</v>
      </c>
      <c r="D238" s="259">
        <v>0.15</v>
      </c>
      <c r="E238" s="259">
        <v>-0.15</v>
      </c>
      <c r="F238" s="259">
        <v>2.7959999999999999E-2</v>
      </c>
      <c r="G238" s="259" t="s">
        <v>249</v>
      </c>
      <c r="I238" s="259" t="s">
        <v>271</v>
      </c>
      <c r="J238" s="259">
        <v>5.5</v>
      </c>
      <c r="K238" s="259">
        <v>5.5275400000000001</v>
      </c>
      <c r="L238" s="259">
        <v>0.15</v>
      </c>
      <c r="M238" s="259">
        <v>-0.15</v>
      </c>
      <c r="N238" s="259">
        <v>2.7539999999999999E-2</v>
      </c>
      <c r="O238" s="259" t="s">
        <v>249</v>
      </c>
      <c r="Q238" s="259" t="s">
        <v>271</v>
      </c>
      <c r="R238" s="259">
        <v>5.5</v>
      </c>
      <c r="S238" s="259">
        <v>5.5271400000000002</v>
      </c>
      <c r="T238" s="259">
        <v>0.15</v>
      </c>
      <c r="U238" s="259">
        <v>-0.15</v>
      </c>
      <c r="V238" s="259">
        <v>2.7140000000000001E-2</v>
      </c>
      <c r="W238" s="259" t="s">
        <v>249</v>
      </c>
    </row>
    <row r="239" spans="1:23">
      <c r="A239" s="259" t="s">
        <v>225</v>
      </c>
      <c r="B239" s="259">
        <v>77.5</v>
      </c>
      <c r="C239" s="259">
        <v>77.512379999999993</v>
      </c>
      <c r="D239" s="259">
        <v>0.15</v>
      </c>
      <c r="E239" s="259">
        <v>-0.15</v>
      </c>
      <c r="F239" s="259">
        <v>1.238E-2</v>
      </c>
      <c r="G239" s="259" t="s">
        <v>249</v>
      </c>
      <c r="I239" s="259" t="s">
        <v>225</v>
      </c>
      <c r="J239" s="259">
        <v>77.5</v>
      </c>
      <c r="K239" s="259">
        <v>77.513369999999995</v>
      </c>
      <c r="L239" s="259">
        <v>0.15</v>
      </c>
      <c r="M239" s="259">
        <v>-0.15</v>
      </c>
      <c r="N239" s="259">
        <v>1.337E-2</v>
      </c>
      <c r="O239" s="259" t="s">
        <v>249</v>
      </c>
      <c r="Q239" s="259" t="s">
        <v>225</v>
      </c>
      <c r="R239" s="259">
        <v>77.5</v>
      </c>
      <c r="S239" s="259">
        <v>77.511330000000001</v>
      </c>
      <c r="T239" s="259">
        <v>0.15</v>
      </c>
      <c r="U239" s="259">
        <v>-0.15</v>
      </c>
      <c r="V239" s="259">
        <v>1.133E-2</v>
      </c>
      <c r="W239" s="259" t="s">
        <v>249</v>
      </c>
    </row>
    <row r="240" spans="1:23">
      <c r="A240" s="259" t="s">
        <v>226</v>
      </c>
      <c r="B240" s="259">
        <v>30.25</v>
      </c>
      <c r="C240" s="259">
        <v>30.2592</v>
      </c>
      <c r="D240" s="259">
        <v>0.15</v>
      </c>
      <c r="E240" s="259">
        <v>-0.15</v>
      </c>
      <c r="F240" s="259">
        <v>9.1999999999999998E-3</v>
      </c>
      <c r="G240" s="259" t="s">
        <v>249</v>
      </c>
      <c r="I240" s="259" t="s">
        <v>226</v>
      </c>
      <c r="J240" s="259">
        <v>30.25</v>
      </c>
      <c r="K240" s="259">
        <v>30.258279999999999</v>
      </c>
      <c r="L240" s="259">
        <v>0.15</v>
      </c>
      <c r="M240" s="259">
        <v>-0.15</v>
      </c>
      <c r="N240" s="259">
        <v>8.2799999999999992E-3</v>
      </c>
      <c r="O240" s="259" t="s">
        <v>249</v>
      </c>
      <c r="Q240" s="259" t="s">
        <v>226</v>
      </c>
      <c r="R240" s="259">
        <v>30.25</v>
      </c>
      <c r="S240" s="259">
        <v>30.26069</v>
      </c>
      <c r="T240" s="259">
        <v>0.15</v>
      </c>
      <c r="U240" s="259">
        <v>-0.15</v>
      </c>
      <c r="V240" s="259">
        <v>1.069E-2</v>
      </c>
      <c r="W240" s="259" t="s">
        <v>249</v>
      </c>
    </row>
    <row r="241" spans="1:23">
      <c r="A241" s="259"/>
      <c r="B241" s="259"/>
      <c r="C241" s="259"/>
      <c r="D241" s="259"/>
      <c r="E241" s="259"/>
      <c r="F241" s="259"/>
      <c r="G241" s="259"/>
      <c r="I241" s="259"/>
      <c r="J241" s="259"/>
      <c r="K241" s="259"/>
      <c r="L241" s="259"/>
      <c r="M241" s="259"/>
      <c r="N241" s="259"/>
      <c r="O241" s="259"/>
      <c r="Q241" s="259"/>
      <c r="R241" s="259"/>
      <c r="S241" s="259"/>
      <c r="T241" s="259"/>
      <c r="U241" s="259"/>
      <c r="V241" s="259"/>
      <c r="W241" s="259"/>
    </row>
    <row r="242" spans="1:23">
      <c r="A242" s="259" t="s">
        <v>309</v>
      </c>
      <c r="B242" s="259" t="s">
        <v>287</v>
      </c>
      <c r="C242" s="259"/>
      <c r="D242" s="259"/>
      <c r="E242" s="259"/>
      <c r="F242" s="259"/>
      <c r="G242" s="259"/>
      <c r="I242" s="259" t="s">
        <v>309</v>
      </c>
      <c r="J242" s="259" t="s">
        <v>287</v>
      </c>
      <c r="K242" s="259"/>
      <c r="L242" s="259"/>
      <c r="M242" s="259"/>
      <c r="N242" s="259"/>
      <c r="O242" s="259"/>
      <c r="Q242" s="259" t="s">
        <v>309</v>
      </c>
      <c r="R242" s="259" t="s">
        <v>287</v>
      </c>
      <c r="S242" s="259"/>
      <c r="T242" s="259"/>
      <c r="U242" s="259"/>
      <c r="V242" s="259"/>
      <c r="W242" s="259"/>
    </row>
    <row r="243" spans="1:23">
      <c r="A243" s="259" t="s">
        <v>271</v>
      </c>
      <c r="B243" s="259">
        <v>5.5</v>
      </c>
      <c r="C243" s="259">
        <v>5.5325600000000001</v>
      </c>
      <c r="D243" s="259">
        <v>0.15</v>
      </c>
      <c r="E243" s="259">
        <v>-0.15</v>
      </c>
      <c r="F243" s="259">
        <v>3.2559999999999999E-2</v>
      </c>
      <c r="G243" s="259" t="s">
        <v>249</v>
      </c>
      <c r="I243" s="259" t="s">
        <v>271</v>
      </c>
      <c r="J243" s="259">
        <v>5.5</v>
      </c>
      <c r="K243" s="259">
        <v>5.5320299999999998</v>
      </c>
      <c r="L243" s="259">
        <v>0.15</v>
      </c>
      <c r="M243" s="259">
        <v>-0.15</v>
      </c>
      <c r="N243" s="259">
        <v>3.2030000000000003E-2</v>
      </c>
      <c r="O243" s="259" t="s">
        <v>249</v>
      </c>
      <c r="Q243" s="259" t="s">
        <v>271</v>
      </c>
      <c r="R243" s="259">
        <v>5.5</v>
      </c>
      <c r="S243" s="259">
        <v>5.5319900000000004</v>
      </c>
      <c r="T243" s="259">
        <v>0.15</v>
      </c>
      <c r="U243" s="259">
        <v>-0.15</v>
      </c>
      <c r="V243" s="259">
        <v>3.1989999999999998E-2</v>
      </c>
      <c r="W243" s="259" t="s">
        <v>249</v>
      </c>
    </row>
    <row r="244" spans="1:23">
      <c r="A244" s="259" t="s">
        <v>225</v>
      </c>
      <c r="B244" s="259">
        <v>77.5</v>
      </c>
      <c r="C244" s="259">
        <v>77.510230000000007</v>
      </c>
      <c r="D244" s="259">
        <v>0.15</v>
      </c>
      <c r="E244" s="259">
        <v>-0.15</v>
      </c>
      <c r="F244" s="259">
        <v>1.023E-2</v>
      </c>
      <c r="G244" s="259" t="s">
        <v>249</v>
      </c>
      <c r="I244" s="259" t="s">
        <v>225</v>
      </c>
      <c r="J244" s="259">
        <v>77.5</v>
      </c>
      <c r="K244" s="259">
        <v>77.509950000000003</v>
      </c>
      <c r="L244" s="259">
        <v>0.15</v>
      </c>
      <c r="M244" s="259">
        <v>-0.15</v>
      </c>
      <c r="N244" s="259">
        <v>9.9500000000000005E-3</v>
      </c>
      <c r="O244" s="259" t="s">
        <v>249</v>
      </c>
      <c r="Q244" s="259" t="s">
        <v>225</v>
      </c>
      <c r="R244" s="259">
        <v>77.5</v>
      </c>
      <c r="S244" s="259">
        <v>77.508330000000001</v>
      </c>
      <c r="T244" s="259">
        <v>0.15</v>
      </c>
      <c r="U244" s="259">
        <v>-0.15</v>
      </c>
      <c r="V244" s="259">
        <v>8.3300000000000006E-3</v>
      </c>
      <c r="W244" s="259" t="s">
        <v>249</v>
      </c>
    </row>
    <row r="245" spans="1:23">
      <c r="A245" s="259" t="s">
        <v>226</v>
      </c>
      <c r="B245" s="259">
        <v>11.25</v>
      </c>
      <c r="C245" s="259">
        <v>11.258749999999999</v>
      </c>
      <c r="D245" s="259">
        <v>0.15</v>
      </c>
      <c r="E245" s="259">
        <v>-0.15</v>
      </c>
      <c r="F245" s="259">
        <v>8.7500000000000008E-3</v>
      </c>
      <c r="G245" s="259" t="s">
        <v>249</v>
      </c>
      <c r="I245" s="259" t="s">
        <v>226</v>
      </c>
      <c r="J245" s="259">
        <v>11.25</v>
      </c>
      <c r="K245" s="259">
        <v>11.257949999999999</v>
      </c>
      <c r="L245" s="259">
        <v>0.15</v>
      </c>
      <c r="M245" s="259">
        <v>-0.15</v>
      </c>
      <c r="N245" s="259">
        <v>7.9500000000000005E-3</v>
      </c>
      <c r="O245" s="259" t="s">
        <v>249</v>
      </c>
      <c r="Q245" s="259" t="s">
        <v>226</v>
      </c>
      <c r="R245" s="259">
        <v>11.25</v>
      </c>
      <c r="S245" s="259">
        <v>11.26028</v>
      </c>
      <c r="T245" s="259">
        <v>0.15</v>
      </c>
      <c r="U245" s="259">
        <v>-0.15</v>
      </c>
      <c r="V245" s="259">
        <v>1.0279999999999999E-2</v>
      </c>
      <c r="W245" s="259" t="s">
        <v>249</v>
      </c>
    </row>
    <row r="246" spans="1:23">
      <c r="A246" s="259"/>
      <c r="B246" s="259"/>
      <c r="C246" s="259"/>
      <c r="D246" s="259"/>
      <c r="E246" s="259"/>
      <c r="F246" s="259"/>
      <c r="G246" s="259"/>
      <c r="I246" s="259"/>
      <c r="J246" s="259"/>
      <c r="K246" s="259"/>
      <c r="L246" s="259"/>
      <c r="M246" s="259"/>
      <c r="N246" s="259"/>
      <c r="O246" s="259"/>
      <c r="Q246" s="259"/>
      <c r="R246" s="259"/>
      <c r="S246" s="259"/>
      <c r="T246" s="259"/>
      <c r="U246" s="259"/>
      <c r="V246" s="259"/>
      <c r="W246" s="259"/>
    </row>
    <row r="247" spans="1:23">
      <c r="A247" s="259" t="s">
        <v>310</v>
      </c>
      <c r="B247" s="259" t="s">
        <v>270</v>
      </c>
      <c r="C247" s="259"/>
      <c r="D247" s="259"/>
      <c r="E247" s="259"/>
      <c r="F247" s="259"/>
      <c r="G247" s="259"/>
      <c r="I247" s="259" t="s">
        <v>310</v>
      </c>
      <c r="J247" s="259" t="s">
        <v>270</v>
      </c>
      <c r="K247" s="259"/>
      <c r="L247" s="259"/>
      <c r="M247" s="259"/>
      <c r="N247" s="259"/>
      <c r="O247" s="259"/>
      <c r="Q247" s="259" t="s">
        <v>310</v>
      </c>
      <c r="R247" s="259" t="s">
        <v>270</v>
      </c>
      <c r="S247" s="259"/>
      <c r="T247" s="259"/>
      <c r="U247" s="259"/>
      <c r="V247" s="259"/>
      <c r="W247" s="259"/>
    </row>
    <row r="248" spans="1:23">
      <c r="A248" s="259" t="s">
        <v>271</v>
      </c>
      <c r="B248" s="259">
        <v>4.0309999999999997</v>
      </c>
      <c r="C248" s="259">
        <v>4.0330399999999997</v>
      </c>
      <c r="D248" s="259">
        <v>5.0000000000000001E-3</v>
      </c>
      <c r="E248" s="259">
        <v>-5.0000000000000001E-3</v>
      </c>
      <c r="F248" s="259">
        <v>2.0400000000000001E-3</v>
      </c>
      <c r="G248" s="259" t="s">
        <v>235</v>
      </c>
      <c r="I248" s="259" t="s">
        <v>271</v>
      </c>
      <c r="J248" s="259">
        <v>4.0309999999999997</v>
      </c>
      <c r="K248" s="259">
        <v>4.0327000000000002</v>
      </c>
      <c r="L248" s="259">
        <v>5.0000000000000001E-3</v>
      </c>
      <c r="M248" s="259">
        <v>-5.0000000000000001E-3</v>
      </c>
      <c r="N248" s="259">
        <v>1.6999999999999999E-3</v>
      </c>
      <c r="O248" s="259" t="s">
        <v>235</v>
      </c>
      <c r="Q248" s="259" t="s">
        <v>271</v>
      </c>
      <c r="R248" s="259">
        <v>4.0309999999999997</v>
      </c>
      <c r="S248" s="259">
        <v>4.0325800000000003</v>
      </c>
      <c r="T248" s="259">
        <v>5.0000000000000001E-3</v>
      </c>
      <c r="U248" s="259">
        <v>-5.0000000000000001E-3</v>
      </c>
      <c r="V248" s="259">
        <v>1.58E-3</v>
      </c>
      <c r="W248" s="259" t="s">
        <v>235</v>
      </c>
    </row>
    <row r="249" spans="1:23">
      <c r="A249" s="259" t="s">
        <v>225</v>
      </c>
      <c r="B249" s="259">
        <v>46.5</v>
      </c>
      <c r="C249" s="259">
        <v>46.516539999999999</v>
      </c>
      <c r="D249" s="259">
        <v>5.0000000000000001E-3</v>
      </c>
      <c r="E249" s="259">
        <v>-5.0000000000000001E-3</v>
      </c>
      <c r="F249" s="259">
        <v>1.6539999999999999E-2</v>
      </c>
      <c r="G249" s="259">
        <v>1.154E-2</v>
      </c>
      <c r="I249" s="259" t="s">
        <v>225</v>
      </c>
      <c r="J249" s="259">
        <v>46.5</v>
      </c>
      <c r="K249" s="259">
        <v>46.518230000000003</v>
      </c>
      <c r="L249" s="259">
        <v>5.0000000000000001E-3</v>
      </c>
      <c r="M249" s="259">
        <v>-5.0000000000000001E-3</v>
      </c>
      <c r="N249" s="259">
        <v>1.823E-2</v>
      </c>
      <c r="O249" s="259">
        <v>1.323E-2</v>
      </c>
      <c r="Q249" s="259" t="s">
        <v>225</v>
      </c>
      <c r="R249" s="259">
        <v>46.5</v>
      </c>
      <c r="S249" s="259">
        <v>46.516739999999999</v>
      </c>
      <c r="T249" s="259">
        <v>5.0000000000000001E-3</v>
      </c>
      <c r="U249" s="259">
        <v>-5.0000000000000001E-3</v>
      </c>
      <c r="V249" s="259">
        <v>1.6740000000000001E-2</v>
      </c>
      <c r="W249" s="259">
        <v>1.174E-2</v>
      </c>
    </row>
    <row r="250" spans="1:23">
      <c r="A250" s="259" t="s">
        <v>226</v>
      </c>
      <c r="B250" s="259">
        <v>63</v>
      </c>
      <c r="C250" s="259">
        <v>63.009430000000002</v>
      </c>
      <c r="D250" s="259">
        <v>5.0000000000000001E-3</v>
      </c>
      <c r="E250" s="259">
        <v>-5.0000000000000001E-3</v>
      </c>
      <c r="F250" s="259">
        <v>9.4299999999999991E-3</v>
      </c>
      <c r="G250" s="259">
        <v>4.4299999999999999E-3</v>
      </c>
      <c r="I250" s="259" t="s">
        <v>226</v>
      </c>
      <c r="J250" s="259">
        <v>63</v>
      </c>
      <c r="K250" s="259">
        <v>63.010260000000002</v>
      </c>
      <c r="L250" s="259">
        <v>5.0000000000000001E-3</v>
      </c>
      <c r="M250" s="259">
        <v>-5.0000000000000001E-3</v>
      </c>
      <c r="N250" s="259">
        <v>1.026E-2</v>
      </c>
      <c r="O250" s="259">
        <v>5.2599999999999999E-3</v>
      </c>
      <c r="Q250" s="259" t="s">
        <v>226</v>
      </c>
      <c r="R250" s="259">
        <v>63</v>
      </c>
      <c r="S250" s="259">
        <v>63.01305</v>
      </c>
      <c r="T250" s="259">
        <v>5.0000000000000001E-3</v>
      </c>
      <c r="U250" s="259">
        <v>-5.0000000000000001E-3</v>
      </c>
      <c r="V250" s="259">
        <v>1.3050000000000001E-2</v>
      </c>
      <c r="W250" s="259">
        <v>8.0499999999999999E-3</v>
      </c>
    </row>
    <row r="251" spans="1:23">
      <c r="A251" s="259"/>
      <c r="B251" s="259"/>
      <c r="C251" s="259"/>
      <c r="D251" s="259"/>
      <c r="E251" s="259"/>
      <c r="F251" s="259"/>
      <c r="G251" s="259"/>
      <c r="I251" s="259"/>
      <c r="J251" s="259"/>
      <c r="K251" s="259"/>
      <c r="L251" s="259"/>
      <c r="M251" s="259"/>
      <c r="N251" s="259"/>
      <c r="O251" s="259"/>
      <c r="Q251" s="259"/>
      <c r="R251" s="259"/>
      <c r="S251" s="259"/>
      <c r="T251" s="259"/>
      <c r="U251" s="259"/>
      <c r="V251" s="259"/>
      <c r="W251" s="259"/>
    </row>
    <row r="252" spans="1:23">
      <c r="A252" s="259" t="s">
        <v>311</v>
      </c>
      <c r="B252" s="259" t="s">
        <v>273</v>
      </c>
      <c r="C252" s="259"/>
      <c r="D252" s="259"/>
      <c r="E252" s="259"/>
      <c r="F252" s="259"/>
      <c r="G252" s="259"/>
      <c r="I252" s="259" t="s">
        <v>311</v>
      </c>
      <c r="J252" s="259" t="s">
        <v>273</v>
      </c>
      <c r="K252" s="259"/>
      <c r="L252" s="259"/>
      <c r="M252" s="259"/>
      <c r="N252" s="259"/>
      <c r="O252" s="259"/>
      <c r="Q252" s="259" t="s">
        <v>311</v>
      </c>
      <c r="R252" s="259" t="s">
        <v>273</v>
      </c>
      <c r="S252" s="259"/>
      <c r="T252" s="259"/>
      <c r="U252" s="259"/>
      <c r="V252" s="259"/>
      <c r="W252" s="259"/>
    </row>
    <row r="253" spans="1:23">
      <c r="A253" s="259" t="s">
        <v>226</v>
      </c>
      <c r="B253" s="259">
        <v>64.984110000000001</v>
      </c>
      <c r="C253" s="259">
        <v>65.006559999999993</v>
      </c>
      <c r="D253" s="259">
        <v>0.15</v>
      </c>
      <c r="E253" s="259">
        <v>-0.15</v>
      </c>
      <c r="F253" s="259">
        <v>2.2450000000000001E-2</v>
      </c>
      <c r="G253" s="259" t="s">
        <v>249</v>
      </c>
      <c r="I253" s="259" t="s">
        <v>226</v>
      </c>
      <c r="J253" s="259">
        <v>64.984110000000001</v>
      </c>
      <c r="K253" s="259">
        <v>65.005619999999993</v>
      </c>
      <c r="L253" s="259">
        <v>0.15</v>
      </c>
      <c r="M253" s="259">
        <v>-0.15</v>
      </c>
      <c r="N253" s="259">
        <v>2.1510000000000001E-2</v>
      </c>
      <c r="O253" s="259" t="s">
        <v>249</v>
      </c>
      <c r="Q253" s="259" t="s">
        <v>226</v>
      </c>
      <c r="R253" s="259">
        <v>64.984110000000001</v>
      </c>
      <c r="S253" s="259">
        <v>65.008520000000004</v>
      </c>
      <c r="T253" s="259">
        <v>0.15</v>
      </c>
      <c r="U253" s="259">
        <v>-0.15</v>
      </c>
      <c r="V253" s="259">
        <v>2.4410000000000001E-2</v>
      </c>
      <c r="W253" s="259" t="s">
        <v>249</v>
      </c>
    </row>
    <row r="254" spans="1:23">
      <c r="A254" s="259"/>
      <c r="B254" s="259"/>
      <c r="C254" s="259"/>
      <c r="D254" s="259"/>
      <c r="E254" s="259"/>
      <c r="F254" s="259"/>
      <c r="G254" s="259"/>
      <c r="I254" s="259"/>
      <c r="J254" s="259"/>
      <c r="K254" s="259"/>
      <c r="L254" s="259"/>
      <c r="M254" s="259"/>
      <c r="N254" s="259"/>
      <c r="O254" s="259"/>
      <c r="Q254" s="259"/>
      <c r="R254" s="259"/>
      <c r="S254" s="259"/>
      <c r="T254" s="259"/>
      <c r="U254" s="259"/>
      <c r="V254" s="259"/>
      <c r="W254" s="259"/>
    </row>
    <row r="255" spans="1:23">
      <c r="A255" s="259" t="s">
        <v>312</v>
      </c>
      <c r="B255" s="259" t="s">
        <v>275</v>
      </c>
      <c r="C255" s="259" t="s">
        <v>276</v>
      </c>
      <c r="D255" s="259"/>
      <c r="E255" s="259"/>
      <c r="F255" s="259"/>
      <c r="G255" s="259"/>
      <c r="I255" s="259" t="s">
        <v>312</v>
      </c>
      <c r="J255" s="259" t="s">
        <v>275</v>
      </c>
      <c r="K255" s="259" t="s">
        <v>276</v>
      </c>
      <c r="L255" s="259"/>
      <c r="M255" s="259"/>
      <c r="N255" s="259"/>
      <c r="O255" s="259"/>
      <c r="Q255" s="259" t="s">
        <v>312</v>
      </c>
      <c r="R255" s="259" t="s">
        <v>275</v>
      </c>
      <c r="S255" s="259" t="s">
        <v>276</v>
      </c>
      <c r="T255" s="259"/>
      <c r="U255" s="259"/>
      <c r="V255" s="259"/>
      <c r="W255" s="259"/>
    </row>
    <row r="256" spans="1:23">
      <c r="A256" s="259" t="s">
        <v>226</v>
      </c>
      <c r="B256" s="259"/>
      <c r="C256" s="259">
        <v>60.991039999999998</v>
      </c>
      <c r="D256" s="259"/>
      <c r="E256" s="259"/>
      <c r="F256" s="259"/>
      <c r="G256" s="259"/>
      <c r="I256" s="259" t="s">
        <v>226</v>
      </c>
      <c r="J256" s="259"/>
      <c r="K256" s="259">
        <v>60.989069999999998</v>
      </c>
      <c r="L256" s="259"/>
      <c r="M256" s="259"/>
      <c r="N256" s="259"/>
      <c r="O256" s="259"/>
      <c r="Q256" s="259" t="s">
        <v>226</v>
      </c>
      <c r="R256" s="259"/>
      <c r="S256" s="259">
        <v>60.992359999999998</v>
      </c>
      <c r="T256" s="259"/>
      <c r="U256" s="259"/>
      <c r="V256" s="259"/>
      <c r="W256" s="259"/>
    </row>
    <row r="257" spans="1:23">
      <c r="A257" s="259"/>
      <c r="B257" s="259"/>
      <c r="C257" s="259"/>
      <c r="D257" s="259"/>
      <c r="E257" s="259"/>
      <c r="F257" s="259"/>
      <c r="G257" s="259"/>
      <c r="I257" s="259"/>
      <c r="J257" s="259"/>
      <c r="K257" s="259"/>
      <c r="L257" s="259"/>
      <c r="M257" s="259"/>
      <c r="N257" s="259"/>
      <c r="O257" s="259"/>
      <c r="Q257" s="259"/>
      <c r="R257" s="259"/>
      <c r="S257" s="259"/>
      <c r="T257" s="259"/>
      <c r="U257" s="259"/>
      <c r="V257" s="259"/>
      <c r="W257" s="259"/>
    </row>
    <row r="258" spans="1:23">
      <c r="A258" s="259"/>
      <c r="B258" s="259"/>
      <c r="C258" s="259"/>
      <c r="D258" s="259"/>
      <c r="E258" s="259"/>
      <c r="F258" s="259"/>
      <c r="G258" s="259"/>
      <c r="I258" s="259"/>
      <c r="J258" s="259"/>
      <c r="K258" s="259"/>
      <c r="L258" s="259"/>
      <c r="M258" s="259"/>
      <c r="N258" s="259"/>
      <c r="O258" s="259"/>
      <c r="Q258" s="259"/>
      <c r="R258" s="259"/>
      <c r="S258" s="259"/>
      <c r="T258" s="259"/>
      <c r="U258" s="259"/>
      <c r="V258" s="259"/>
      <c r="W258" s="259"/>
    </row>
    <row r="259" spans="1:23">
      <c r="A259" s="259"/>
      <c r="B259" s="259"/>
      <c r="C259" s="259"/>
      <c r="D259" s="259"/>
      <c r="E259" s="259"/>
      <c r="F259" s="259"/>
      <c r="G259" s="259"/>
      <c r="I259" s="259"/>
      <c r="J259" s="259"/>
      <c r="K259" s="259"/>
      <c r="L259" s="259"/>
      <c r="M259" s="259"/>
      <c r="N259" s="259"/>
      <c r="O259" s="259"/>
      <c r="Q259" s="259"/>
      <c r="R259" s="259"/>
      <c r="S259" s="259"/>
      <c r="T259" s="259"/>
      <c r="U259" s="259"/>
      <c r="V259" s="259"/>
      <c r="W259" s="259"/>
    </row>
    <row r="260" spans="1:23">
      <c r="A260" s="259"/>
      <c r="B260" s="259"/>
      <c r="C260" s="259"/>
      <c r="D260" s="259"/>
      <c r="E260" s="259"/>
      <c r="F260" s="259"/>
      <c r="G260" s="259"/>
      <c r="I260" s="259"/>
      <c r="J260" s="259"/>
      <c r="K260" s="259"/>
      <c r="L260" s="259"/>
      <c r="M260" s="259"/>
      <c r="N260" s="259"/>
      <c r="O260" s="259"/>
      <c r="Q260" s="259"/>
      <c r="R260" s="259"/>
      <c r="S260" s="259"/>
      <c r="T260" s="259"/>
      <c r="U260" s="259"/>
      <c r="V260" s="259"/>
      <c r="W260" s="259"/>
    </row>
    <row r="261" spans="1:23">
      <c r="A261" s="259"/>
      <c r="B261" s="259"/>
      <c r="C261" s="259"/>
      <c r="D261" s="259"/>
      <c r="E261" s="259"/>
      <c r="F261" s="259"/>
      <c r="G261" s="259"/>
      <c r="I261" s="259"/>
      <c r="J261" s="259"/>
      <c r="K261" s="259"/>
      <c r="L261" s="259"/>
      <c r="M261" s="259"/>
      <c r="N261" s="259"/>
      <c r="O261" s="259"/>
      <c r="Q261" s="259"/>
      <c r="R261" s="259"/>
      <c r="S261" s="259"/>
      <c r="T261" s="259"/>
      <c r="U261" s="259"/>
      <c r="V261" s="259"/>
      <c r="W261" s="259"/>
    </row>
    <row r="262" spans="1:23">
      <c r="A262" s="259" t="s">
        <v>180</v>
      </c>
      <c r="B262" s="259" t="s">
        <v>181</v>
      </c>
      <c r="C262" s="259">
        <v>1014</v>
      </c>
      <c r="D262" s="259"/>
      <c r="E262" s="259"/>
      <c r="F262" s="259"/>
      <c r="G262" s="259" t="s">
        <v>313</v>
      </c>
      <c r="I262" s="259" t="s">
        <v>180</v>
      </c>
      <c r="J262" s="259" t="s">
        <v>181</v>
      </c>
      <c r="K262" s="259">
        <v>1014</v>
      </c>
      <c r="L262" s="259"/>
      <c r="M262" s="259"/>
      <c r="N262" s="259"/>
      <c r="O262" s="259" t="s">
        <v>313</v>
      </c>
      <c r="Q262" s="259" t="s">
        <v>180</v>
      </c>
      <c r="R262" s="259" t="s">
        <v>181</v>
      </c>
      <c r="S262" s="259">
        <v>1014</v>
      </c>
      <c r="T262" s="259"/>
      <c r="U262" s="259"/>
      <c r="V262" s="259"/>
      <c r="W262" s="259" t="s">
        <v>313</v>
      </c>
    </row>
    <row r="263" spans="1:23">
      <c r="A263" s="259" t="s">
        <v>183</v>
      </c>
      <c r="B263" s="259" t="s">
        <v>184</v>
      </c>
      <c r="C263" s="259" t="s">
        <v>184</v>
      </c>
      <c r="D263" s="259" t="s">
        <v>185</v>
      </c>
      <c r="E263" s="259" t="s">
        <v>185</v>
      </c>
      <c r="F263" s="259" t="s">
        <v>185</v>
      </c>
      <c r="G263" s="259" t="s">
        <v>184</v>
      </c>
      <c r="I263" s="259" t="s">
        <v>183</v>
      </c>
      <c r="J263" s="259" t="s">
        <v>184</v>
      </c>
      <c r="K263" s="259" t="s">
        <v>184</v>
      </c>
      <c r="L263" s="259" t="s">
        <v>185</v>
      </c>
      <c r="M263" s="259" t="s">
        <v>185</v>
      </c>
      <c r="N263" s="259" t="s">
        <v>185</v>
      </c>
      <c r="O263" s="259" t="s">
        <v>184</v>
      </c>
      <c r="Q263" s="259" t="s">
        <v>183</v>
      </c>
      <c r="R263" s="259" t="s">
        <v>184</v>
      </c>
      <c r="S263" s="259" t="s">
        <v>184</v>
      </c>
      <c r="T263" s="259" t="s">
        <v>185</v>
      </c>
      <c r="U263" s="259" t="s">
        <v>185</v>
      </c>
      <c r="V263" s="259" t="s">
        <v>185</v>
      </c>
      <c r="W263" s="259" t="s">
        <v>184</v>
      </c>
    </row>
    <row r="264" spans="1:23">
      <c r="A264" s="259" t="s">
        <v>218</v>
      </c>
      <c r="B264" s="259" t="s">
        <v>6</v>
      </c>
      <c r="C264" s="259" t="s">
        <v>219</v>
      </c>
      <c r="D264" s="259" t="s">
        <v>220</v>
      </c>
      <c r="E264" s="259" t="s">
        <v>221</v>
      </c>
      <c r="F264" s="259" t="s">
        <v>21</v>
      </c>
      <c r="G264" s="259" t="s">
        <v>222</v>
      </c>
      <c r="I264" s="259" t="s">
        <v>218</v>
      </c>
      <c r="J264" s="259" t="s">
        <v>6</v>
      </c>
      <c r="K264" s="259" t="s">
        <v>219</v>
      </c>
      <c r="L264" s="259" t="s">
        <v>220</v>
      </c>
      <c r="M264" s="259" t="s">
        <v>221</v>
      </c>
      <c r="N264" s="259" t="s">
        <v>21</v>
      </c>
      <c r="O264" s="259" t="s">
        <v>222</v>
      </c>
      <c r="Q264" s="259" t="s">
        <v>218</v>
      </c>
      <c r="R264" s="259" t="s">
        <v>6</v>
      </c>
      <c r="S264" s="259" t="s">
        <v>219</v>
      </c>
      <c r="T264" s="259" t="s">
        <v>220</v>
      </c>
      <c r="U264" s="259" t="s">
        <v>221</v>
      </c>
      <c r="V264" s="259" t="s">
        <v>21</v>
      </c>
      <c r="W264" s="259" t="s">
        <v>222</v>
      </c>
    </row>
    <row r="265" spans="1:23">
      <c r="A265" s="259" t="s">
        <v>183</v>
      </c>
      <c r="B265" s="259" t="s">
        <v>184</v>
      </c>
      <c r="C265" s="259" t="s">
        <v>184</v>
      </c>
      <c r="D265" s="259" t="s">
        <v>185</v>
      </c>
      <c r="E265" s="259" t="s">
        <v>185</v>
      </c>
      <c r="F265" s="259" t="s">
        <v>185</v>
      </c>
      <c r="G265" s="259" t="s">
        <v>184</v>
      </c>
      <c r="I265" s="259" t="s">
        <v>183</v>
      </c>
      <c r="J265" s="259" t="s">
        <v>184</v>
      </c>
      <c r="K265" s="259" t="s">
        <v>184</v>
      </c>
      <c r="L265" s="259" t="s">
        <v>185</v>
      </c>
      <c r="M265" s="259" t="s">
        <v>185</v>
      </c>
      <c r="N265" s="259" t="s">
        <v>185</v>
      </c>
      <c r="O265" s="259" t="s">
        <v>184</v>
      </c>
      <c r="Q265" s="259" t="s">
        <v>183</v>
      </c>
      <c r="R265" s="259" t="s">
        <v>184</v>
      </c>
      <c r="S265" s="259" t="s">
        <v>184</v>
      </c>
      <c r="T265" s="259" t="s">
        <v>185</v>
      </c>
      <c r="U265" s="259" t="s">
        <v>185</v>
      </c>
      <c r="V265" s="259" t="s">
        <v>185</v>
      </c>
      <c r="W265" s="259" t="s">
        <v>184</v>
      </c>
    </row>
    <row r="266" spans="1:23">
      <c r="A266" s="259"/>
      <c r="B266" s="259"/>
      <c r="C266" s="259"/>
      <c r="D266" s="259"/>
      <c r="E266" s="259"/>
      <c r="F266" s="259"/>
      <c r="G266" s="259"/>
      <c r="I266" s="259"/>
      <c r="J266" s="259"/>
      <c r="K266" s="259"/>
      <c r="L266" s="259"/>
      <c r="M266" s="259"/>
      <c r="N266" s="259"/>
      <c r="O266" s="259"/>
      <c r="Q266" s="259"/>
      <c r="R266" s="259"/>
      <c r="S266" s="259"/>
      <c r="T266" s="259"/>
      <c r="U266" s="259"/>
      <c r="V266" s="259"/>
      <c r="W266" s="259"/>
    </row>
    <row r="267" spans="1:23">
      <c r="A267" s="259" t="s">
        <v>314</v>
      </c>
      <c r="B267" s="259" t="s">
        <v>278</v>
      </c>
      <c r="C267" s="259"/>
      <c r="D267" s="259"/>
      <c r="E267" s="259"/>
      <c r="F267" s="259"/>
      <c r="G267" s="259"/>
      <c r="I267" s="259" t="s">
        <v>314</v>
      </c>
      <c r="J267" s="259" t="s">
        <v>278</v>
      </c>
      <c r="K267" s="259"/>
      <c r="L267" s="259"/>
      <c r="M267" s="259"/>
      <c r="N267" s="259"/>
      <c r="O267" s="259"/>
      <c r="Q267" s="259" t="s">
        <v>314</v>
      </c>
      <c r="R267" s="259" t="s">
        <v>278</v>
      </c>
      <c r="S267" s="259"/>
      <c r="T267" s="259"/>
      <c r="U267" s="259"/>
      <c r="V267" s="259"/>
      <c r="W267" s="259"/>
    </row>
    <row r="268" spans="1:23">
      <c r="A268" s="259" t="s">
        <v>279</v>
      </c>
      <c r="B268" s="259">
        <v>4.0309999999999997</v>
      </c>
      <c r="C268" s="259">
        <v>4.0427299999999997</v>
      </c>
      <c r="D268" s="259">
        <v>5.0000000000000001E-3</v>
      </c>
      <c r="E268" s="259">
        <v>-5.0000000000000001E-3</v>
      </c>
      <c r="F268" s="259">
        <v>1.1730000000000001E-2</v>
      </c>
      <c r="G268" s="259">
        <v>6.7299999999999999E-3</v>
      </c>
      <c r="I268" s="259" t="s">
        <v>279</v>
      </c>
      <c r="J268" s="259">
        <v>4.0309999999999997</v>
      </c>
      <c r="K268" s="259">
        <v>4.0462899999999999</v>
      </c>
      <c r="L268" s="259">
        <v>5.0000000000000001E-3</v>
      </c>
      <c r="M268" s="259">
        <v>-5.0000000000000001E-3</v>
      </c>
      <c r="N268" s="259">
        <v>1.529E-2</v>
      </c>
      <c r="O268" s="259">
        <v>1.0290000000000001E-2</v>
      </c>
      <c r="Q268" s="259" t="s">
        <v>279</v>
      </c>
      <c r="R268" s="259">
        <v>4.0309999999999997</v>
      </c>
      <c r="S268" s="259">
        <v>4.0423400000000003</v>
      </c>
      <c r="T268" s="259">
        <v>5.0000000000000001E-3</v>
      </c>
      <c r="U268" s="259">
        <v>-5.0000000000000001E-3</v>
      </c>
      <c r="V268" s="259">
        <v>1.1339999999999999E-2</v>
      </c>
      <c r="W268" s="259">
        <v>6.3400000000000001E-3</v>
      </c>
    </row>
    <row r="269" spans="1:23">
      <c r="A269" s="259" t="s">
        <v>226</v>
      </c>
      <c r="B269" s="259">
        <v>63</v>
      </c>
      <c r="C269" s="259">
        <v>62.998800000000003</v>
      </c>
      <c r="D269" s="259">
        <v>5.0000000000000001E-3</v>
      </c>
      <c r="E269" s="259">
        <v>-5.0000000000000001E-3</v>
      </c>
      <c r="F269" s="259">
        <v>-1.1999999999999999E-3</v>
      </c>
      <c r="G269" s="259" t="s">
        <v>245</v>
      </c>
      <c r="I269" s="259" t="s">
        <v>226</v>
      </c>
      <c r="J269" s="259">
        <v>63</v>
      </c>
      <c r="K269" s="259">
        <v>62.997340000000001</v>
      </c>
      <c r="L269" s="259">
        <v>5.0000000000000001E-3</v>
      </c>
      <c r="M269" s="259">
        <v>-5.0000000000000001E-3</v>
      </c>
      <c r="N269" s="259">
        <v>-2.66E-3</v>
      </c>
      <c r="O269" s="259" t="s">
        <v>232</v>
      </c>
      <c r="Q269" s="259" t="s">
        <v>226</v>
      </c>
      <c r="R269" s="259">
        <v>63</v>
      </c>
      <c r="S269" s="259">
        <v>63.000439999999998</v>
      </c>
      <c r="T269" s="259">
        <v>5.0000000000000001E-3</v>
      </c>
      <c r="U269" s="259">
        <v>-5.0000000000000001E-3</v>
      </c>
      <c r="V269" s="259">
        <v>4.4000000000000002E-4</v>
      </c>
      <c r="W269" s="259" t="s">
        <v>249</v>
      </c>
    </row>
    <row r="270" spans="1:23">
      <c r="A270" s="259"/>
      <c r="B270" s="259"/>
      <c r="C270" s="259"/>
      <c r="D270" s="259"/>
      <c r="E270" s="259"/>
      <c r="F270" s="259"/>
      <c r="G270" s="259"/>
      <c r="I270" s="259"/>
      <c r="J270" s="259"/>
      <c r="K270" s="259"/>
      <c r="L270" s="259"/>
      <c r="M270" s="259"/>
      <c r="N270" s="259"/>
      <c r="O270" s="259"/>
      <c r="Q270" s="259"/>
      <c r="R270" s="259"/>
      <c r="S270" s="259"/>
      <c r="T270" s="259"/>
      <c r="U270" s="259"/>
      <c r="V270" s="259"/>
      <c r="W270" s="259"/>
    </row>
    <row r="271" spans="1:23">
      <c r="A271" s="259" t="s">
        <v>315</v>
      </c>
      <c r="B271" s="259" t="s">
        <v>282</v>
      </c>
      <c r="C271" s="259"/>
      <c r="D271" s="259"/>
      <c r="E271" s="259"/>
      <c r="F271" s="259"/>
      <c r="G271" s="259"/>
      <c r="I271" s="259" t="s">
        <v>315</v>
      </c>
      <c r="J271" s="259" t="s">
        <v>282</v>
      </c>
      <c r="K271" s="259"/>
      <c r="L271" s="259"/>
      <c r="M271" s="259"/>
      <c r="N271" s="259"/>
      <c r="O271" s="259"/>
      <c r="Q271" s="259" t="s">
        <v>315</v>
      </c>
      <c r="R271" s="259" t="s">
        <v>282</v>
      </c>
      <c r="S271" s="259"/>
      <c r="T271" s="259"/>
      <c r="U271" s="259"/>
      <c r="V271" s="259"/>
      <c r="W271" s="259"/>
    </row>
    <row r="272" spans="1:23">
      <c r="A272" s="259" t="s">
        <v>271</v>
      </c>
      <c r="B272" s="259">
        <v>5.5</v>
      </c>
      <c r="C272" s="259">
        <v>5.5288700000000004</v>
      </c>
      <c r="D272" s="259">
        <v>0.15</v>
      </c>
      <c r="E272" s="259">
        <v>-0.15</v>
      </c>
      <c r="F272" s="259">
        <v>2.887E-2</v>
      </c>
      <c r="G272" s="259" t="s">
        <v>249</v>
      </c>
      <c r="I272" s="259" t="s">
        <v>271</v>
      </c>
      <c r="J272" s="259">
        <v>5.5</v>
      </c>
      <c r="K272" s="259">
        <v>5.52874</v>
      </c>
      <c r="L272" s="259">
        <v>0.15</v>
      </c>
      <c r="M272" s="259">
        <v>-0.15</v>
      </c>
      <c r="N272" s="259">
        <v>2.8740000000000002E-2</v>
      </c>
      <c r="O272" s="259" t="s">
        <v>249</v>
      </c>
      <c r="Q272" s="259" t="s">
        <v>271</v>
      </c>
      <c r="R272" s="259">
        <v>5.5</v>
      </c>
      <c r="S272" s="259">
        <v>5.5286200000000001</v>
      </c>
      <c r="T272" s="259">
        <v>0.15</v>
      </c>
      <c r="U272" s="259">
        <v>-0.15</v>
      </c>
      <c r="V272" s="259">
        <v>2.862E-2</v>
      </c>
      <c r="W272" s="259" t="s">
        <v>249</v>
      </c>
    </row>
    <row r="273" spans="1:23">
      <c r="A273" s="259" t="s">
        <v>225</v>
      </c>
      <c r="B273" s="259">
        <v>48.5</v>
      </c>
      <c r="C273" s="259">
        <v>48.514009999999999</v>
      </c>
      <c r="D273" s="259">
        <v>0.15</v>
      </c>
      <c r="E273" s="259">
        <v>-0.15</v>
      </c>
      <c r="F273" s="259">
        <v>1.401E-2</v>
      </c>
      <c r="G273" s="259" t="s">
        <v>249</v>
      </c>
      <c r="I273" s="259" t="s">
        <v>225</v>
      </c>
      <c r="J273" s="259">
        <v>48.5</v>
      </c>
      <c r="K273" s="259">
        <v>48.517670000000003</v>
      </c>
      <c r="L273" s="259">
        <v>0.15</v>
      </c>
      <c r="M273" s="259">
        <v>-0.15</v>
      </c>
      <c r="N273" s="259">
        <v>1.7670000000000002E-2</v>
      </c>
      <c r="O273" s="259" t="s">
        <v>249</v>
      </c>
      <c r="Q273" s="259" t="s">
        <v>225</v>
      </c>
      <c r="R273" s="259">
        <v>48.5</v>
      </c>
      <c r="S273" s="259">
        <v>48.515459999999997</v>
      </c>
      <c r="T273" s="259">
        <v>0.15</v>
      </c>
      <c r="U273" s="259">
        <v>-0.15</v>
      </c>
      <c r="V273" s="259">
        <v>1.546E-2</v>
      </c>
      <c r="W273" s="259" t="s">
        <v>249</v>
      </c>
    </row>
    <row r="274" spans="1:23">
      <c r="A274" s="259" t="s">
        <v>226</v>
      </c>
      <c r="B274" s="259">
        <v>72.5</v>
      </c>
      <c r="C274" s="259">
        <v>72.509180000000001</v>
      </c>
      <c r="D274" s="259">
        <v>0.15</v>
      </c>
      <c r="E274" s="259">
        <v>-0.15</v>
      </c>
      <c r="F274" s="259">
        <v>9.1800000000000007E-3</v>
      </c>
      <c r="G274" s="259" t="s">
        <v>249</v>
      </c>
      <c r="I274" s="259" t="s">
        <v>226</v>
      </c>
      <c r="J274" s="259">
        <v>72.5</v>
      </c>
      <c r="K274" s="259">
        <v>72.509879999999995</v>
      </c>
      <c r="L274" s="259">
        <v>0.15</v>
      </c>
      <c r="M274" s="259">
        <v>-0.15</v>
      </c>
      <c r="N274" s="259">
        <v>9.8799999999999999E-3</v>
      </c>
      <c r="O274" s="259" t="s">
        <v>249</v>
      </c>
      <c r="Q274" s="259" t="s">
        <v>226</v>
      </c>
      <c r="R274" s="259">
        <v>72.5</v>
      </c>
      <c r="S274" s="259">
        <v>72.512159999999994</v>
      </c>
      <c r="T274" s="259">
        <v>0.15</v>
      </c>
      <c r="U274" s="259">
        <v>-0.15</v>
      </c>
      <c r="V274" s="259">
        <v>1.2160000000000001E-2</v>
      </c>
      <c r="W274" s="259" t="s">
        <v>249</v>
      </c>
    </row>
    <row r="275" spans="1:23">
      <c r="A275" s="259"/>
      <c r="B275" s="259"/>
      <c r="C275" s="259"/>
      <c r="D275" s="259"/>
      <c r="E275" s="259"/>
      <c r="F275" s="259"/>
      <c r="G275" s="259"/>
      <c r="I275" s="259"/>
      <c r="J275" s="259"/>
      <c r="K275" s="259"/>
      <c r="L275" s="259"/>
      <c r="M275" s="259"/>
      <c r="N275" s="259"/>
      <c r="O275" s="259"/>
      <c r="Q275" s="259"/>
      <c r="R275" s="259"/>
      <c r="S275" s="259"/>
      <c r="T275" s="259"/>
      <c r="U275" s="259"/>
      <c r="V275" s="259"/>
      <c r="W275" s="259"/>
    </row>
    <row r="276" spans="1:23">
      <c r="A276" s="259" t="s">
        <v>316</v>
      </c>
      <c r="B276" s="259" t="s">
        <v>285</v>
      </c>
      <c r="C276" s="259"/>
      <c r="D276" s="259"/>
      <c r="E276" s="259"/>
      <c r="F276" s="259"/>
      <c r="G276" s="259"/>
      <c r="I276" s="259" t="s">
        <v>316</v>
      </c>
      <c r="J276" s="259" t="s">
        <v>285</v>
      </c>
      <c r="K276" s="259"/>
      <c r="L276" s="259"/>
      <c r="M276" s="259"/>
      <c r="N276" s="259"/>
      <c r="O276" s="259"/>
      <c r="Q276" s="259" t="s">
        <v>316</v>
      </c>
      <c r="R276" s="259" t="s">
        <v>285</v>
      </c>
      <c r="S276" s="259"/>
      <c r="T276" s="259"/>
      <c r="U276" s="259"/>
      <c r="V276" s="259"/>
      <c r="W276" s="259"/>
    </row>
    <row r="277" spans="1:23">
      <c r="A277" s="259" t="s">
        <v>271</v>
      </c>
      <c r="B277" s="259">
        <v>5.5</v>
      </c>
      <c r="C277" s="259">
        <v>5.5284500000000003</v>
      </c>
      <c r="D277" s="259">
        <v>0.15</v>
      </c>
      <c r="E277" s="259">
        <v>-0.15</v>
      </c>
      <c r="F277" s="259">
        <v>2.845E-2</v>
      </c>
      <c r="G277" s="259" t="s">
        <v>249</v>
      </c>
      <c r="I277" s="259" t="s">
        <v>271</v>
      </c>
      <c r="J277" s="259">
        <v>5.5</v>
      </c>
      <c r="K277" s="259">
        <v>5.5278099999999997</v>
      </c>
      <c r="L277" s="259">
        <v>0.15</v>
      </c>
      <c r="M277" s="259">
        <v>-0.15</v>
      </c>
      <c r="N277" s="259">
        <v>2.7810000000000001E-2</v>
      </c>
      <c r="O277" s="259" t="s">
        <v>249</v>
      </c>
      <c r="Q277" s="259" t="s">
        <v>271</v>
      </c>
      <c r="R277" s="259">
        <v>5.5</v>
      </c>
      <c r="S277" s="259">
        <v>5.5277700000000003</v>
      </c>
      <c r="T277" s="259">
        <v>0.15</v>
      </c>
      <c r="U277" s="259">
        <v>-0.15</v>
      </c>
      <c r="V277" s="259">
        <v>2.777E-2</v>
      </c>
      <c r="W277" s="259" t="s">
        <v>249</v>
      </c>
    </row>
    <row r="278" spans="1:23">
      <c r="A278" s="259" t="s">
        <v>225</v>
      </c>
      <c r="B278" s="259">
        <v>77.5</v>
      </c>
      <c r="C278" s="259">
        <v>77.516670000000005</v>
      </c>
      <c r="D278" s="259">
        <v>0.15</v>
      </c>
      <c r="E278" s="259">
        <v>-0.15</v>
      </c>
      <c r="F278" s="259">
        <v>1.6670000000000001E-2</v>
      </c>
      <c r="G278" s="259" t="s">
        <v>249</v>
      </c>
      <c r="I278" s="259" t="s">
        <v>225</v>
      </c>
      <c r="J278" s="259">
        <v>77.5</v>
      </c>
      <c r="K278" s="259">
        <v>77.519660000000002</v>
      </c>
      <c r="L278" s="259">
        <v>0.15</v>
      </c>
      <c r="M278" s="259">
        <v>-0.15</v>
      </c>
      <c r="N278" s="259">
        <v>1.966E-2</v>
      </c>
      <c r="O278" s="259" t="s">
        <v>249</v>
      </c>
      <c r="Q278" s="259" t="s">
        <v>225</v>
      </c>
      <c r="R278" s="259">
        <v>77.5</v>
      </c>
      <c r="S278" s="259">
        <v>77.51764</v>
      </c>
      <c r="T278" s="259">
        <v>0.15</v>
      </c>
      <c r="U278" s="259">
        <v>-0.15</v>
      </c>
      <c r="V278" s="259">
        <v>1.7639999999999999E-2</v>
      </c>
      <c r="W278" s="259" t="s">
        <v>249</v>
      </c>
    </row>
    <row r="279" spans="1:23">
      <c r="A279" s="259" t="s">
        <v>226</v>
      </c>
      <c r="B279" s="259">
        <v>72.5</v>
      </c>
      <c r="C279" s="259">
        <v>72.510230000000007</v>
      </c>
      <c r="D279" s="259">
        <v>0.15</v>
      </c>
      <c r="E279" s="259">
        <v>-0.15</v>
      </c>
      <c r="F279" s="259">
        <v>1.023E-2</v>
      </c>
      <c r="G279" s="259" t="s">
        <v>249</v>
      </c>
      <c r="I279" s="259" t="s">
        <v>226</v>
      </c>
      <c r="J279" s="259">
        <v>72.5</v>
      </c>
      <c r="K279" s="259">
        <v>72.509730000000005</v>
      </c>
      <c r="L279" s="259">
        <v>0.15</v>
      </c>
      <c r="M279" s="259">
        <v>-0.15</v>
      </c>
      <c r="N279" s="259">
        <v>9.7300000000000008E-3</v>
      </c>
      <c r="O279" s="259" t="s">
        <v>249</v>
      </c>
      <c r="Q279" s="259" t="s">
        <v>226</v>
      </c>
      <c r="R279" s="259">
        <v>72.5</v>
      </c>
      <c r="S279" s="259">
        <v>72.511780000000002</v>
      </c>
      <c r="T279" s="259">
        <v>0.15</v>
      </c>
      <c r="U279" s="259">
        <v>-0.15</v>
      </c>
      <c r="V279" s="259">
        <v>1.1780000000000001E-2</v>
      </c>
      <c r="W279" s="259" t="s">
        <v>249</v>
      </c>
    </row>
    <row r="280" spans="1:23">
      <c r="A280" s="259"/>
      <c r="B280" s="259"/>
      <c r="C280" s="259"/>
      <c r="D280" s="259"/>
      <c r="E280" s="259"/>
      <c r="F280" s="259"/>
      <c r="G280" s="259"/>
      <c r="I280" s="259"/>
      <c r="J280" s="259"/>
      <c r="K280" s="259"/>
      <c r="L280" s="259"/>
      <c r="M280" s="259"/>
      <c r="N280" s="259"/>
      <c r="O280" s="259"/>
      <c r="Q280" s="259"/>
      <c r="R280" s="259"/>
      <c r="S280" s="259"/>
      <c r="T280" s="259"/>
      <c r="U280" s="259"/>
      <c r="V280" s="259"/>
      <c r="W280" s="259"/>
    </row>
    <row r="281" spans="1:23">
      <c r="A281" s="259" t="s">
        <v>317</v>
      </c>
      <c r="B281" s="259" t="s">
        <v>287</v>
      </c>
      <c r="C281" s="259"/>
      <c r="D281" s="259"/>
      <c r="E281" s="259"/>
      <c r="F281" s="259"/>
      <c r="G281" s="259"/>
      <c r="I281" s="259" t="s">
        <v>317</v>
      </c>
      <c r="J281" s="259" t="s">
        <v>287</v>
      </c>
      <c r="K281" s="259"/>
      <c r="L281" s="259"/>
      <c r="M281" s="259"/>
      <c r="N281" s="259"/>
      <c r="O281" s="259"/>
      <c r="Q281" s="259" t="s">
        <v>317</v>
      </c>
      <c r="R281" s="259" t="s">
        <v>287</v>
      </c>
      <c r="S281" s="259"/>
      <c r="T281" s="259"/>
      <c r="U281" s="259"/>
      <c r="V281" s="259"/>
      <c r="W281" s="259"/>
    </row>
    <row r="282" spans="1:23">
      <c r="A282" s="259" t="s">
        <v>271</v>
      </c>
      <c r="B282" s="259">
        <v>5.5</v>
      </c>
      <c r="C282" s="259">
        <v>5.5272800000000002</v>
      </c>
      <c r="D282" s="259">
        <v>0.15</v>
      </c>
      <c r="E282" s="259">
        <v>-0.15</v>
      </c>
      <c r="F282" s="259">
        <v>2.7279999999999999E-2</v>
      </c>
      <c r="G282" s="259" t="s">
        <v>249</v>
      </c>
      <c r="I282" s="259" t="s">
        <v>271</v>
      </c>
      <c r="J282" s="259">
        <v>5.5</v>
      </c>
      <c r="K282" s="259">
        <v>5.52651</v>
      </c>
      <c r="L282" s="259">
        <v>0.15</v>
      </c>
      <c r="M282" s="259">
        <v>-0.15</v>
      </c>
      <c r="N282" s="259">
        <v>2.6509999999999999E-2</v>
      </c>
      <c r="O282" s="259" t="s">
        <v>249</v>
      </c>
      <c r="Q282" s="259" t="s">
        <v>271</v>
      </c>
      <c r="R282" s="259">
        <v>5.5</v>
      </c>
      <c r="S282" s="259">
        <v>5.5263900000000001</v>
      </c>
      <c r="T282" s="259">
        <v>0.15</v>
      </c>
      <c r="U282" s="259">
        <v>-0.15</v>
      </c>
      <c r="V282" s="259">
        <v>2.639E-2</v>
      </c>
      <c r="W282" s="259" t="s">
        <v>249</v>
      </c>
    </row>
    <row r="283" spans="1:23">
      <c r="A283" s="259" t="s">
        <v>225</v>
      </c>
      <c r="B283" s="259">
        <v>77.5</v>
      </c>
      <c r="C283" s="259">
        <v>77.515389999999996</v>
      </c>
      <c r="D283" s="259">
        <v>0.15</v>
      </c>
      <c r="E283" s="259">
        <v>-0.15</v>
      </c>
      <c r="F283" s="259">
        <v>1.5389999999999999E-2</v>
      </c>
      <c r="G283" s="259" t="s">
        <v>249</v>
      </c>
      <c r="I283" s="259" t="s">
        <v>225</v>
      </c>
      <c r="J283" s="259">
        <v>77.5</v>
      </c>
      <c r="K283" s="259">
        <v>77.517250000000004</v>
      </c>
      <c r="L283" s="259">
        <v>0.15</v>
      </c>
      <c r="M283" s="259">
        <v>-0.15</v>
      </c>
      <c r="N283" s="259">
        <v>1.7250000000000001E-2</v>
      </c>
      <c r="O283" s="259" t="s">
        <v>249</v>
      </c>
      <c r="Q283" s="259" t="s">
        <v>225</v>
      </c>
      <c r="R283" s="259">
        <v>77.5</v>
      </c>
      <c r="S283" s="259">
        <v>77.515500000000003</v>
      </c>
      <c r="T283" s="259">
        <v>0.15</v>
      </c>
      <c r="U283" s="259">
        <v>-0.15</v>
      </c>
      <c r="V283" s="259">
        <v>1.55E-2</v>
      </c>
      <c r="W283" s="259" t="s">
        <v>249</v>
      </c>
    </row>
    <row r="284" spans="1:23">
      <c r="A284" s="259" t="s">
        <v>226</v>
      </c>
      <c r="B284" s="259">
        <v>53.5</v>
      </c>
      <c r="C284" s="259">
        <v>53.507719999999999</v>
      </c>
      <c r="D284" s="259">
        <v>0.15</v>
      </c>
      <c r="E284" s="259">
        <v>-0.15</v>
      </c>
      <c r="F284" s="259">
        <v>7.7200000000000003E-3</v>
      </c>
      <c r="G284" s="259" t="s">
        <v>249</v>
      </c>
      <c r="I284" s="259" t="s">
        <v>226</v>
      </c>
      <c r="J284" s="259">
        <v>53.5</v>
      </c>
      <c r="K284" s="259">
        <v>53.507109999999997</v>
      </c>
      <c r="L284" s="259">
        <v>0.15</v>
      </c>
      <c r="M284" s="259">
        <v>-0.15</v>
      </c>
      <c r="N284" s="259">
        <v>7.11E-3</v>
      </c>
      <c r="O284" s="259" t="s">
        <v>249</v>
      </c>
      <c r="Q284" s="259" t="s">
        <v>226</v>
      </c>
      <c r="R284" s="259">
        <v>53.5</v>
      </c>
      <c r="S284" s="259">
        <v>53.509439999999998</v>
      </c>
      <c r="T284" s="259">
        <v>0.15</v>
      </c>
      <c r="U284" s="259">
        <v>-0.15</v>
      </c>
      <c r="V284" s="259">
        <v>9.4400000000000005E-3</v>
      </c>
      <c r="W284" s="259" t="s">
        <v>249</v>
      </c>
    </row>
    <row r="285" spans="1:23">
      <c r="A285" s="259"/>
      <c r="B285" s="259"/>
      <c r="C285" s="259"/>
      <c r="D285" s="259"/>
      <c r="E285" s="259"/>
      <c r="F285" s="259"/>
      <c r="G285" s="259"/>
      <c r="I285" s="259"/>
      <c r="J285" s="259"/>
      <c r="K285" s="259"/>
      <c r="L285" s="259"/>
      <c r="M285" s="259"/>
      <c r="N285" s="259"/>
      <c r="O285" s="259"/>
      <c r="Q285" s="259"/>
      <c r="R285" s="259"/>
      <c r="S285" s="259"/>
      <c r="T285" s="259"/>
      <c r="U285" s="259"/>
      <c r="V285" s="259"/>
      <c r="W285" s="259"/>
    </row>
    <row r="286" spans="1:23">
      <c r="A286" s="259" t="s">
        <v>318</v>
      </c>
      <c r="B286" s="259" t="s">
        <v>270</v>
      </c>
      <c r="C286" s="259"/>
      <c r="D286" s="259"/>
      <c r="E286" s="259"/>
      <c r="F286" s="259"/>
      <c r="G286" s="259"/>
      <c r="I286" s="259" t="s">
        <v>318</v>
      </c>
      <c r="J286" s="259" t="s">
        <v>270</v>
      </c>
      <c r="K286" s="259"/>
      <c r="L286" s="259"/>
      <c r="M286" s="259"/>
      <c r="N286" s="259"/>
      <c r="O286" s="259"/>
      <c r="Q286" s="259" t="s">
        <v>318</v>
      </c>
      <c r="R286" s="259" t="s">
        <v>270</v>
      </c>
      <c r="S286" s="259"/>
      <c r="T286" s="259"/>
      <c r="U286" s="259"/>
      <c r="V286" s="259"/>
      <c r="W286" s="259"/>
    </row>
    <row r="287" spans="1:23">
      <c r="A287" s="259" t="s">
        <v>271</v>
      </c>
      <c r="B287" s="259">
        <v>4.0309999999999997</v>
      </c>
      <c r="C287" s="259">
        <v>4.0346799999999998</v>
      </c>
      <c r="D287" s="259">
        <v>5.0000000000000001E-3</v>
      </c>
      <c r="E287" s="259">
        <v>-5.0000000000000001E-3</v>
      </c>
      <c r="F287" s="259">
        <v>3.6800000000000001E-3</v>
      </c>
      <c r="G287" s="259" t="s">
        <v>252</v>
      </c>
      <c r="I287" s="259" t="s">
        <v>271</v>
      </c>
      <c r="J287" s="259">
        <v>4.0309999999999997</v>
      </c>
      <c r="K287" s="259">
        <v>4.0343900000000001</v>
      </c>
      <c r="L287" s="259">
        <v>5.0000000000000001E-3</v>
      </c>
      <c r="M287" s="259">
        <v>-5.0000000000000001E-3</v>
      </c>
      <c r="N287" s="259">
        <v>3.3899999999999998E-3</v>
      </c>
      <c r="O287" s="259" t="s">
        <v>252</v>
      </c>
      <c r="Q287" s="259" t="s">
        <v>271</v>
      </c>
      <c r="R287" s="259">
        <v>4.0309999999999997</v>
      </c>
      <c r="S287" s="259">
        <v>4.03416</v>
      </c>
      <c r="T287" s="259">
        <v>5.0000000000000001E-3</v>
      </c>
      <c r="U287" s="259">
        <v>-5.0000000000000001E-3</v>
      </c>
      <c r="V287" s="259">
        <v>3.16E-3</v>
      </c>
      <c r="W287" s="259" t="s">
        <v>252</v>
      </c>
    </row>
    <row r="288" spans="1:23">
      <c r="A288" s="259" t="s">
        <v>225</v>
      </c>
      <c r="B288" s="259">
        <v>46.5</v>
      </c>
      <c r="C288" s="259">
        <v>46.518790000000003</v>
      </c>
      <c r="D288" s="259">
        <v>5.0000000000000001E-3</v>
      </c>
      <c r="E288" s="259">
        <v>-5.0000000000000001E-3</v>
      </c>
      <c r="F288" s="259">
        <v>1.8790000000000001E-2</v>
      </c>
      <c r="G288" s="259">
        <v>1.379E-2</v>
      </c>
      <c r="I288" s="259" t="s">
        <v>225</v>
      </c>
      <c r="J288" s="259">
        <v>46.5</v>
      </c>
      <c r="K288" s="259">
        <v>46.523020000000002</v>
      </c>
      <c r="L288" s="259">
        <v>5.0000000000000001E-3</v>
      </c>
      <c r="M288" s="259">
        <v>-5.0000000000000001E-3</v>
      </c>
      <c r="N288" s="259">
        <v>2.3019999999999999E-2</v>
      </c>
      <c r="O288" s="259">
        <v>1.8020000000000001E-2</v>
      </c>
      <c r="Q288" s="259" t="s">
        <v>225</v>
      </c>
      <c r="R288" s="259">
        <v>46.5</v>
      </c>
      <c r="S288" s="259">
        <v>46.521250000000002</v>
      </c>
      <c r="T288" s="259">
        <v>5.0000000000000001E-3</v>
      </c>
      <c r="U288" s="259">
        <v>-5.0000000000000001E-3</v>
      </c>
      <c r="V288" s="259">
        <v>2.1250000000000002E-2</v>
      </c>
      <c r="W288" s="259">
        <v>1.6250000000000001E-2</v>
      </c>
    </row>
    <row r="289" spans="1:23">
      <c r="A289" s="259" t="s">
        <v>226</v>
      </c>
      <c r="B289" s="259">
        <v>105.25</v>
      </c>
      <c r="C289" s="259">
        <v>105.26138</v>
      </c>
      <c r="D289" s="259">
        <v>5.0000000000000001E-3</v>
      </c>
      <c r="E289" s="259">
        <v>-5.0000000000000001E-3</v>
      </c>
      <c r="F289" s="259">
        <v>1.1379999999999999E-2</v>
      </c>
      <c r="G289" s="259">
        <v>6.3800000000000003E-3</v>
      </c>
      <c r="I289" s="259" t="s">
        <v>226</v>
      </c>
      <c r="J289" s="259">
        <v>105.25</v>
      </c>
      <c r="K289" s="259">
        <v>105.26245</v>
      </c>
      <c r="L289" s="259">
        <v>5.0000000000000001E-3</v>
      </c>
      <c r="M289" s="259">
        <v>-5.0000000000000001E-3</v>
      </c>
      <c r="N289" s="259">
        <v>1.2449999999999999E-2</v>
      </c>
      <c r="O289" s="259">
        <v>7.45E-3</v>
      </c>
      <c r="Q289" s="259" t="s">
        <v>226</v>
      </c>
      <c r="R289" s="259">
        <v>105.25</v>
      </c>
      <c r="S289" s="259">
        <v>105.26477</v>
      </c>
      <c r="T289" s="259">
        <v>5.0000000000000001E-3</v>
      </c>
      <c r="U289" s="259">
        <v>-5.0000000000000001E-3</v>
      </c>
      <c r="V289" s="259">
        <v>1.477E-2</v>
      </c>
      <c r="W289" s="259">
        <v>9.7699999999999992E-3</v>
      </c>
    </row>
    <row r="290" spans="1:23">
      <c r="A290" s="259"/>
      <c r="B290" s="259"/>
      <c r="C290" s="259"/>
      <c r="D290" s="259"/>
      <c r="E290" s="259"/>
      <c r="F290" s="259"/>
      <c r="G290" s="259"/>
      <c r="I290" s="259"/>
      <c r="J290" s="259"/>
      <c r="K290" s="259"/>
      <c r="L290" s="259"/>
      <c r="M290" s="259"/>
      <c r="N290" s="259"/>
      <c r="O290" s="259"/>
      <c r="Q290" s="259"/>
      <c r="R290" s="259"/>
      <c r="S290" s="259"/>
      <c r="T290" s="259"/>
      <c r="U290" s="259"/>
      <c r="V290" s="259"/>
      <c r="W290" s="259"/>
    </row>
    <row r="291" spans="1:23">
      <c r="A291" s="259" t="s">
        <v>319</v>
      </c>
      <c r="B291" s="259" t="s">
        <v>273</v>
      </c>
      <c r="C291" s="259"/>
      <c r="D291" s="259"/>
      <c r="E291" s="259"/>
      <c r="F291" s="259"/>
      <c r="G291" s="259"/>
      <c r="I291" s="259" t="s">
        <v>319</v>
      </c>
      <c r="J291" s="259" t="s">
        <v>273</v>
      </c>
      <c r="K291" s="259"/>
      <c r="L291" s="259"/>
      <c r="M291" s="259"/>
      <c r="N291" s="259"/>
      <c r="O291" s="259"/>
      <c r="Q291" s="259" t="s">
        <v>319</v>
      </c>
      <c r="R291" s="259" t="s">
        <v>273</v>
      </c>
      <c r="S291" s="259"/>
      <c r="T291" s="259"/>
      <c r="U291" s="259"/>
      <c r="V291" s="259"/>
      <c r="W291" s="259"/>
    </row>
    <row r="292" spans="1:23">
      <c r="A292" s="259" t="s">
        <v>226</v>
      </c>
      <c r="B292" s="259"/>
      <c r="C292" s="259">
        <v>107.26309000000001</v>
      </c>
      <c r="D292" s="259"/>
      <c r="E292" s="259"/>
      <c r="F292" s="259"/>
      <c r="G292" s="259"/>
      <c r="I292" s="259" t="s">
        <v>226</v>
      </c>
      <c r="J292" s="259"/>
      <c r="K292" s="259">
        <v>107.26394000000001</v>
      </c>
      <c r="L292" s="259"/>
      <c r="M292" s="259"/>
      <c r="N292" s="259"/>
      <c r="O292" s="259"/>
      <c r="Q292" s="259" t="s">
        <v>226</v>
      </c>
      <c r="R292" s="259"/>
      <c r="S292" s="259">
        <v>107.26539</v>
      </c>
      <c r="T292" s="259"/>
      <c r="U292" s="259"/>
      <c r="V292" s="259"/>
      <c r="W292" s="259"/>
    </row>
    <row r="293" spans="1:23">
      <c r="A293" s="259"/>
      <c r="B293" s="259"/>
      <c r="C293" s="259"/>
      <c r="D293" s="259"/>
      <c r="E293" s="259"/>
      <c r="F293" s="259"/>
      <c r="G293" s="259"/>
      <c r="I293" s="259"/>
      <c r="J293" s="259"/>
      <c r="K293" s="259"/>
      <c r="L293" s="259"/>
      <c r="M293" s="259"/>
      <c r="N293" s="259"/>
      <c r="O293" s="259"/>
      <c r="Q293" s="259"/>
      <c r="R293" s="259"/>
      <c r="S293" s="259"/>
      <c r="T293" s="259"/>
      <c r="U293" s="259"/>
      <c r="V293" s="259"/>
      <c r="W293" s="259"/>
    </row>
    <row r="294" spans="1:23">
      <c r="A294" s="259" t="s">
        <v>320</v>
      </c>
      <c r="B294" s="259" t="s">
        <v>275</v>
      </c>
      <c r="C294" s="259" t="s">
        <v>276</v>
      </c>
      <c r="D294" s="259"/>
      <c r="E294" s="259"/>
      <c r="F294" s="259"/>
      <c r="G294" s="259"/>
      <c r="I294" s="259" t="s">
        <v>320</v>
      </c>
      <c r="J294" s="259" t="s">
        <v>275</v>
      </c>
      <c r="K294" s="259" t="s">
        <v>276</v>
      </c>
      <c r="L294" s="259"/>
      <c r="M294" s="259"/>
      <c r="N294" s="259"/>
      <c r="O294" s="259"/>
      <c r="Q294" s="259" t="s">
        <v>320</v>
      </c>
      <c r="R294" s="259" t="s">
        <v>275</v>
      </c>
      <c r="S294" s="259" t="s">
        <v>276</v>
      </c>
      <c r="T294" s="259"/>
      <c r="U294" s="259"/>
      <c r="V294" s="259"/>
      <c r="W294" s="259"/>
    </row>
    <row r="295" spans="1:23">
      <c r="A295" s="259" t="s">
        <v>226</v>
      </c>
      <c r="B295" s="259"/>
      <c r="C295" s="259">
        <v>103.24509</v>
      </c>
      <c r="D295" s="259"/>
      <c r="E295" s="259"/>
      <c r="F295" s="259"/>
      <c r="G295" s="259"/>
      <c r="I295" s="259" t="s">
        <v>226</v>
      </c>
      <c r="J295" s="259"/>
      <c r="K295" s="259">
        <v>103.2431</v>
      </c>
      <c r="L295" s="259"/>
      <c r="M295" s="259"/>
      <c r="N295" s="259"/>
      <c r="O295" s="259"/>
      <c r="Q295" s="259" t="s">
        <v>226</v>
      </c>
      <c r="R295" s="259"/>
      <c r="S295" s="259">
        <v>103.24567</v>
      </c>
      <c r="T295" s="259"/>
      <c r="U295" s="259"/>
      <c r="V295" s="259"/>
      <c r="W295" s="259"/>
    </row>
    <row r="296" spans="1:23">
      <c r="A296" s="259"/>
      <c r="B296" s="259"/>
      <c r="C296" s="259"/>
      <c r="D296" s="259"/>
      <c r="E296" s="259"/>
      <c r="F296" s="259"/>
      <c r="G296" s="259"/>
      <c r="I296" s="259"/>
      <c r="J296" s="259"/>
      <c r="K296" s="259"/>
      <c r="L296" s="259"/>
      <c r="M296" s="259"/>
      <c r="N296" s="259"/>
      <c r="O296" s="259"/>
      <c r="Q296" s="259"/>
      <c r="R296" s="259"/>
      <c r="S296" s="259"/>
      <c r="T296" s="259"/>
      <c r="U296" s="259"/>
      <c r="V296" s="259"/>
      <c r="W296" s="259"/>
    </row>
    <row r="297" spans="1:23">
      <c r="A297" s="259" t="s">
        <v>321</v>
      </c>
      <c r="B297" s="259" t="s">
        <v>278</v>
      </c>
      <c r="C297" s="259"/>
      <c r="D297" s="259"/>
      <c r="E297" s="259"/>
      <c r="F297" s="259"/>
      <c r="G297" s="259"/>
      <c r="I297" s="259" t="s">
        <v>321</v>
      </c>
      <c r="J297" s="259" t="s">
        <v>278</v>
      </c>
      <c r="K297" s="259"/>
      <c r="L297" s="259"/>
      <c r="M297" s="259"/>
      <c r="N297" s="259"/>
      <c r="O297" s="259"/>
      <c r="Q297" s="259" t="s">
        <v>321</v>
      </c>
      <c r="R297" s="259" t="s">
        <v>278</v>
      </c>
      <c r="S297" s="259"/>
      <c r="T297" s="259"/>
      <c r="U297" s="259"/>
      <c r="V297" s="259"/>
      <c r="W297" s="259"/>
    </row>
    <row r="298" spans="1:23">
      <c r="A298" s="259" t="s">
        <v>279</v>
      </c>
      <c r="B298" s="259">
        <v>4.0309999999999997</v>
      </c>
      <c r="C298" s="259">
        <v>4.0180100000000003</v>
      </c>
      <c r="D298" s="259">
        <v>5.0000000000000001E-3</v>
      </c>
      <c r="E298" s="259">
        <v>-5.0000000000000001E-3</v>
      </c>
      <c r="F298" s="259">
        <v>-1.299E-2</v>
      </c>
      <c r="G298" s="259">
        <v>-7.9900000000000006E-3</v>
      </c>
      <c r="I298" s="259" t="s">
        <v>279</v>
      </c>
      <c r="J298" s="259">
        <v>4.0309999999999997</v>
      </c>
      <c r="K298" s="259">
        <v>4.0208399999999997</v>
      </c>
      <c r="L298" s="259">
        <v>5.0000000000000001E-3</v>
      </c>
      <c r="M298" s="259">
        <v>-5.0000000000000001E-3</v>
      </c>
      <c r="N298" s="259">
        <v>-1.0160000000000001E-2</v>
      </c>
      <c r="O298" s="259">
        <v>-5.1599999999999997E-3</v>
      </c>
      <c r="Q298" s="259" t="s">
        <v>279</v>
      </c>
      <c r="R298" s="259">
        <v>4.0309999999999997</v>
      </c>
      <c r="S298" s="259">
        <v>4.0197200000000004</v>
      </c>
      <c r="T298" s="259">
        <v>5.0000000000000001E-3</v>
      </c>
      <c r="U298" s="259">
        <v>-5.0000000000000001E-3</v>
      </c>
      <c r="V298" s="259">
        <v>-1.128E-2</v>
      </c>
      <c r="W298" s="259">
        <v>-6.28E-3</v>
      </c>
    </row>
    <row r="299" spans="1:23">
      <c r="A299" s="259" t="s">
        <v>226</v>
      </c>
      <c r="B299" s="259">
        <v>105.25</v>
      </c>
      <c r="C299" s="259">
        <v>105.25409000000001</v>
      </c>
      <c r="D299" s="259">
        <v>5.0000000000000001E-3</v>
      </c>
      <c r="E299" s="259">
        <v>-5.0000000000000001E-3</v>
      </c>
      <c r="F299" s="259">
        <v>4.0899999999999999E-3</v>
      </c>
      <c r="G299" s="259" t="s">
        <v>240</v>
      </c>
      <c r="I299" s="259" t="s">
        <v>226</v>
      </c>
      <c r="J299" s="259">
        <v>105.25</v>
      </c>
      <c r="K299" s="259">
        <v>105.25351999999999</v>
      </c>
      <c r="L299" s="259">
        <v>5.0000000000000001E-3</v>
      </c>
      <c r="M299" s="259">
        <v>-5.0000000000000001E-3</v>
      </c>
      <c r="N299" s="259">
        <v>3.5200000000000001E-3</v>
      </c>
      <c r="O299" s="259" t="s">
        <v>252</v>
      </c>
      <c r="Q299" s="259" t="s">
        <v>226</v>
      </c>
      <c r="R299" s="259">
        <v>105.25</v>
      </c>
      <c r="S299" s="259">
        <v>105.25552999999999</v>
      </c>
      <c r="T299" s="259">
        <v>5.0000000000000001E-3</v>
      </c>
      <c r="U299" s="259">
        <v>-5.0000000000000001E-3</v>
      </c>
      <c r="V299" s="259">
        <v>5.5300000000000002E-3</v>
      </c>
      <c r="W299" s="259">
        <v>5.2999999999999998E-4</v>
      </c>
    </row>
    <row r="300" spans="1:23">
      <c r="A300" s="259"/>
      <c r="B300" s="259"/>
      <c r="C300" s="259"/>
      <c r="D300" s="259"/>
      <c r="E300" s="259"/>
      <c r="F300" s="259"/>
      <c r="G300" s="259"/>
      <c r="I300" s="259"/>
      <c r="J300" s="259"/>
      <c r="K300" s="259"/>
      <c r="L300" s="259"/>
      <c r="M300" s="259"/>
      <c r="N300" s="259"/>
      <c r="O300" s="259"/>
      <c r="Q300" s="259"/>
      <c r="R300" s="259"/>
      <c r="S300" s="259"/>
      <c r="T300" s="259"/>
      <c r="U300" s="259"/>
      <c r="V300" s="259"/>
      <c r="W300" s="259"/>
    </row>
    <row r="301" spans="1:23">
      <c r="A301" s="259" t="s">
        <v>322</v>
      </c>
      <c r="B301" s="259" t="s">
        <v>282</v>
      </c>
      <c r="C301" s="259"/>
      <c r="D301" s="259"/>
      <c r="E301" s="259"/>
      <c r="F301" s="259"/>
      <c r="G301" s="259"/>
      <c r="I301" s="259" t="s">
        <v>322</v>
      </c>
      <c r="J301" s="259" t="s">
        <v>282</v>
      </c>
      <c r="K301" s="259"/>
      <c r="L301" s="259"/>
      <c r="M301" s="259"/>
      <c r="N301" s="259"/>
      <c r="O301" s="259"/>
      <c r="Q301" s="259" t="s">
        <v>322</v>
      </c>
      <c r="R301" s="259" t="s">
        <v>282</v>
      </c>
      <c r="S301" s="259"/>
      <c r="T301" s="259"/>
      <c r="U301" s="259"/>
      <c r="V301" s="259"/>
      <c r="W301" s="259"/>
    </row>
    <row r="302" spans="1:23">
      <c r="A302" s="259" t="s">
        <v>271</v>
      </c>
      <c r="B302" s="259">
        <v>5.5</v>
      </c>
      <c r="C302" s="259">
        <v>5.52935</v>
      </c>
      <c r="D302" s="259">
        <v>0.15</v>
      </c>
      <c r="E302" s="259">
        <v>-0.15</v>
      </c>
      <c r="F302" s="259">
        <v>2.9350000000000001E-2</v>
      </c>
      <c r="G302" s="259" t="s">
        <v>249</v>
      </c>
      <c r="I302" s="259" t="s">
        <v>271</v>
      </c>
      <c r="J302" s="259">
        <v>5.5</v>
      </c>
      <c r="K302" s="259">
        <v>5.5285299999999999</v>
      </c>
      <c r="L302" s="259">
        <v>0.15</v>
      </c>
      <c r="M302" s="259">
        <v>-0.15</v>
      </c>
      <c r="N302" s="259">
        <v>2.853E-2</v>
      </c>
      <c r="O302" s="259" t="s">
        <v>249</v>
      </c>
      <c r="Q302" s="259" t="s">
        <v>271</v>
      </c>
      <c r="R302" s="259">
        <v>5.5</v>
      </c>
      <c r="S302" s="259">
        <v>5.5288500000000003</v>
      </c>
      <c r="T302" s="259">
        <v>0.15</v>
      </c>
      <c r="U302" s="259">
        <v>-0.15</v>
      </c>
      <c r="V302" s="259">
        <v>2.8850000000000001E-2</v>
      </c>
      <c r="W302" s="259" t="s">
        <v>249</v>
      </c>
    </row>
    <row r="303" spans="1:23">
      <c r="A303" s="259" t="s">
        <v>225</v>
      </c>
      <c r="B303" s="259">
        <v>48.5</v>
      </c>
      <c r="C303" s="259">
        <v>48.519669999999998</v>
      </c>
      <c r="D303" s="259">
        <v>0.15</v>
      </c>
      <c r="E303" s="259">
        <v>-0.15</v>
      </c>
      <c r="F303" s="259">
        <v>1.967E-2</v>
      </c>
      <c r="G303" s="259" t="s">
        <v>249</v>
      </c>
      <c r="I303" s="259" t="s">
        <v>225</v>
      </c>
      <c r="J303" s="259">
        <v>48.5</v>
      </c>
      <c r="K303" s="259">
        <v>48.524430000000002</v>
      </c>
      <c r="L303" s="259">
        <v>0.15</v>
      </c>
      <c r="M303" s="259">
        <v>-0.15</v>
      </c>
      <c r="N303" s="259">
        <v>2.443E-2</v>
      </c>
      <c r="O303" s="259" t="s">
        <v>249</v>
      </c>
      <c r="Q303" s="259" t="s">
        <v>225</v>
      </c>
      <c r="R303" s="259">
        <v>48.5</v>
      </c>
      <c r="S303" s="259">
        <v>48.522779999999997</v>
      </c>
      <c r="T303" s="259">
        <v>0.15</v>
      </c>
      <c r="U303" s="259">
        <v>-0.15</v>
      </c>
      <c r="V303" s="259">
        <v>2.2780000000000002E-2</v>
      </c>
      <c r="W303" s="259" t="s">
        <v>249</v>
      </c>
    </row>
    <row r="304" spans="1:23">
      <c r="A304" s="259" t="s">
        <v>226</v>
      </c>
      <c r="B304" s="259">
        <v>114.75</v>
      </c>
      <c r="C304" s="259">
        <v>114.76016</v>
      </c>
      <c r="D304" s="259">
        <v>0.15</v>
      </c>
      <c r="E304" s="259">
        <v>-0.15</v>
      </c>
      <c r="F304" s="259">
        <v>1.0160000000000001E-2</v>
      </c>
      <c r="G304" s="259" t="s">
        <v>249</v>
      </c>
      <c r="I304" s="259" t="s">
        <v>226</v>
      </c>
      <c r="J304" s="259">
        <v>114.75</v>
      </c>
      <c r="K304" s="259">
        <v>114.76083</v>
      </c>
      <c r="L304" s="259">
        <v>0.15</v>
      </c>
      <c r="M304" s="259">
        <v>-0.15</v>
      </c>
      <c r="N304" s="259">
        <v>1.0829999999999999E-2</v>
      </c>
      <c r="O304" s="259" t="s">
        <v>249</v>
      </c>
      <c r="Q304" s="259" t="s">
        <v>226</v>
      </c>
      <c r="R304" s="259">
        <v>114.75</v>
      </c>
      <c r="S304" s="259">
        <v>114.76326</v>
      </c>
      <c r="T304" s="259">
        <v>0.15</v>
      </c>
      <c r="U304" s="259">
        <v>-0.15</v>
      </c>
      <c r="V304" s="259">
        <v>1.3259999999999999E-2</v>
      </c>
      <c r="W304" s="259" t="s">
        <v>249</v>
      </c>
    </row>
    <row r="305" spans="1:23">
      <c r="A305" s="259"/>
      <c r="B305" s="259"/>
      <c r="C305" s="259"/>
      <c r="D305" s="259"/>
      <c r="E305" s="259"/>
      <c r="F305" s="259"/>
      <c r="G305" s="259"/>
      <c r="I305" s="259"/>
      <c r="J305" s="259"/>
      <c r="K305" s="259"/>
      <c r="L305" s="259"/>
      <c r="M305" s="259"/>
      <c r="N305" s="259"/>
      <c r="O305" s="259"/>
      <c r="Q305" s="259"/>
      <c r="R305" s="259"/>
      <c r="S305" s="259"/>
      <c r="T305" s="259"/>
      <c r="U305" s="259"/>
      <c r="V305" s="259"/>
      <c r="W305" s="259"/>
    </row>
    <row r="306" spans="1:23">
      <c r="A306" s="259" t="s">
        <v>323</v>
      </c>
      <c r="B306" s="259" t="s">
        <v>285</v>
      </c>
      <c r="C306" s="259"/>
      <c r="D306" s="259"/>
      <c r="E306" s="259"/>
      <c r="F306" s="259"/>
      <c r="G306" s="259"/>
      <c r="I306" s="259" t="s">
        <v>323</v>
      </c>
      <c r="J306" s="259" t="s">
        <v>285</v>
      </c>
      <c r="K306" s="259"/>
      <c r="L306" s="259"/>
      <c r="M306" s="259"/>
      <c r="N306" s="259"/>
      <c r="O306" s="259"/>
      <c r="Q306" s="259" t="s">
        <v>323</v>
      </c>
      <c r="R306" s="259" t="s">
        <v>285</v>
      </c>
      <c r="S306" s="259"/>
      <c r="T306" s="259"/>
      <c r="U306" s="259"/>
      <c r="V306" s="259"/>
      <c r="W306" s="259"/>
    </row>
    <row r="307" spans="1:23">
      <c r="A307" s="259" t="s">
        <v>271</v>
      </c>
      <c r="B307" s="259">
        <v>5.5</v>
      </c>
      <c r="C307" s="259">
        <v>5.5293900000000002</v>
      </c>
      <c r="D307" s="259">
        <v>0.15</v>
      </c>
      <c r="E307" s="259">
        <v>-0.15</v>
      </c>
      <c r="F307" s="259">
        <v>2.9389999999999999E-2</v>
      </c>
      <c r="G307" s="259" t="s">
        <v>249</v>
      </c>
      <c r="I307" s="259" t="s">
        <v>271</v>
      </c>
      <c r="J307" s="259">
        <v>5.5</v>
      </c>
      <c r="K307" s="259">
        <v>5.5290800000000004</v>
      </c>
      <c r="L307" s="259">
        <v>0.15</v>
      </c>
      <c r="M307" s="259">
        <v>-0.15</v>
      </c>
      <c r="N307" s="259">
        <v>2.9080000000000002E-2</v>
      </c>
      <c r="O307" s="259" t="s">
        <v>249</v>
      </c>
      <c r="Q307" s="259" t="s">
        <v>271</v>
      </c>
      <c r="R307" s="259">
        <v>5.5</v>
      </c>
      <c r="S307" s="259">
        <v>5.5286600000000004</v>
      </c>
      <c r="T307" s="259">
        <v>0.15</v>
      </c>
      <c r="U307" s="259">
        <v>-0.15</v>
      </c>
      <c r="V307" s="259">
        <v>2.8660000000000001E-2</v>
      </c>
      <c r="W307" s="259" t="s">
        <v>249</v>
      </c>
    </row>
    <row r="308" spans="1:23">
      <c r="A308" s="259" t="s">
        <v>225</v>
      </c>
      <c r="B308" s="259">
        <v>77.5</v>
      </c>
      <c r="C308" s="259">
        <v>77.522229999999993</v>
      </c>
      <c r="D308" s="259">
        <v>0.15</v>
      </c>
      <c r="E308" s="259">
        <v>-0.15</v>
      </c>
      <c r="F308" s="259">
        <v>2.223E-2</v>
      </c>
      <c r="G308" s="259" t="s">
        <v>249</v>
      </c>
      <c r="I308" s="259" t="s">
        <v>225</v>
      </c>
      <c r="J308" s="259">
        <v>77.5</v>
      </c>
      <c r="K308" s="259">
        <v>77.526939999999996</v>
      </c>
      <c r="L308" s="259">
        <v>0.15</v>
      </c>
      <c r="M308" s="259">
        <v>-0.15</v>
      </c>
      <c r="N308" s="259">
        <v>2.6939999999999999E-2</v>
      </c>
      <c r="O308" s="259" t="s">
        <v>249</v>
      </c>
      <c r="Q308" s="259" t="s">
        <v>225</v>
      </c>
      <c r="R308" s="259">
        <v>77.5</v>
      </c>
      <c r="S308" s="259">
        <v>77.524910000000006</v>
      </c>
      <c r="T308" s="259">
        <v>0.15</v>
      </c>
      <c r="U308" s="259">
        <v>-0.15</v>
      </c>
      <c r="V308" s="259">
        <v>2.4910000000000002E-2</v>
      </c>
      <c r="W308" s="259" t="s">
        <v>249</v>
      </c>
    </row>
    <row r="309" spans="1:23">
      <c r="A309" s="259" t="s">
        <v>226</v>
      </c>
      <c r="B309" s="259">
        <v>114.75</v>
      </c>
      <c r="C309" s="259">
        <v>114.76016</v>
      </c>
      <c r="D309" s="259">
        <v>0.15</v>
      </c>
      <c r="E309" s="259">
        <v>-0.15</v>
      </c>
      <c r="F309" s="259">
        <v>1.0160000000000001E-2</v>
      </c>
      <c r="G309" s="259" t="s">
        <v>249</v>
      </c>
      <c r="I309" s="259" t="s">
        <v>226</v>
      </c>
      <c r="J309" s="259">
        <v>114.75</v>
      </c>
      <c r="K309" s="259">
        <v>114.75954</v>
      </c>
      <c r="L309" s="259">
        <v>0.15</v>
      </c>
      <c r="M309" s="259">
        <v>-0.15</v>
      </c>
      <c r="N309" s="259">
        <v>9.5399999999999999E-3</v>
      </c>
      <c r="O309" s="259" t="s">
        <v>249</v>
      </c>
      <c r="Q309" s="259" t="s">
        <v>226</v>
      </c>
      <c r="R309" s="259">
        <v>114.75</v>
      </c>
      <c r="S309" s="259">
        <v>114.76222</v>
      </c>
      <c r="T309" s="259">
        <v>0.15</v>
      </c>
      <c r="U309" s="259">
        <v>-0.15</v>
      </c>
      <c r="V309" s="259">
        <v>1.222E-2</v>
      </c>
      <c r="W309" s="259" t="s">
        <v>249</v>
      </c>
    </row>
    <row r="310" spans="1:23">
      <c r="A310" s="259"/>
      <c r="B310" s="259"/>
      <c r="C310" s="259"/>
      <c r="D310" s="259"/>
      <c r="E310" s="259"/>
      <c r="F310" s="259"/>
      <c r="G310" s="259"/>
      <c r="I310" s="259"/>
      <c r="J310" s="259"/>
      <c r="K310" s="259"/>
      <c r="L310" s="259"/>
      <c r="M310" s="259"/>
      <c r="N310" s="259"/>
      <c r="O310" s="259"/>
      <c r="Q310" s="259"/>
      <c r="R310" s="259"/>
      <c r="S310" s="259"/>
      <c r="T310" s="259"/>
      <c r="U310" s="259"/>
      <c r="V310" s="259"/>
      <c r="W310" s="259"/>
    </row>
    <row r="311" spans="1:23">
      <c r="A311" s="259" t="s">
        <v>324</v>
      </c>
      <c r="B311" s="259" t="s">
        <v>287</v>
      </c>
      <c r="C311" s="259"/>
      <c r="D311" s="259"/>
      <c r="E311" s="259"/>
      <c r="F311" s="259"/>
      <c r="G311" s="259"/>
      <c r="I311" s="259" t="s">
        <v>324</v>
      </c>
      <c r="J311" s="259" t="s">
        <v>287</v>
      </c>
      <c r="K311" s="259"/>
      <c r="L311" s="259"/>
      <c r="M311" s="259"/>
      <c r="N311" s="259"/>
      <c r="O311" s="259"/>
      <c r="Q311" s="259" t="s">
        <v>324</v>
      </c>
      <c r="R311" s="259" t="s">
        <v>287</v>
      </c>
      <c r="S311" s="259"/>
      <c r="T311" s="259"/>
      <c r="U311" s="259"/>
      <c r="V311" s="259"/>
      <c r="W311" s="259"/>
    </row>
    <row r="312" spans="1:23">
      <c r="A312" s="259" t="s">
        <v>271</v>
      </c>
      <c r="B312" s="259">
        <v>5.5</v>
      </c>
      <c r="C312" s="259">
        <v>5.5282999999999998</v>
      </c>
      <c r="D312" s="259">
        <v>0.15</v>
      </c>
      <c r="E312" s="259">
        <v>-0.15</v>
      </c>
      <c r="F312" s="259">
        <v>2.8299999999999999E-2</v>
      </c>
      <c r="G312" s="259" t="s">
        <v>249</v>
      </c>
      <c r="I312" s="259" t="s">
        <v>271</v>
      </c>
      <c r="J312" s="259">
        <v>5.5</v>
      </c>
      <c r="K312" s="259">
        <v>5.5278299999999998</v>
      </c>
      <c r="L312" s="259">
        <v>0.15</v>
      </c>
      <c r="M312" s="259">
        <v>-0.15</v>
      </c>
      <c r="N312" s="259">
        <v>2.7830000000000001E-2</v>
      </c>
      <c r="O312" s="259" t="s">
        <v>249</v>
      </c>
      <c r="Q312" s="259" t="s">
        <v>271</v>
      </c>
      <c r="R312" s="259">
        <v>5.5</v>
      </c>
      <c r="S312" s="259">
        <v>5.52773</v>
      </c>
      <c r="T312" s="259">
        <v>0.15</v>
      </c>
      <c r="U312" s="259">
        <v>-0.15</v>
      </c>
      <c r="V312" s="259">
        <v>2.7730000000000001E-2</v>
      </c>
      <c r="W312" s="259" t="s">
        <v>249</v>
      </c>
    </row>
    <row r="313" spans="1:23">
      <c r="A313" s="259" t="s">
        <v>225</v>
      </c>
      <c r="B313" s="259">
        <v>77.5</v>
      </c>
      <c r="C313" s="259">
        <v>77.516050000000007</v>
      </c>
      <c r="D313" s="259">
        <v>0.15</v>
      </c>
      <c r="E313" s="259">
        <v>-0.15</v>
      </c>
      <c r="F313" s="259">
        <v>1.6049999999999998E-2</v>
      </c>
      <c r="G313" s="259" t="s">
        <v>249</v>
      </c>
      <c r="I313" s="259" t="s">
        <v>225</v>
      </c>
      <c r="J313" s="259">
        <v>77.5</v>
      </c>
      <c r="K313" s="259">
        <v>77.519970000000001</v>
      </c>
      <c r="L313" s="259">
        <v>0.15</v>
      </c>
      <c r="M313" s="259">
        <v>-0.15</v>
      </c>
      <c r="N313" s="259">
        <v>1.9970000000000002E-2</v>
      </c>
      <c r="O313" s="259" t="s">
        <v>249</v>
      </c>
      <c r="Q313" s="259" t="s">
        <v>225</v>
      </c>
      <c r="R313" s="259">
        <v>77.5</v>
      </c>
      <c r="S313" s="259">
        <v>77.518609999999995</v>
      </c>
      <c r="T313" s="259">
        <v>0.15</v>
      </c>
      <c r="U313" s="259">
        <v>-0.15</v>
      </c>
      <c r="V313" s="259">
        <v>1.8610000000000002E-2</v>
      </c>
      <c r="W313" s="259" t="s">
        <v>249</v>
      </c>
    </row>
    <row r="314" spans="1:23">
      <c r="A314" s="259" t="s">
        <v>226</v>
      </c>
      <c r="B314" s="259">
        <v>95.75</v>
      </c>
      <c r="C314" s="259">
        <v>95.758750000000006</v>
      </c>
      <c r="D314" s="259">
        <v>0.15</v>
      </c>
      <c r="E314" s="259">
        <v>-0.15</v>
      </c>
      <c r="F314" s="259">
        <v>8.7500000000000008E-3</v>
      </c>
      <c r="G314" s="259" t="s">
        <v>249</v>
      </c>
      <c r="I314" s="259" t="s">
        <v>226</v>
      </c>
      <c r="J314" s="259">
        <v>95.75</v>
      </c>
      <c r="K314" s="259">
        <v>95.757800000000003</v>
      </c>
      <c r="L314" s="259">
        <v>0.15</v>
      </c>
      <c r="M314" s="259">
        <v>-0.15</v>
      </c>
      <c r="N314" s="259">
        <v>7.7999999999999996E-3</v>
      </c>
      <c r="O314" s="259" t="s">
        <v>249</v>
      </c>
      <c r="Q314" s="259" t="s">
        <v>226</v>
      </c>
      <c r="R314" s="259">
        <v>95.75</v>
      </c>
      <c r="S314" s="259">
        <v>95.760490000000004</v>
      </c>
      <c r="T314" s="259">
        <v>0.15</v>
      </c>
      <c r="U314" s="259">
        <v>-0.15</v>
      </c>
      <c r="V314" s="259">
        <v>1.0489999999999999E-2</v>
      </c>
      <c r="W314" s="259" t="s">
        <v>249</v>
      </c>
    </row>
    <row r="315" spans="1:23">
      <c r="A315" s="259"/>
      <c r="B315" s="259"/>
      <c r="C315" s="259"/>
      <c r="D315" s="259"/>
      <c r="E315" s="259"/>
      <c r="F315" s="259"/>
      <c r="G315" s="259"/>
      <c r="I315" s="259"/>
      <c r="J315" s="259"/>
      <c r="K315" s="259"/>
      <c r="L315" s="259"/>
      <c r="M315" s="259"/>
      <c r="N315" s="259"/>
      <c r="O315" s="259"/>
      <c r="Q315" s="259"/>
      <c r="R315" s="259"/>
      <c r="S315" s="259"/>
      <c r="T315" s="259"/>
      <c r="U315" s="259"/>
      <c r="V315" s="259"/>
      <c r="W315" s="259"/>
    </row>
    <row r="316" spans="1:23">
      <c r="A316" s="259" t="s">
        <v>325</v>
      </c>
      <c r="B316" s="259" t="s">
        <v>270</v>
      </c>
      <c r="C316" s="259"/>
      <c r="D316" s="259"/>
      <c r="E316" s="259"/>
      <c r="F316" s="259"/>
      <c r="G316" s="259"/>
      <c r="I316" s="259" t="s">
        <v>325</v>
      </c>
      <c r="J316" s="259" t="s">
        <v>270</v>
      </c>
      <c r="K316" s="259"/>
      <c r="L316" s="259"/>
      <c r="M316" s="259"/>
      <c r="N316" s="259"/>
      <c r="O316" s="259"/>
      <c r="Q316" s="259" t="s">
        <v>325</v>
      </c>
      <c r="R316" s="259" t="s">
        <v>270</v>
      </c>
      <c r="S316" s="259"/>
      <c r="T316" s="259"/>
      <c r="U316" s="259"/>
      <c r="V316" s="259"/>
      <c r="W316" s="259"/>
    </row>
    <row r="317" spans="1:23">
      <c r="A317" s="259" t="s">
        <v>271</v>
      </c>
      <c r="B317" s="259">
        <v>4.0309999999999997</v>
      </c>
      <c r="C317" s="259">
        <v>4.0322100000000001</v>
      </c>
      <c r="D317" s="259">
        <v>5.0000000000000001E-3</v>
      </c>
      <c r="E317" s="259">
        <v>-5.0000000000000001E-3</v>
      </c>
      <c r="F317" s="259">
        <v>1.2099999999999999E-3</v>
      </c>
      <c r="G317" s="259" t="s">
        <v>249</v>
      </c>
      <c r="I317" s="259" t="s">
        <v>271</v>
      </c>
      <c r="J317" s="259">
        <v>4.0309999999999997</v>
      </c>
      <c r="K317" s="259">
        <v>4.0317299999999996</v>
      </c>
      <c r="L317" s="259">
        <v>5.0000000000000001E-3</v>
      </c>
      <c r="M317" s="259">
        <v>-5.0000000000000001E-3</v>
      </c>
      <c r="N317" s="259">
        <v>7.2999999999999996E-4</v>
      </c>
      <c r="O317" s="259" t="s">
        <v>249</v>
      </c>
      <c r="Q317" s="259" t="s">
        <v>271</v>
      </c>
      <c r="R317" s="259">
        <v>4.0309999999999997</v>
      </c>
      <c r="S317" s="259">
        <v>4.0315599999999998</v>
      </c>
      <c r="T317" s="259">
        <v>5.0000000000000001E-3</v>
      </c>
      <c r="U317" s="259">
        <v>-5.0000000000000001E-3</v>
      </c>
      <c r="V317" s="259">
        <v>5.5999999999999995E-4</v>
      </c>
      <c r="W317" s="259" t="s">
        <v>249</v>
      </c>
    </row>
    <row r="318" spans="1:23">
      <c r="A318" s="259" t="s">
        <v>225</v>
      </c>
      <c r="B318" s="259">
        <v>88.75</v>
      </c>
      <c r="C318" s="259">
        <v>88.75864</v>
      </c>
      <c r="D318" s="259">
        <v>5.0000000000000001E-3</v>
      </c>
      <c r="E318" s="259">
        <v>-5.0000000000000001E-3</v>
      </c>
      <c r="F318" s="259">
        <v>8.6400000000000001E-3</v>
      </c>
      <c r="G318" s="259">
        <v>3.64E-3</v>
      </c>
      <c r="I318" s="259" t="s">
        <v>225</v>
      </c>
      <c r="J318" s="259">
        <v>88.75</v>
      </c>
      <c r="K318" s="259">
        <v>88.758840000000006</v>
      </c>
      <c r="L318" s="259">
        <v>5.0000000000000001E-3</v>
      </c>
      <c r="M318" s="259">
        <v>-5.0000000000000001E-3</v>
      </c>
      <c r="N318" s="259">
        <v>8.8400000000000006E-3</v>
      </c>
      <c r="O318" s="259">
        <v>3.8400000000000001E-3</v>
      </c>
      <c r="Q318" s="259" t="s">
        <v>225</v>
      </c>
      <c r="R318" s="259">
        <v>88.75</v>
      </c>
      <c r="S318" s="259">
        <v>88.756929999999997</v>
      </c>
      <c r="T318" s="259">
        <v>5.0000000000000001E-3</v>
      </c>
      <c r="U318" s="259">
        <v>-5.0000000000000001E-3</v>
      </c>
      <c r="V318" s="259">
        <v>6.9300000000000004E-3</v>
      </c>
      <c r="W318" s="259">
        <v>1.9300000000000001E-3</v>
      </c>
    </row>
    <row r="319" spans="1:23">
      <c r="A319" s="259" t="s">
        <v>226</v>
      </c>
      <c r="B319" s="259">
        <v>20.75</v>
      </c>
      <c r="C319" s="259">
        <v>20.752849999999999</v>
      </c>
      <c r="D319" s="259">
        <v>5.0000000000000001E-3</v>
      </c>
      <c r="E319" s="259">
        <v>-5.0000000000000001E-3</v>
      </c>
      <c r="F319" s="259">
        <v>2.8500000000000001E-3</v>
      </c>
      <c r="G319" s="259" t="s">
        <v>252</v>
      </c>
      <c r="I319" s="259" t="s">
        <v>226</v>
      </c>
      <c r="J319" s="259">
        <v>20.75</v>
      </c>
      <c r="K319" s="259">
        <v>20.751529999999999</v>
      </c>
      <c r="L319" s="259">
        <v>5.0000000000000001E-3</v>
      </c>
      <c r="M319" s="259">
        <v>-5.0000000000000001E-3</v>
      </c>
      <c r="N319" s="259">
        <v>1.5299999999999999E-3</v>
      </c>
      <c r="O319" s="259" t="s">
        <v>235</v>
      </c>
      <c r="Q319" s="259" t="s">
        <v>226</v>
      </c>
      <c r="R319" s="259">
        <v>20.75</v>
      </c>
      <c r="S319" s="259">
        <v>20.753990000000002</v>
      </c>
      <c r="T319" s="259">
        <v>5.0000000000000001E-3</v>
      </c>
      <c r="U319" s="259">
        <v>-5.0000000000000001E-3</v>
      </c>
      <c r="V319" s="259">
        <v>3.9899999999999996E-3</v>
      </c>
      <c r="W319" s="259" t="s">
        <v>240</v>
      </c>
    </row>
    <row r="320" spans="1:23">
      <c r="A320" s="259"/>
      <c r="B320" s="259"/>
      <c r="C320" s="259"/>
      <c r="D320" s="259"/>
      <c r="E320" s="259"/>
      <c r="F320" s="259"/>
      <c r="G320" s="259"/>
      <c r="I320" s="259"/>
      <c r="J320" s="259"/>
      <c r="K320" s="259"/>
      <c r="L320" s="259"/>
      <c r="M320" s="259"/>
      <c r="N320" s="259"/>
      <c r="O320" s="259"/>
      <c r="Q320" s="259"/>
      <c r="R320" s="259"/>
      <c r="S320" s="259"/>
      <c r="T320" s="259"/>
      <c r="U320" s="259"/>
      <c r="V320" s="259"/>
      <c r="W320" s="259"/>
    </row>
    <row r="321" spans="1:23">
      <c r="A321" s="259" t="s">
        <v>326</v>
      </c>
      <c r="B321" s="259" t="s">
        <v>278</v>
      </c>
      <c r="C321" s="259"/>
      <c r="D321" s="259"/>
      <c r="E321" s="259"/>
      <c r="F321" s="259"/>
      <c r="G321" s="259"/>
      <c r="I321" s="259" t="s">
        <v>326</v>
      </c>
      <c r="J321" s="259" t="s">
        <v>278</v>
      </c>
      <c r="K321" s="259"/>
      <c r="L321" s="259"/>
      <c r="M321" s="259"/>
      <c r="N321" s="259"/>
      <c r="O321" s="259"/>
      <c r="Q321" s="259" t="s">
        <v>326</v>
      </c>
      <c r="R321" s="259" t="s">
        <v>278</v>
      </c>
      <c r="S321" s="259"/>
      <c r="T321" s="259"/>
      <c r="U321" s="259"/>
      <c r="V321" s="259"/>
      <c r="W321" s="259"/>
    </row>
    <row r="322" spans="1:23">
      <c r="A322" s="259" t="s">
        <v>279</v>
      </c>
      <c r="B322" s="259">
        <v>4.0309999999999997</v>
      </c>
      <c r="C322" s="259">
        <v>4.0250300000000001</v>
      </c>
      <c r="D322" s="259">
        <v>5.0000000000000001E-3</v>
      </c>
      <c r="E322" s="259">
        <v>-5.0000000000000001E-3</v>
      </c>
      <c r="F322" s="259">
        <v>-5.9699999999999996E-3</v>
      </c>
      <c r="G322" s="259">
        <v>-9.7000000000000005E-4</v>
      </c>
      <c r="I322" s="259" t="s">
        <v>279</v>
      </c>
      <c r="J322" s="259">
        <v>4.0309999999999997</v>
      </c>
      <c r="K322" s="259">
        <v>4.0231500000000002</v>
      </c>
      <c r="L322" s="259">
        <v>5.0000000000000001E-3</v>
      </c>
      <c r="M322" s="259">
        <v>-5.0000000000000001E-3</v>
      </c>
      <c r="N322" s="259">
        <v>-7.8499999999999993E-3</v>
      </c>
      <c r="O322" s="259">
        <v>-2.8500000000000001E-3</v>
      </c>
      <c r="Q322" s="259" t="s">
        <v>279</v>
      </c>
      <c r="R322" s="259">
        <v>4.0309999999999997</v>
      </c>
      <c r="S322" s="259">
        <v>4.0228999999999999</v>
      </c>
      <c r="T322" s="259">
        <v>5.0000000000000001E-3</v>
      </c>
      <c r="U322" s="259">
        <v>-5.0000000000000001E-3</v>
      </c>
      <c r="V322" s="259">
        <v>-8.0999999999999996E-3</v>
      </c>
      <c r="W322" s="259">
        <v>-3.0999999999999999E-3</v>
      </c>
    </row>
    <row r="323" spans="1:23">
      <c r="A323" s="259" t="s">
        <v>226</v>
      </c>
      <c r="B323" s="259">
        <v>20.75</v>
      </c>
      <c r="C323" s="259">
        <v>20.74729</v>
      </c>
      <c r="D323" s="259">
        <v>5.0000000000000001E-3</v>
      </c>
      <c r="E323" s="259">
        <v>-5.0000000000000001E-3</v>
      </c>
      <c r="F323" s="259">
        <v>-2.7100000000000002E-3</v>
      </c>
      <c r="G323" s="259" t="s">
        <v>232</v>
      </c>
      <c r="I323" s="259" t="s">
        <v>226</v>
      </c>
      <c r="J323" s="259">
        <v>20.75</v>
      </c>
      <c r="K323" s="259">
        <v>20.744540000000001</v>
      </c>
      <c r="L323" s="259">
        <v>5.0000000000000001E-3</v>
      </c>
      <c r="M323" s="259">
        <v>-5.0000000000000001E-3</v>
      </c>
      <c r="N323" s="259">
        <v>-5.4599999999999996E-3</v>
      </c>
      <c r="O323" s="259">
        <v>-4.6000000000000001E-4</v>
      </c>
      <c r="Q323" s="259" t="s">
        <v>226</v>
      </c>
      <c r="R323" s="259">
        <v>20.75</v>
      </c>
      <c r="S323" s="259">
        <v>20.746680000000001</v>
      </c>
      <c r="T323" s="259">
        <v>5.0000000000000001E-3</v>
      </c>
      <c r="U323" s="259">
        <v>-5.0000000000000001E-3</v>
      </c>
      <c r="V323" s="259">
        <v>-3.32E-3</v>
      </c>
      <c r="W323" s="259" t="s">
        <v>232</v>
      </c>
    </row>
    <row r="324" spans="1:23">
      <c r="A324" s="259"/>
      <c r="B324" s="259"/>
      <c r="C324" s="259"/>
      <c r="D324" s="259"/>
      <c r="E324" s="259"/>
      <c r="F324" s="259"/>
      <c r="G324" s="259"/>
      <c r="I324" s="259"/>
      <c r="J324" s="259"/>
      <c r="K324" s="259"/>
      <c r="L324" s="259"/>
      <c r="M324" s="259"/>
      <c r="N324" s="259"/>
      <c r="O324" s="259"/>
      <c r="Q324" s="259"/>
      <c r="R324" s="259"/>
      <c r="S324" s="259"/>
      <c r="T324" s="259"/>
      <c r="U324" s="259"/>
      <c r="V324" s="259"/>
      <c r="W324" s="259"/>
    </row>
    <row r="325" spans="1:23">
      <c r="A325" s="259"/>
      <c r="B325" s="259"/>
      <c r="C325" s="259"/>
      <c r="D325" s="259"/>
      <c r="E325" s="259"/>
      <c r="F325" s="259"/>
      <c r="G325" s="259"/>
      <c r="I325" s="259"/>
      <c r="J325" s="259"/>
      <c r="K325" s="259"/>
      <c r="L325" s="259"/>
      <c r="M325" s="259"/>
      <c r="N325" s="259"/>
      <c r="O325" s="259"/>
      <c r="Q325" s="259"/>
      <c r="R325" s="259"/>
      <c r="S325" s="259"/>
      <c r="T325" s="259"/>
      <c r="U325" s="259"/>
      <c r="V325" s="259"/>
      <c r="W325" s="259"/>
    </row>
    <row r="326" spans="1:23">
      <c r="A326" s="259"/>
      <c r="B326" s="259"/>
      <c r="C326" s="259"/>
      <c r="D326" s="259"/>
      <c r="E326" s="259"/>
      <c r="F326" s="259"/>
      <c r="G326" s="259"/>
      <c r="I326" s="259"/>
      <c r="J326" s="259"/>
      <c r="K326" s="259"/>
      <c r="L326" s="259"/>
      <c r="M326" s="259"/>
      <c r="N326" s="259"/>
      <c r="O326" s="259"/>
      <c r="Q326" s="259"/>
      <c r="R326" s="259"/>
      <c r="S326" s="259"/>
      <c r="T326" s="259"/>
      <c r="U326" s="259"/>
      <c r="V326" s="259"/>
      <c r="W326" s="259"/>
    </row>
    <row r="327" spans="1:23">
      <c r="A327" s="259" t="s">
        <v>180</v>
      </c>
      <c r="B327" s="259" t="s">
        <v>181</v>
      </c>
      <c r="C327" s="259">
        <v>1014</v>
      </c>
      <c r="D327" s="259"/>
      <c r="E327" s="259"/>
      <c r="F327" s="259"/>
      <c r="G327" s="259" t="s">
        <v>327</v>
      </c>
      <c r="I327" s="259" t="s">
        <v>180</v>
      </c>
      <c r="J327" s="259" t="s">
        <v>181</v>
      </c>
      <c r="K327" s="259">
        <v>1014</v>
      </c>
      <c r="L327" s="259"/>
      <c r="M327" s="259"/>
      <c r="N327" s="259"/>
      <c r="O327" s="259" t="s">
        <v>327</v>
      </c>
      <c r="Q327" s="259" t="s">
        <v>180</v>
      </c>
      <c r="R327" s="259" t="s">
        <v>181</v>
      </c>
      <c r="S327" s="259">
        <v>1014</v>
      </c>
      <c r="T327" s="259"/>
      <c r="U327" s="259"/>
      <c r="V327" s="259"/>
      <c r="W327" s="259" t="s">
        <v>327</v>
      </c>
    </row>
    <row r="328" spans="1:23">
      <c r="A328" s="259" t="s">
        <v>183</v>
      </c>
      <c r="B328" s="259" t="s">
        <v>184</v>
      </c>
      <c r="C328" s="259" t="s">
        <v>184</v>
      </c>
      <c r="D328" s="259" t="s">
        <v>185</v>
      </c>
      <c r="E328" s="259" t="s">
        <v>185</v>
      </c>
      <c r="F328" s="259" t="s">
        <v>185</v>
      </c>
      <c r="G328" s="259" t="s">
        <v>184</v>
      </c>
      <c r="I328" s="259" t="s">
        <v>183</v>
      </c>
      <c r="J328" s="259" t="s">
        <v>184</v>
      </c>
      <c r="K328" s="259" t="s">
        <v>184</v>
      </c>
      <c r="L328" s="259" t="s">
        <v>185</v>
      </c>
      <c r="M328" s="259" t="s">
        <v>185</v>
      </c>
      <c r="N328" s="259" t="s">
        <v>185</v>
      </c>
      <c r="O328" s="259" t="s">
        <v>184</v>
      </c>
      <c r="Q328" s="259" t="s">
        <v>183</v>
      </c>
      <c r="R328" s="259" t="s">
        <v>184</v>
      </c>
      <c r="S328" s="259" t="s">
        <v>184</v>
      </c>
      <c r="T328" s="259" t="s">
        <v>185</v>
      </c>
      <c r="U328" s="259" t="s">
        <v>185</v>
      </c>
      <c r="V328" s="259" t="s">
        <v>185</v>
      </c>
      <c r="W328" s="259" t="s">
        <v>184</v>
      </c>
    </row>
    <row r="329" spans="1:23">
      <c r="A329" s="259" t="s">
        <v>218</v>
      </c>
      <c r="B329" s="259" t="s">
        <v>6</v>
      </c>
      <c r="C329" s="259" t="s">
        <v>219</v>
      </c>
      <c r="D329" s="259" t="s">
        <v>220</v>
      </c>
      <c r="E329" s="259" t="s">
        <v>221</v>
      </c>
      <c r="F329" s="259" t="s">
        <v>21</v>
      </c>
      <c r="G329" s="259" t="s">
        <v>222</v>
      </c>
      <c r="I329" s="259" t="s">
        <v>218</v>
      </c>
      <c r="J329" s="259" t="s">
        <v>6</v>
      </c>
      <c r="K329" s="259" t="s">
        <v>219</v>
      </c>
      <c r="L329" s="259" t="s">
        <v>220</v>
      </c>
      <c r="M329" s="259" t="s">
        <v>221</v>
      </c>
      <c r="N329" s="259" t="s">
        <v>21</v>
      </c>
      <c r="O329" s="259" t="s">
        <v>222</v>
      </c>
      <c r="Q329" s="259" t="s">
        <v>218</v>
      </c>
      <c r="R329" s="259" t="s">
        <v>6</v>
      </c>
      <c r="S329" s="259" t="s">
        <v>219</v>
      </c>
      <c r="T329" s="259" t="s">
        <v>220</v>
      </c>
      <c r="U329" s="259" t="s">
        <v>221</v>
      </c>
      <c r="V329" s="259" t="s">
        <v>21</v>
      </c>
      <c r="W329" s="259" t="s">
        <v>222</v>
      </c>
    </row>
    <row r="330" spans="1:23">
      <c r="A330" s="259" t="s">
        <v>183</v>
      </c>
      <c r="B330" s="259" t="s">
        <v>184</v>
      </c>
      <c r="C330" s="259" t="s">
        <v>184</v>
      </c>
      <c r="D330" s="259" t="s">
        <v>185</v>
      </c>
      <c r="E330" s="259" t="s">
        <v>185</v>
      </c>
      <c r="F330" s="259" t="s">
        <v>185</v>
      </c>
      <c r="G330" s="259" t="s">
        <v>184</v>
      </c>
      <c r="I330" s="259" t="s">
        <v>183</v>
      </c>
      <c r="J330" s="259" t="s">
        <v>184</v>
      </c>
      <c r="K330" s="259" t="s">
        <v>184</v>
      </c>
      <c r="L330" s="259" t="s">
        <v>185</v>
      </c>
      <c r="M330" s="259" t="s">
        <v>185</v>
      </c>
      <c r="N330" s="259" t="s">
        <v>185</v>
      </c>
      <c r="O330" s="259" t="s">
        <v>184</v>
      </c>
      <c r="Q330" s="259" t="s">
        <v>183</v>
      </c>
      <c r="R330" s="259" t="s">
        <v>184</v>
      </c>
      <c r="S330" s="259" t="s">
        <v>184</v>
      </c>
      <c r="T330" s="259" t="s">
        <v>185</v>
      </c>
      <c r="U330" s="259" t="s">
        <v>185</v>
      </c>
      <c r="V330" s="259" t="s">
        <v>185</v>
      </c>
      <c r="W330" s="259" t="s">
        <v>184</v>
      </c>
    </row>
    <row r="331" spans="1:23">
      <c r="A331" s="259"/>
      <c r="B331" s="259"/>
      <c r="C331" s="259"/>
      <c r="D331" s="259"/>
      <c r="E331" s="259"/>
      <c r="F331" s="259"/>
      <c r="G331" s="259"/>
      <c r="I331" s="259"/>
      <c r="J331" s="259"/>
      <c r="K331" s="259"/>
      <c r="L331" s="259"/>
      <c r="M331" s="259"/>
      <c r="N331" s="259"/>
      <c r="O331" s="259"/>
      <c r="Q331" s="259"/>
      <c r="R331" s="259"/>
      <c r="S331" s="259"/>
      <c r="T331" s="259"/>
      <c r="U331" s="259"/>
      <c r="V331" s="259"/>
      <c r="W331" s="259"/>
    </row>
    <row r="332" spans="1:23">
      <c r="A332" s="259" t="s">
        <v>328</v>
      </c>
      <c r="B332" s="259" t="s">
        <v>282</v>
      </c>
      <c r="C332" s="259"/>
      <c r="D332" s="259"/>
      <c r="E332" s="259"/>
      <c r="F332" s="259"/>
      <c r="G332" s="259"/>
      <c r="I332" s="259" t="s">
        <v>328</v>
      </c>
      <c r="J332" s="259" t="s">
        <v>282</v>
      </c>
      <c r="K332" s="259"/>
      <c r="L332" s="259"/>
      <c r="M332" s="259"/>
      <c r="N332" s="259"/>
      <c r="O332" s="259"/>
      <c r="Q332" s="259" t="s">
        <v>328</v>
      </c>
      <c r="R332" s="259" t="s">
        <v>282</v>
      </c>
      <c r="S332" s="259"/>
      <c r="T332" s="259"/>
      <c r="U332" s="259"/>
      <c r="V332" s="259"/>
      <c r="W332" s="259"/>
    </row>
    <row r="333" spans="1:23">
      <c r="A333" s="259" t="s">
        <v>271</v>
      </c>
      <c r="B333" s="259">
        <v>5.5</v>
      </c>
      <c r="C333" s="259">
        <v>5.5293099999999997</v>
      </c>
      <c r="D333" s="259">
        <v>0.15</v>
      </c>
      <c r="E333" s="259">
        <v>-0.15</v>
      </c>
      <c r="F333" s="259">
        <v>2.9309999999999999E-2</v>
      </c>
      <c r="G333" s="259" t="s">
        <v>249</v>
      </c>
      <c r="I333" s="259" t="s">
        <v>271</v>
      </c>
      <c r="J333" s="259">
        <v>5.5</v>
      </c>
      <c r="K333" s="259">
        <v>5.52881</v>
      </c>
      <c r="L333" s="259">
        <v>0.15</v>
      </c>
      <c r="M333" s="259">
        <v>-0.15</v>
      </c>
      <c r="N333" s="259">
        <v>2.8809999999999999E-2</v>
      </c>
      <c r="O333" s="259" t="s">
        <v>249</v>
      </c>
      <c r="Q333" s="259" t="s">
        <v>271</v>
      </c>
      <c r="R333" s="259">
        <v>5.5</v>
      </c>
      <c r="S333" s="259">
        <v>5.5284000000000004</v>
      </c>
      <c r="T333" s="259">
        <v>0.15</v>
      </c>
      <c r="U333" s="259">
        <v>-0.15</v>
      </c>
      <c r="V333" s="259">
        <v>2.8400000000000002E-2</v>
      </c>
      <c r="W333" s="259" t="s">
        <v>249</v>
      </c>
    </row>
    <row r="334" spans="1:23">
      <c r="A334" s="259" t="s">
        <v>225</v>
      </c>
      <c r="B334" s="259">
        <v>90.75</v>
      </c>
      <c r="C334" s="259">
        <v>90.759889999999999</v>
      </c>
      <c r="D334" s="259">
        <v>0.15</v>
      </c>
      <c r="E334" s="259">
        <v>-0.15</v>
      </c>
      <c r="F334" s="259">
        <v>9.8899999999999995E-3</v>
      </c>
      <c r="G334" s="259" t="s">
        <v>249</v>
      </c>
      <c r="I334" s="259" t="s">
        <v>225</v>
      </c>
      <c r="J334" s="259">
        <v>90.75</v>
      </c>
      <c r="K334" s="259">
        <v>90.760630000000006</v>
      </c>
      <c r="L334" s="259">
        <v>0.15</v>
      </c>
      <c r="M334" s="259">
        <v>-0.15</v>
      </c>
      <c r="N334" s="259">
        <v>1.0630000000000001E-2</v>
      </c>
      <c r="O334" s="259" t="s">
        <v>249</v>
      </c>
      <c r="Q334" s="259" t="s">
        <v>225</v>
      </c>
      <c r="R334" s="259">
        <v>90.75</v>
      </c>
      <c r="S334" s="259">
        <v>90.758859999999999</v>
      </c>
      <c r="T334" s="259">
        <v>0.15</v>
      </c>
      <c r="U334" s="259">
        <v>-0.15</v>
      </c>
      <c r="V334" s="259">
        <v>8.8599999999999998E-3</v>
      </c>
      <c r="W334" s="259" t="s">
        <v>249</v>
      </c>
    </row>
    <row r="335" spans="1:23">
      <c r="A335" s="259" t="s">
        <v>226</v>
      </c>
      <c r="B335" s="259">
        <v>30.25</v>
      </c>
      <c r="C335" s="259">
        <v>30.257639999999999</v>
      </c>
      <c r="D335" s="259">
        <v>0.15</v>
      </c>
      <c r="E335" s="259">
        <v>-0.15</v>
      </c>
      <c r="F335" s="259">
        <v>7.6400000000000001E-3</v>
      </c>
      <c r="G335" s="259" t="s">
        <v>249</v>
      </c>
      <c r="I335" s="259" t="s">
        <v>226</v>
      </c>
      <c r="J335" s="259">
        <v>30.25</v>
      </c>
      <c r="K335" s="259">
        <v>30.256740000000001</v>
      </c>
      <c r="L335" s="259">
        <v>0.15</v>
      </c>
      <c r="M335" s="259">
        <v>-0.15</v>
      </c>
      <c r="N335" s="259">
        <v>6.7400000000000003E-3</v>
      </c>
      <c r="O335" s="259" t="s">
        <v>249</v>
      </c>
      <c r="Q335" s="259" t="s">
        <v>226</v>
      </c>
      <c r="R335" s="259">
        <v>30.25</v>
      </c>
      <c r="S335" s="259">
        <v>30.25882</v>
      </c>
      <c r="T335" s="259">
        <v>0.15</v>
      </c>
      <c r="U335" s="259">
        <v>-0.15</v>
      </c>
      <c r="V335" s="259">
        <v>8.8199999999999997E-3</v>
      </c>
      <c r="W335" s="259" t="s">
        <v>249</v>
      </c>
    </row>
    <row r="336" spans="1:23">
      <c r="A336" s="259"/>
      <c r="B336" s="259"/>
      <c r="C336" s="259"/>
      <c r="D336" s="259"/>
      <c r="E336" s="259"/>
      <c r="F336" s="259"/>
      <c r="G336" s="259"/>
      <c r="I336" s="259"/>
      <c r="J336" s="259"/>
      <c r="K336" s="259"/>
      <c r="L336" s="259"/>
      <c r="M336" s="259"/>
      <c r="N336" s="259"/>
      <c r="O336" s="259"/>
      <c r="Q336" s="259"/>
      <c r="R336" s="259"/>
      <c r="S336" s="259"/>
      <c r="T336" s="259"/>
      <c r="U336" s="259"/>
      <c r="V336" s="259"/>
      <c r="W336" s="259"/>
    </row>
    <row r="337" spans="1:23">
      <c r="A337" s="259" t="s">
        <v>329</v>
      </c>
      <c r="B337" s="259" t="s">
        <v>285</v>
      </c>
      <c r="C337" s="259"/>
      <c r="D337" s="259"/>
      <c r="E337" s="259"/>
      <c r="F337" s="259"/>
      <c r="G337" s="259"/>
      <c r="I337" s="259" t="s">
        <v>329</v>
      </c>
      <c r="J337" s="259" t="s">
        <v>285</v>
      </c>
      <c r="K337" s="259"/>
      <c r="L337" s="259"/>
      <c r="M337" s="259"/>
      <c r="N337" s="259"/>
      <c r="O337" s="259"/>
      <c r="Q337" s="259" t="s">
        <v>329</v>
      </c>
      <c r="R337" s="259" t="s">
        <v>285</v>
      </c>
      <c r="S337" s="259"/>
      <c r="T337" s="259"/>
      <c r="U337" s="259"/>
      <c r="V337" s="259"/>
      <c r="W337" s="259"/>
    </row>
    <row r="338" spans="1:23">
      <c r="A338" s="259" t="s">
        <v>271</v>
      </c>
      <c r="B338" s="259">
        <v>5.5</v>
      </c>
      <c r="C338" s="259">
        <v>5.52522</v>
      </c>
      <c r="D338" s="259">
        <v>0.15</v>
      </c>
      <c r="E338" s="259">
        <v>-0.15</v>
      </c>
      <c r="F338" s="259">
        <v>2.5219999999999999E-2</v>
      </c>
      <c r="G338" s="259" t="s">
        <v>249</v>
      </c>
      <c r="I338" s="259" t="s">
        <v>271</v>
      </c>
      <c r="J338" s="259">
        <v>5.5</v>
      </c>
      <c r="K338" s="259">
        <v>5.52454</v>
      </c>
      <c r="L338" s="259">
        <v>0.15</v>
      </c>
      <c r="M338" s="259">
        <v>-0.15</v>
      </c>
      <c r="N338" s="259">
        <v>2.4539999999999999E-2</v>
      </c>
      <c r="O338" s="259" t="s">
        <v>249</v>
      </c>
      <c r="Q338" s="259" t="s">
        <v>271</v>
      </c>
      <c r="R338" s="259">
        <v>5.5</v>
      </c>
      <c r="S338" s="259">
        <v>5.5242100000000001</v>
      </c>
      <c r="T338" s="259">
        <v>0.15</v>
      </c>
      <c r="U338" s="259">
        <v>-0.15</v>
      </c>
      <c r="V338" s="259">
        <v>2.4209999999999999E-2</v>
      </c>
      <c r="W338" s="259" t="s">
        <v>249</v>
      </c>
    </row>
    <row r="339" spans="1:23">
      <c r="A339" s="259" t="s">
        <v>225</v>
      </c>
      <c r="B339" s="259">
        <v>119.75</v>
      </c>
      <c r="C339" s="259">
        <v>119.76293</v>
      </c>
      <c r="D339" s="259">
        <v>0.15</v>
      </c>
      <c r="E339" s="259">
        <v>-0.15</v>
      </c>
      <c r="F339" s="259">
        <v>1.2930000000000001E-2</v>
      </c>
      <c r="G339" s="259" t="s">
        <v>249</v>
      </c>
      <c r="I339" s="259" t="s">
        <v>225</v>
      </c>
      <c r="J339" s="259">
        <v>119.75</v>
      </c>
      <c r="K339" s="259">
        <v>119.76391</v>
      </c>
      <c r="L339" s="259">
        <v>0.15</v>
      </c>
      <c r="M339" s="259">
        <v>-0.15</v>
      </c>
      <c r="N339" s="259">
        <v>1.391E-2</v>
      </c>
      <c r="O339" s="259" t="s">
        <v>249</v>
      </c>
      <c r="Q339" s="259" t="s">
        <v>225</v>
      </c>
      <c r="R339" s="259">
        <v>119.75</v>
      </c>
      <c r="S339" s="259">
        <v>119.76205</v>
      </c>
      <c r="T339" s="259">
        <v>0.15</v>
      </c>
      <c r="U339" s="259">
        <v>-0.15</v>
      </c>
      <c r="V339" s="259">
        <v>1.205E-2</v>
      </c>
      <c r="W339" s="259" t="s">
        <v>249</v>
      </c>
    </row>
    <row r="340" spans="1:23">
      <c r="A340" s="259" t="s">
        <v>226</v>
      </c>
      <c r="B340" s="259">
        <v>30.25</v>
      </c>
      <c r="C340" s="259">
        <v>30.25526</v>
      </c>
      <c r="D340" s="259">
        <v>0.15</v>
      </c>
      <c r="E340" s="259">
        <v>-0.15</v>
      </c>
      <c r="F340" s="259">
        <v>5.2599999999999999E-3</v>
      </c>
      <c r="G340" s="259" t="s">
        <v>249</v>
      </c>
      <c r="I340" s="259" t="s">
        <v>226</v>
      </c>
      <c r="J340" s="259">
        <v>30.25</v>
      </c>
      <c r="K340" s="259">
        <v>30.252520000000001</v>
      </c>
      <c r="L340" s="259">
        <v>0.15</v>
      </c>
      <c r="M340" s="259">
        <v>-0.15</v>
      </c>
      <c r="N340" s="259">
        <v>2.5200000000000001E-3</v>
      </c>
      <c r="O340" s="259" t="s">
        <v>249</v>
      </c>
      <c r="Q340" s="259" t="s">
        <v>226</v>
      </c>
      <c r="R340" s="259">
        <v>30.25</v>
      </c>
      <c r="S340" s="259">
        <v>30.254919999999998</v>
      </c>
      <c r="T340" s="259">
        <v>0.15</v>
      </c>
      <c r="U340" s="259">
        <v>-0.15</v>
      </c>
      <c r="V340" s="259">
        <v>4.9199999999999999E-3</v>
      </c>
      <c r="W340" s="259" t="s">
        <v>249</v>
      </c>
    </row>
    <row r="341" spans="1:23">
      <c r="A341" s="259"/>
      <c r="B341" s="259"/>
      <c r="C341" s="259"/>
      <c r="D341" s="259"/>
      <c r="E341" s="259"/>
      <c r="F341" s="259"/>
      <c r="G341" s="259"/>
      <c r="I341" s="259"/>
      <c r="J341" s="259"/>
      <c r="K341" s="259"/>
      <c r="L341" s="259"/>
      <c r="M341" s="259"/>
      <c r="N341" s="259"/>
      <c r="O341" s="259"/>
      <c r="Q341" s="259"/>
      <c r="R341" s="259"/>
      <c r="S341" s="259"/>
      <c r="T341" s="259"/>
      <c r="U341" s="259"/>
      <c r="V341" s="259"/>
      <c r="W341" s="259"/>
    </row>
    <row r="342" spans="1:23">
      <c r="A342" s="259" t="s">
        <v>330</v>
      </c>
      <c r="B342" s="259" t="s">
        <v>287</v>
      </c>
      <c r="C342" s="259"/>
      <c r="D342" s="259"/>
      <c r="E342" s="259"/>
      <c r="F342" s="259"/>
      <c r="G342" s="259"/>
      <c r="I342" s="259" t="s">
        <v>330</v>
      </c>
      <c r="J342" s="259" t="s">
        <v>287</v>
      </c>
      <c r="K342" s="259"/>
      <c r="L342" s="259"/>
      <c r="M342" s="259"/>
      <c r="N342" s="259"/>
      <c r="O342" s="259"/>
      <c r="Q342" s="259" t="s">
        <v>330</v>
      </c>
      <c r="R342" s="259" t="s">
        <v>287</v>
      </c>
      <c r="S342" s="259"/>
      <c r="T342" s="259"/>
      <c r="U342" s="259"/>
      <c r="V342" s="259"/>
      <c r="W342" s="259"/>
    </row>
    <row r="343" spans="1:23">
      <c r="A343" s="259" t="s">
        <v>271</v>
      </c>
      <c r="B343" s="259">
        <v>5.5</v>
      </c>
      <c r="C343" s="259">
        <v>5.5298400000000001</v>
      </c>
      <c r="D343" s="259">
        <v>0.15</v>
      </c>
      <c r="E343" s="259">
        <v>-0.15</v>
      </c>
      <c r="F343" s="259">
        <v>2.9839999999999998E-2</v>
      </c>
      <c r="G343" s="259" t="s">
        <v>249</v>
      </c>
      <c r="I343" s="259" t="s">
        <v>271</v>
      </c>
      <c r="J343" s="259">
        <v>5.5</v>
      </c>
      <c r="K343" s="259">
        <v>5.5299899999999997</v>
      </c>
      <c r="L343" s="259">
        <v>0.15</v>
      </c>
      <c r="M343" s="259">
        <v>-0.15</v>
      </c>
      <c r="N343" s="259">
        <v>2.9989999999999999E-2</v>
      </c>
      <c r="O343" s="259" t="s">
        <v>249</v>
      </c>
      <c r="Q343" s="259" t="s">
        <v>271</v>
      </c>
      <c r="R343" s="259">
        <v>5.5</v>
      </c>
      <c r="S343" s="259">
        <v>5.5285000000000002</v>
      </c>
      <c r="T343" s="259">
        <v>0.15</v>
      </c>
      <c r="U343" s="259">
        <v>-0.15</v>
      </c>
      <c r="V343" s="259">
        <v>2.8500000000000001E-2</v>
      </c>
      <c r="W343" s="259" t="s">
        <v>249</v>
      </c>
    </row>
    <row r="344" spans="1:23">
      <c r="A344" s="259" t="s">
        <v>225</v>
      </c>
      <c r="B344" s="259">
        <v>119.75</v>
      </c>
      <c r="C344" s="259">
        <v>119.75997</v>
      </c>
      <c r="D344" s="259">
        <v>0.15</v>
      </c>
      <c r="E344" s="259">
        <v>-0.15</v>
      </c>
      <c r="F344" s="259">
        <v>9.9699999999999997E-3</v>
      </c>
      <c r="G344" s="259" t="s">
        <v>249</v>
      </c>
      <c r="I344" s="259" t="s">
        <v>225</v>
      </c>
      <c r="J344" s="259">
        <v>119.75</v>
      </c>
      <c r="K344" s="259">
        <v>119.75978000000001</v>
      </c>
      <c r="L344" s="259">
        <v>0.15</v>
      </c>
      <c r="M344" s="259">
        <v>-0.15</v>
      </c>
      <c r="N344" s="259">
        <v>9.7800000000000005E-3</v>
      </c>
      <c r="O344" s="259" t="s">
        <v>249</v>
      </c>
      <c r="Q344" s="259" t="s">
        <v>225</v>
      </c>
      <c r="R344" s="259">
        <v>119.75</v>
      </c>
      <c r="S344" s="259">
        <v>119.75803999999999</v>
      </c>
      <c r="T344" s="259">
        <v>0.15</v>
      </c>
      <c r="U344" s="259">
        <v>-0.15</v>
      </c>
      <c r="V344" s="259">
        <v>8.0400000000000003E-3</v>
      </c>
      <c r="W344" s="259" t="s">
        <v>249</v>
      </c>
    </row>
    <row r="345" spans="1:23">
      <c r="A345" s="259" t="s">
        <v>226</v>
      </c>
      <c r="B345" s="259">
        <v>11.25</v>
      </c>
      <c r="C345" s="259">
        <v>11.25671</v>
      </c>
      <c r="D345" s="259">
        <v>0.15</v>
      </c>
      <c r="E345" s="259">
        <v>-0.15</v>
      </c>
      <c r="F345" s="259">
        <v>6.7099999999999998E-3</v>
      </c>
      <c r="G345" s="259" t="s">
        <v>249</v>
      </c>
      <c r="I345" s="259" t="s">
        <v>226</v>
      </c>
      <c r="J345" s="259">
        <v>11.25</v>
      </c>
      <c r="K345" s="259">
        <v>11.25399</v>
      </c>
      <c r="L345" s="259">
        <v>0.15</v>
      </c>
      <c r="M345" s="259">
        <v>-0.15</v>
      </c>
      <c r="N345" s="259">
        <v>3.9899999999999996E-3</v>
      </c>
      <c r="O345" s="259" t="s">
        <v>249</v>
      </c>
      <c r="Q345" s="259" t="s">
        <v>226</v>
      </c>
      <c r="R345" s="259">
        <v>11.25</v>
      </c>
      <c r="S345" s="259">
        <v>11.25609</v>
      </c>
      <c r="T345" s="259">
        <v>0.15</v>
      </c>
      <c r="U345" s="259">
        <v>-0.15</v>
      </c>
      <c r="V345" s="259">
        <v>6.0899999999999999E-3</v>
      </c>
      <c r="W345" s="259" t="s">
        <v>249</v>
      </c>
    </row>
    <row r="346" spans="1:23">
      <c r="A346" s="259"/>
      <c r="B346" s="259"/>
      <c r="C346" s="259"/>
      <c r="D346" s="259"/>
      <c r="E346" s="259"/>
      <c r="F346" s="259"/>
      <c r="G346" s="259"/>
      <c r="I346" s="259"/>
      <c r="J346" s="259"/>
      <c r="K346" s="259"/>
      <c r="L346" s="259"/>
      <c r="M346" s="259"/>
      <c r="N346" s="259"/>
      <c r="O346" s="259"/>
      <c r="Q346" s="259"/>
      <c r="R346" s="259"/>
      <c r="S346" s="259"/>
      <c r="T346" s="259"/>
      <c r="U346" s="259"/>
      <c r="V346" s="259"/>
      <c r="W346" s="259"/>
    </row>
    <row r="347" spans="1:23">
      <c r="A347" s="259" t="s">
        <v>331</v>
      </c>
      <c r="B347" s="259" t="s">
        <v>270</v>
      </c>
      <c r="C347" s="259"/>
      <c r="D347" s="259"/>
      <c r="E347" s="259"/>
      <c r="F347" s="259"/>
      <c r="G347" s="259"/>
      <c r="I347" s="259" t="s">
        <v>331</v>
      </c>
      <c r="J347" s="259" t="s">
        <v>270</v>
      </c>
      <c r="K347" s="259"/>
      <c r="L347" s="259"/>
      <c r="M347" s="259"/>
      <c r="N347" s="259"/>
      <c r="O347" s="259"/>
      <c r="Q347" s="259" t="s">
        <v>331</v>
      </c>
      <c r="R347" s="259" t="s">
        <v>270</v>
      </c>
      <c r="S347" s="259"/>
      <c r="T347" s="259"/>
      <c r="U347" s="259"/>
      <c r="V347" s="259"/>
      <c r="W347" s="259"/>
    </row>
    <row r="348" spans="1:23">
      <c r="A348" s="259" t="s">
        <v>271</v>
      </c>
      <c r="B348" s="259">
        <v>4.0309999999999997</v>
      </c>
      <c r="C348" s="259">
        <v>4.0302100000000003</v>
      </c>
      <c r="D348" s="259">
        <v>5.0000000000000001E-3</v>
      </c>
      <c r="E348" s="259">
        <v>-5.0000000000000001E-3</v>
      </c>
      <c r="F348" s="259">
        <v>-7.9000000000000001E-4</v>
      </c>
      <c r="G348" s="259" t="s">
        <v>245</v>
      </c>
      <c r="I348" s="259" t="s">
        <v>271</v>
      </c>
      <c r="J348" s="259">
        <v>4.0309999999999997</v>
      </c>
      <c r="K348" s="259">
        <v>4.0298699999999998</v>
      </c>
      <c r="L348" s="259">
        <v>5.0000000000000001E-3</v>
      </c>
      <c r="M348" s="259">
        <v>-5.0000000000000001E-3</v>
      </c>
      <c r="N348" s="259">
        <v>-1.1299999999999999E-3</v>
      </c>
      <c r="O348" s="259" t="s">
        <v>245</v>
      </c>
      <c r="Q348" s="259" t="s">
        <v>271</v>
      </c>
      <c r="R348" s="259">
        <v>4.0309999999999997</v>
      </c>
      <c r="S348" s="259">
        <v>4.0298600000000002</v>
      </c>
      <c r="T348" s="259">
        <v>5.0000000000000001E-3</v>
      </c>
      <c r="U348" s="259">
        <v>-5.0000000000000001E-3</v>
      </c>
      <c r="V348" s="259">
        <v>-1.14E-3</v>
      </c>
      <c r="W348" s="259" t="s">
        <v>245</v>
      </c>
    </row>
    <row r="349" spans="1:23">
      <c r="A349" s="259" t="s">
        <v>225</v>
      </c>
      <c r="B349" s="259">
        <v>88.75</v>
      </c>
      <c r="C349" s="259">
        <v>88.763009999999994</v>
      </c>
      <c r="D349" s="259">
        <v>5.0000000000000001E-3</v>
      </c>
      <c r="E349" s="259">
        <v>-5.0000000000000001E-3</v>
      </c>
      <c r="F349" s="259">
        <v>1.3010000000000001E-2</v>
      </c>
      <c r="G349" s="259">
        <v>8.0099999999999998E-3</v>
      </c>
      <c r="I349" s="259" t="s">
        <v>225</v>
      </c>
      <c r="J349" s="259">
        <v>88.75</v>
      </c>
      <c r="K349" s="259">
        <v>88.764970000000005</v>
      </c>
      <c r="L349" s="259">
        <v>5.0000000000000001E-3</v>
      </c>
      <c r="M349" s="259">
        <v>-5.0000000000000001E-3</v>
      </c>
      <c r="N349" s="259">
        <v>1.4970000000000001E-2</v>
      </c>
      <c r="O349" s="259">
        <v>9.9699999999999997E-3</v>
      </c>
      <c r="Q349" s="259" t="s">
        <v>225</v>
      </c>
      <c r="R349" s="259">
        <v>88.75</v>
      </c>
      <c r="S349" s="259">
        <v>88.763300000000001</v>
      </c>
      <c r="T349" s="259">
        <v>5.0000000000000001E-3</v>
      </c>
      <c r="U349" s="259">
        <v>-5.0000000000000001E-3</v>
      </c>
      <c r="V349" s="259">
        <v>1.3299999999999999E-2</v>
      </c>
      <c r="W349" s="259">
        <v>8.3000000000000001E-3</v>
      </c>
    </row>
    <row r="350" spans="1:23">
      <c r="A350" s="259" t="s">
        <v>226</v>
      </c>
      <c r="B350" s="259">
        <v>63</v>
      </c>
      <c r="C350" s="259">
        <v>63.006830000000001</v>
      </c>
      <c r="D350" s="259">
        <v>5.0000000000000001E-3</v>
      </c>
      <c r="E350" s="259">
        <v>-5.0000000000000001E-3</v>
      </c>
      <c r="F350" s="259">
        <v>6.8300000000000001E-3</v>
      </c>
      <c r="G350" s="259">
        <v>1.83E-3</v>
      </c>
      <c r="I350" s="259" t="s">
        <v>226</v>
      </c>
      <c r="J350" s="259">
        <v>63</v>
      </c>
      <c r="K350" s="259">
        <v>63.005540000000003</v>
      </c>
      <c r="L350" s="259">
        <v>5.0000000000000001E-3</v>
      </c>
      <c r="M350" s="259">
        <v>-5.0000000000000001E-3</v>
      </c>
      <c r="N350" s="259">
        <v>5.5399999999999998E-3</v>
      </c>
      <c r="O350" s="259">
        <v>5.4000000000000001E-4</v>
      </c>
      <c r="Q350" s="259" t="s">
        <v>226</v>
      </c>
      <c r="R350" s="259">
        <v>63</v>
      </c>
      <c r="S350" s="259">
        <v>63.007150000000003</v>
      </c>
      <c r="T350" s="259">
        <v>5.0000000000000001E-3</v>
      </c>
      <c r="U350" s="259">
        <v>-5.0000000000000001E-3</v>
      </c>
      <c r="V350" s="259">
        <v>7.1500000000000001E-3</v>
      </c>
      <c r="W350" s="259">
        <v>2.15E-3</v>
      </c>
    </row>
    <row r="351" spans="1:23">
      <c r="A351" s="259"/>
      <c r="B351" s="259"/>
      <c r="C351" s="259"/>
      <c r="D351" s="259"/>
      <c r="E351" s="259"/>
      <c r="F351" s="259"/>
      <c r="G351" s="259"/>
      <c r="I351" s="259"/>
      <c r="J351" s="259"/>
      <c r="K351" s="259"/>
      <c r="L351" s="259"/>
      <c r="M351" s="259"/>
      <c r="N351" s="259"/>
      <c r="O351" s="259"/>
      <c r="Q351" s="259"/>
      <c r="R351" s="259"/>
      <c r="S351" s="259"/>
      <c r="T351" s="259"/>
      <c r="U351" s="259"/>
      <c r="V351" s="259"/>
      <c r="W351" s="259"/>
    </row>
    <row r="352" spans="1:23">
      <c r="A352" s="259" t="s">
        <v>332</v>
      </c>
      <c r="B352" s="259" t="s">
        <v>273</v>
      </c>
      <c r="C352" s="259"/>
      <c r="D352" s="259"/>
      <c r="E352" s="259"/>
      <c r="F352" s="259"/>
      <c r="G352" s="259"/>
      <c r="I352" s="259" t="s">
        <v>332</v>
      </c>
      <c r="J352" s="259" t="s">
        <v>273</v>
      </c>
      <c r="K352" s="259"/>
      <c r="L352" s="259"/>
      <c r="M352" s="259"/>
      <c r="N352" s="259"/>
      <c r="O352" s="259"/>
      <c r="Q352" s="259" t="s">
        <v>332</v>
      </c>
      <c r="R352" s="259" t="s">
        <v>273</v>
      </c>
      <c r="S352" s="259"/>
      <c r="T352" s="259"/>
      <c r="U352" s="259"/>
      <c r="V352" s="259"/>
      <c r="W352" s="259"/>
    </row>
    <row r="353" spans="1:23">
      <c r="A353" s="259" t="s">
        <v>226</v>
      </c>
      <c r="B353" s="259">
        <v>64.984110000000001</v>
      </c>
      <c r="C353" s="259">
        <v>65.008529999999993</v>
      </c>
      <c r="D353" s="259">
        <v>0.15</v>
      </c>
      <c r="E353" s="259">
        <v>-0.15</v>
      </c>
      <c r="F353" s="259">
        <v>2.4420000000000001E-2</v>
      </c>
      <c r="G353" s="259" t="s">
        <v>249</v>
      </c>
      <c r="I353" s="259" t="s">
        <v>226</v>
      </c>
      <c r="J353" s="259">
        <v>64.984110000000001</v>
      </c>
      <c r="K353" s="259">
        <v>65.005420000000001</v>
      </c>
      <c r="L353" s="259">
        <v>0.15</v>
      </c>
      <c r="M353" s="259">
        <v>-0.15</v>
      </c>
      <c r="N353" s="259">
        <v>2.1309999999999999E-2</v>
      </c>
      <c r="O353" s="259" t="s">
        <v>249</v>
      </c>
      <c r="Q353" s="259" t="s">
        <v>226</v>
      </c>
      <c r="R353" s="259">
        <v>64.984110000000001</v>
      </c>
      <c r="S353" s="259">
        <v>65.008110000000002</v>
      </c>
      <c r="T353" s="259">
        <v>0.15</v>
      </c>
      <c r="U353" s="259">
        <v>-0.15</v>
      </c>
      <c r="V353" s="259">
        <v>2.4E-2</v>
      </c>
      <c r="W353" s="259" t="s">
        <v>249</v>
      </c>
    </row>
    <row r="354" spans="1:23">
      <c r="A354" s="259"/>
      <c r="B354" s="259"/>
      <c r="C354" s="259"/>
      <c r="D354" s="259"/>
      <c r="E354" s="259"/>
      <c r="F354" s="259"/>
      <c r="G354" s="259"/>
      <c r="I354" s="259"/>
      <c r="J354" s="259"/>
      <c r="K354" s="259"/>
      <c r="L354" s="259"/>
      <c r="M354" s="259"/>
      <c r="N354" s="259"/>
      <c r="O354" s="259"/>
      <c r="Q354" s="259"/>
      <c r="R354" s="259"/>
      <c r="S354" s="259"/>
      <c r="T354" s="259"/>
      <c r="U354" s="259"/>
      <c r="V354" s="259"/>
      <c r="W354" s="259"/>
    </row>
    <row r="355" spans="1:23">
      <c r="A355" s="259" t="s">
        <v>333</v>
      </c>
      <c r="B355" s="259" t="s">
        <v>275</v>
      </c>
      <c r="C355" s="259" t="s">
        <v>276</v>
      </c>
      <c r="D355" s="259"/>
      <c r="E355" s="259"/>
      <c r="F355" s="259"/>
      <c r="G355" s="259"/>
      <c r="I355" s="259" t="s">
        <v>333</v>
      </c>
      <c r="J355" s="259" t="s">
        <v>275</v>
      </c>
      <c r="K355" s="259" t="s">
        <v>276</v>
      </c>
      <c r="L355" s="259"/>
      <c r="M355" s="259"/>
      <c r="N355" s="259"/>
      <c r="O355" s="259"/>
      <c r="Q355" s="259" t="s">
        <v>333</v>
      </c>
      <c r="R355" s="259" t="s">
        <v>275</v>
      </c>
      <c r="S355" s="259" t="s">
        <v>276</v>
      </c>
      <c r="T355" s="259"/>
      <c r="U355" s="259"/>
      <c r="V355" s="259"/>
      <c r="W355" s="259"/>
    </row>
    <row r="356" spans="1:23">
      <c r="A356" s="259" t="s">
        <v>226</v>
      </c>
      <c r="B356" s="259"/>
      <c r="C356" s="259">
        <v>60.991410000000002</v>
      </c>
      <c r="D356" s="259"/>
      <c r="E356" s="259"/>
      <c r="F356" s="259"/>
      <c r="G356" s="259"/>
      <c r="I356" s="259" t="s">
        <v>226</v>
      </c>
      <c r="J356" s="259"/>
      <c r="K356" s="259">
        <v>60.98874</v>
      </c>
      <c r="L356" s="259"/>
      <c r="M356" s="259"/>
      <c r="N356" s="259"/>
      <c r="O356" s="259"/>
      <c r="Q356" s="259" t="s">
        <v>226</v>
      </c>
      <c r="R356" s="259"/>
      <c r="S356" s="259">
        <v>60.990160000000003</v>
      </c>
      <c r="T356" s="259"/>
      <c r="U356" s="259"/>
      <c r="V356" s="259"/>
      <c r="W356" s="259"/>
    </row>
    <row r="357" spans="1:23">
      <c r="A357" s="259"/>
      <c r="B357" s="259"/>
      <c r="C357" s="259"/>
      <c r="D357" s="259"/>
      <c r="E357" s="259"/>
      <c r="F357" s="259"/>
      <c r="G357" s="259"/>
      <c r="I357" s="259"/>
      <c r="J357" s="259"/>
      <c r="K357" s="259"/>
      <c r="L357" s="259"/>
      <c r="M357" s="259"/>
      <c r="N357" s="259"/>
      <c r="O357" s="259"/>
      <c r="Q357" s="259"/>
      <c r="R357" s="259"/>
      <c r="S357" s="259"/>
      <c r="T357" s="259"/>
      <c r="U357" s="259"/>
      <c r="V357" s="259"/>
      <c r="W357" s="259"/>
    </row>
    <row r="358" spans="1:23">
      <c r="A358" s="259" t="s">
        <v>334</v>
      </c>
      <c r="B358" s="259" t="s">
        <v>278</v>
      </c>
      <c r="C358" s="259"/>
      <c r="D358" s="259"/>
      <c r="E358" s="259"/>
      <c r="F358" s="259"/>
      <c r="G358" s="259"/>
      <c r="I358" s="259" t="s">
        <v>334</v>
      </c>
      <c r="J358" s="259" t="s">
        <v>278</v>
      </c>
      <c r="K358" s="259"/>
      <c r="L358" s="259"/>
      <c r="M358" s="259"/>
      <c r="N358" s="259"/>
      <c r="O358" s="259"/>
      <c r="Q358" s="259" t="s">
        <v>334</v>
      </c>
      <c r="R358" s="259" t="s">
        <v>278</v>
      </c>
      <c r="S358" s="259"/>
      <c r="T358" s="259"/>
      <c r="U358" s="259"/>
      <c r="V358" s="259"/>
      <c r="W358" s="259"/>
    </row>
    <row r="359" spans="1:23">
      <c r="A359" s="259" t="s">
        <v>279</v>
      </c>
      <c r="B359" s="259">
        <v>4.0309999999999997</v>
      </c>
      <c r="C359" s="259">
        <v>4.0171599999999996</v>
      </c>
      <c r="D359" s="259">
        <v>5.0000000000000001E-3</v>
      </c>
      <c r="E359" s="259">
        <v>-5.0000000000000001E-3</v>
      </c>
      <c r="F359" s="259">
        <v>-1.384E-2</v>
      </c>
      <c r="G359" s="259">
        <v>-8.8400000000000006E-3</v>
      </c>
      <c r="I359" s="259" t="s">
        <v>279</v>
      </c>
      <c r="J359" s="259">
        <v>4.0309999999999997</v>
      </c>
      <c r="K359" s="259">
        <v>4.0167200000000003</v>
      </c>
      <c r="L359" s="259">
        <v>5.0000000000000001E-3</v>
      </c>
      <c r="M359" s="259">
        <v>-5.0000000000000001E-3</v>
      </c>
      <c r="N359" s="259">
        <v>-1.4279999999999999E-2</v>
      </c>
      <c r="O359" s="259">
        <v>-9.2800000000000001E-3</v>
      </c>
      <c r="Q359" s="259" t="s">
        <v>279</v>
      </c>
      <c r="R359" s="259">
        <v>4.0309999999999997</v>
      </c>
      <c r="S359" s="259">
        <v>4.0180300000000004</v>
      </c>
      <c r="T359" s="259">
        <v>5.0000000000000001E-3</v>
      </c>
      <c r="U359" s="259">
        <v>-5.0000000000000001E-3</v>
      </c>
      <c r="V359" s="259">
        <v>-1.2970000000000001E-2</v>
      </c>
      <c r="W359" s="259">
        <v>-7.9699999999999997E-3</v>
      </c>
    </row>
    <row r="360" spans="1:23">
      <c r="A360" s="259" t="s">
        <v>226</v>
      </c>
      <c r="B360" s="259">
        <v>63</v>
      </c>
      <c r="C360" s="259">
        <v>62.999969999999998</v>
      </c>
      <c r="D360" s="259">
        <v>5.0000000000000001E-3</v>
      </c>
      <c r="E360" s="259">
        <v>-5.0000000000000001E-3</v>
      </c>
      <c r="F360" s="259">
        <v>-3.0000000000000001E-5</v>
      </c>
      <c r="G360" s="259"/>
      <c r="I360" s="259" t="s">
        <v>226</v>
      </c>
      <c r="J360" s="259">
        <v>63</v>
      </c>
      <c r="K360" s="259">
        <v>62.997079999999997</v>
      </c>
      <c r="L360" s="259">
        <v>5.0000000000000001E-3</v>
      </c>
      <c r="M360" s="259">
        <v>-5.0000000000000001E-3</v>
      </c>
      <c r="N360" s="259">
        <v>-2.9199999999999999E-3</v>
      </c>
      <c r="O360" s="259" t="s">
        <v>232</v>
      </c>
      <c r="Q360" s="259" t="s">
        <v>226</v>
      </c>
      <c r="R360" s="259">
        <v>63</v>
      </c>
      <c r="S360" s="259">
        <v>62.999139999999997</v>
      </c>
      <c r="T360" s="259">
        <v>5.0000000000000001E-3</v>
      </c>
      <c r="U360" s="259">
        <v>-5.0000000000000001E-3</v>
      </c>
      <c r="V360" s="259">
        <v>-8.5999999999999998E-4</v>
      </c>
      <c r="W360" s="259" t="s">
        <v>245</v>
      </c>
    </row>
    <row r="361" spans="1:23">
      <c r="A361" s="259"/>
      <c r="B361" s="259"/>
      <c r="C361" s="259"/>
      <c r="D361" s="259"/>
      <c r="E361" s="259"/>
      <c r="F361" s="259"/>
      <c r="G361" s="259"/>
      <c r="I361" s="259"/>
      <c r="J361" s="259"/>
      <c r="K361" s="259"/>
      <c r="L361" s="259"/>
      <c r="M361" s="259"/>
      <c r="N361" s="259"/>
      <c r="O361" s="259"/>
      <c r="Q361" s="259"/>
      <c r="R361" s="259"/>
      <c r="S361" s="259"/>
      <c r="T361" s="259"/>
      <c r="U361" s="259"/>
      <c r="V361" s="259"/>
      <c r="W361" s="259"/>
    </row>
    <row r="362" spans="1:23">
      <c r="A362" s="259" t="s">
        <v>335</v>
      </c>
      <c r="B362" s="259" t="s">
        <v>282</v>
      </c>
      <c r="C362" s="259"/>
      <c r="D362" s="259"/>
      <c r="E362" s="259"/>
      <c r="F362" s="259"/>
      <c r="G362" s="259"/>
      <c r="I362" s="259" t="s">
        <v>335</v>
      </c>
      <c r="J362" s="259" t="s">
        <v>282</v>
      </c>
      <c r="K362" s="259"/>
      <c r="L362" s="259"/>
      <c r="M362" s="259"/>
      <c r="N362" s="259"/>
      <c r="O362" s="259"/>
      <c r="Q362" s="259" t="s">
        <v>335</v>
      </c>
      <c r="R362" s="259" t="s">
        <v>282</v>
      </c>
      <c r="S362" s="259"/>
      <c r="T362" s="259"/>
      <c r="U362" s="259"/>
      <c r="V362" s="259"/>
      <c r="W362" s="259"/>
    </row>
    <row r="363" spans="1:23">
      <c r="A363" s="259" t="s">
        <v>271</v>
      </c>
      <c r="B363" s="259">
        <v>5.5</v>
      </c>
      <c r="C363" s="259">
        <v>5.5258900000000004</v>
      </c>
      <c r="D363" s="259">
        <v>0.15</v>
      </c>
      <c r="E363" s="259">
        <v>-0.15</v>
      </c>
      <c r="F363" s="259">
        <v>2.589E-2</v>
      </c>
      <c r="G363" s="259" t="s">
        <v>249</v>
      </c>
      <c r="I363" s="259" t="s">
        <v>271</v>
      </c>
      <c r="J363" s="259">
        <v>5.5</v>
      </c>
      <c r="K363" s="259">
        <v>5.5256400000000001</v>
      </c>
      <c r="L363" s="259">
        <v>0.15</v>
      </c>
      <c r="M363" s="259">
        <v>-0.15</v>
      </c>
      <c r="N363" s="259">
        <v>2.564E-2</v>
      </c>
      <c r="O363" s="259" t="s">
        <v>249</v>
      </c>
      <c r="Q363" s="259" t="s">
        <v>271</v>
      </c>
      <c r="R363" s="259">
        <v>5.5</v>
      </c>
      <c r="S363" s="259">
        <v>5.5253899999999998</v>
      </c>
      <c r="T363" s="259">
        <v>0.15</v>
      </c>
      <c r="U363" s="259">
        <v>-0.15</v>
      </c>
      <c r="V363" s="259">
        <v>2.5389999999999999E-2</v>
      </c>
      <c r="W363" s="259" t="s">
        <v>249</v>
      </c>
    </row>
    <row r="364" spans="1:23">
      <c r="A364" s="259" t="s">
        <v>225</v>
      </c>
      <c r="B364" s="259">
        <v>90.75</v>
      </c>
      <c r="C364" s="259">
        <v>90.764930000000007</v>
      </c>
      <c r="D364" s="259">
        <v>0.15</v>
      </c>
      <c r="E364" s="259">
        <v>-0.15</v>
      </c>
      <c r="F364" s="259">
        <v>1.4930000000000001E-2</v>
      </c>
      <c r="G364" s="259" t="s">
        <v>249</v>
      </c>
      <c r="I364" s="259" t="s">
        <v>225</v>
      </c>
      <c r="J364" s="259">
        <v>90.75</v>
      </c>
      <c r="K364" s="259">
        <v>90.767359999999996</v>
      </c>
      <c r="L364" s="259">
        <v>0.15</v>
      </c>
      <c r="M364" s="259">
        <v>-0.15</v>
      </c>
      <c r="N364" s="259">
        <v>1.736E-2</v>
      </c>
      <c r="O364" s="259" t="s">
        <v>249</v>
      </c>
      <c r="Q364" s="259" t="s">
        <v>225</v>
      </c>
      <c r="R364" s="259">
        <v>90.75</v>
      </c>
      <c r="S364" s="259">
        <v>90.765860000000004</v>
      </c>
      <c r="T364" s="259">
        <v>0.15</v>
      </c>
      <c r="U364" s="259">
        <v>-0.15</v>
      </c>
      <c r="V364" s="259">
        <v>1.5859999999999999E-2</v>
      </c>
      <c r="W364" s="259" t="s">
        <v>249</v>
      </c>
    </row>
    <row r="365" spans="1:23">
      <c r="A365" s="259" t="s">
        <v>226</v>
      </c>
      <c r="B365" s="259">
        <v>72.5</v>
      </c>
      <c r="C365" s="259">
        <v>72.507959999999997</v>
      </c>
      <c r="D365" s="259">
        <v>0.15</v>
      </c>
      <c r="E365" s="259">
        <v>-0.15</v>
      </c>
      <c r="F365" s="259">
        <v>7.9600000000000001E-3</v>
      </c>
      <c r="G365" s="259" t="s">
        <v>249</v>
      </c>
      <c r="I365" s="259" t="s">
        <v>226</v>
      </c>
      <c r="J365" s="259">
        <v>72.5</v>
      </c>
      <c r="K365" s="259">
        <v>72.506749999999997</v>
      </c>
      <c r="L365" s="259">
        <v>0.15</v>
      </c>
      <c r="M365" s="259">
        <v>-0.15</v>
      </c>
      <c r="N365" s="259">
        <v>6.7499999999999999E-3</v>
      </c>
      <c r="O365" s="259" t="s">
        <v>249</v>
      </c>
      <c r="Q365" s="259" t="s">
        <v>226</v>
      </c>
      <c r="R365" s="259">
        <v>72.5</v>
      </c>
      <c r="S365" s="259">
        <v>72.509010000000004</v>
      </c>
      <c r="T365" s="259">
        <v>0.15</v>
      </c>
      <c r="U365" s="259">
        <v>-0.15</v>
      </c>
      <c r="V365" s="259">
        <v>9.0100000000000006E-3</v>
      </c>
      <c r="W365" s="259" t="s">
        <v>249</v>
      </c>
    </row>
    <row r="366" spans="1:23">
      <c r="A366" s="259"/>
      <c r="B366" s="259"/>
      <c r="C366" s="259"/>
      <c r="D366" s="259"/>
      <c r="E366" s="259"/>
      <c r="F366" s="259"/>
      <c r="G366" s="259"/>
      <c r="I366" s="259"/>
      <c r="J366" s="259"/>
      <c r="K366" s="259"/>
      <c r="L366" s="259"/>
      <c r="M366" s="259"/>
      <c r="N366" s="259"/>
      <c r="O366" s="259"/>
      <c r="Q366" s="259"/>
      <c r="R366" s="259"/>
      <c r="S366" s="259"/>
      <c r="T366" s="259"/>
      <c r="U366" s="259"/>
      <c r="V366" s="259"/>
      <c r="W366" s="259"/>
    </row>
    <row r="367" spans="1:23">
      <c r="A367" s="259" t="s">
        <v>336</v>
      </c>
      <c r="B367" s="259" t="s">
        <v>285</v>
      </c>
      <c r="C367" s="259"/>
      <c r="D367" s="259"/>
      <c r="E367" s="259"/>
      <c r="F367" s="259"/>
      <c r="G367" s="259"/>
      <c r="I367" s="259" t="s">
        <v>336</v>
      </c>
      <c r="J367" s="259" t="s">
        <v>285</v>
      </c>
      <c r="K367" s="259"/>
      <c r="L367" s="259"/>
      <c r="M367" s="259"/>
      <c r="N367" s="259"/>
      <c r="O367" s="259"/>
      <c r="Q367" s="259" t="s">
        <v>336</v>
      </c>
      <c r="R367" s="259" t="s">
        <v>285</v>
      </c>
      <c r="S367" s="259"/>
      <c r="T367" s="259"/>
      <c r="U367" s="259"/>
      <c r="V367" s="259"/>
      <c r="W367" s="259"/>
    </row>
    <row r="368" spans="1:23">
      <c r="A368" s="259" t="s">
        <v>271</v>
      </c>
      <c r="B368" s="259">
        <v>5.5</v>
      </c>
      <c r="C368" s="259">
        <v>5.5256999999999996</v>
      </c>
      <c r="D368" s="259">
        <v>0.15</v>
      </c>
      <c r="E368" s="259">
        <v>-0.15</v>
      </c>
      <c r="F368" s="259">
        <v>2.5700000000000001E-2</v>
      </c>
      <c r="G368" s="259" t="s">
        <v>249</v>
      </c>
      <c r="I368" s="259" t="s">
        <v>271</v>
      </c>
      <c r="J368" s="259">
        <v>5.5</v>
      </c>
      <c r="K368" s="259">
        <v>5.5255900000000002</v>
      </c>
      <c r="L368" s="259">
        <v>0.15</v>
      </c>
      <c r="M368" s="259">
        <v>-0.15</v>
      </c>
      <c r="N368" s="259">
        <v>2.5590000000000002E-2</v>
      </c>
      <c r="O368" s="259" t="s">
        <v>249</v>
      </c>
      <c r="Q368" s="259" t="s">
        <v>271</v>
      </c>
      <c r="R368" s="259">
        <v>5.5</v>
      </c>
      <c r="S368" s="259">
        <v>5.5250399999999997</v>
      </c>
      <c r="T368" s="259">
        <v>0.15</v>
      </c>
      <c r="U368" s="259">
        <v>-0.15</v>
      </c>
      <c r="V368" s="259">
        <v>2.504E-2</v>
      </c>
      <c r="W368" s="259" t="s">
        <v>249</v>
      </c>
    </row>
    <row r="369" spans="1:23">
      <c r="A369" s="259" t="s">
        <v>225</v>
      </c>
      <c r="B369" s="259">
        <v>119.75</v>
      </c>
      <c r="C369" s="259">
        <v>119.76743999999999</v>
      </c>
      <c r="D369" s="259">
        <v>0.15</v>
      </c>
      <c r="E369" s="259">
        <v>-0.15</v>
      </c>
      <c r="F369" s="259">
        <v>1.7440000000000001E-2</v>
      </c>
      <c r="G369" s="259" t="s">
        <v>249</v>
      </c>
      <c r="I369" s="259" t="s">
        <v>225</v>
      </c>
      <c r="J369" s="259">
        <v>119.75</v>
      </c>
      <c r="K369" s="259">
        <v>119.76985999999999</v>
      </c>
      <c r="L369" s="259">
        <v>0.15</v>
      </c>
      <c r="M369" s="259">
        <v>-0.15</v>
      </c>
      <c r="N369" s="259">
        <v>1.9859999999999999E-2</v>
      </c>
      <c r="O369" s="259" t="s">
        <v>249</v>
      </c>
      <c r="Q369" s="259" t="s">
        <v>225</v>
      </c>
      <c r="R369" s="259">
        <v>119.75</v>
      </c>
      <c r="S369" s="259">
        <v>119.76839</v>
      </c>
      <c r="T369" s="259">
        <v>0.15</v>
      </c>
      <c r="U369" s="259">
        <v>-0.15</v>
      </c>
      <c r="V369" s="259">
        <v>1.839E-2</v>
      </c>
      <c r="W369" s="259" t="s">
        <v>249</v>
      </c>
    </row>
    <row r="370" spans="1:23">
      <c r="A370" s="259" t="s">
        <v>226</v>
      </c>
      <c r="B370" s="259">
        <v>72.5</v>
      </c>
      <c r="C370" s="259">
        <v>72.508039999999994</v>
      </c>
      <c r="D370" s="259">
        <v>0.15</v>
      </c>
      <c r="E370" s="259">
        <v>-0.15</v>
      </c>
      <c r="F370" s="259">
        <v>8.0400000000000003E-3</v>
      </c>
      <c r="G370" s="259" t="s">
        <v>249</v>
      </c>
      <c r="I370" s="259" t="s">
        <v>226</v>
      </c>
      <c r="J370" s="259">
        <v>72.5</v>
      </c>
      <c r="K370" s="259">
        <v>72.505610000000004</v>
      </c>
      <c r="L370" s="259">
        <v>0.15</v>
      </c>
      <c r="M370" s="259">
        <v>-0.15</v>
      </c>
      <c r="N370" s="259">
        <v>5.6100000000000004E-3</v>
      </c>
      <c r="O370" s="259" t="s">
        <v>249</v>
      </c>
      <c r="Q370" s="259" t="s">
        <v>226</v>
      </c>
      <c r="R370" s="259">
        <v>72.5</v>
      </c>
      <c r="S370" s="259">
        <v>72.5077</v>
      </c>
      <c r="T370" s="259">
        <v>0.15</v>
      </c>
      <c r="U370" s="259">
        <v>-0.15</v>
      </c>
      <c r="V370" s="259">
        <v>7.7000000000000002E-3</v>
      </c>
      <c r="W370" s="259" t="s">
        <v>249</v>
      </c>
    </row>
    <row r="371" spans="1:23">
      <c r="A371" s="259"/>
      <c r="B371" s="259"/>
      <c r="C371" s="259"/>
      <c r="D371" s="259"/>
      <c r="E371" s="259"/>
      <c r="F371" s="259"/>
      <c r="G371" s="259"/>
      <c r="I371" s="259"/>
      <c r="J371" s="259"/>
      <c r="K371" s="259"/>
      <c r="L371" s="259"/>
      <c r="M371" s="259"/>
      <c r="N371" s="259"/>
      <c r="O371" s="259"/>
      <c r="Q371" s="259"/>
      <c r="R371" s="259"/>
      <c r="S371" s="259"/>
      <c r="T371" s="259"/>
      <c r="U371" s="259"/>
      <c r="V371" s="259"/>
      <c r="W371" s="259"/>
    </row>
    <row r="372" spans="1:23">
      <c r="A372" s="259" t="s">
        <v>337</v>
      </c>
      <c r="B372" s="259" t="s">
        <v>287</v>
      </c>
      <c r="C372" s="259"/>
      <c r="D372" s="259"/>
      <c r="E372" s="259"/>
      <c r="F372" s="259"/>
      <c r="G372" s="259"/>
      <c r="I372" s="259" t="s">
        <v>337</v>
      </c>
      <c r="J372" s="259" t="s">
        <v>287</v>
      </c>
      <c r="K372" s="259"/>
      <c r="L372" s="259"/>
      <c r="M372" s="259"/>
      <c r="N372" s="259"/>
      <c r="O372" s="259"/>
      <c r="Q372" s="259" t="s">
        <v>337</v>
      </c>
      <c r="R372" s="259" t="s">
        <v>287</v>
      </c>
      <c r="S372" s="259"/>
      <c r="T372" s="259"/>
      <c r="U372" s="259"/>
      <c r="V372" s="259"/>
      <c r="W372" s="259"/>
    </row>
    <row r="373" spans="1:23">
      <c r="A373" s="259" t="s">
        <v>271</v>
      </c>
      <c r="B373" s="259">
        <v>5.5</v>
      </c>
      <c r="C373" s="259">
        <v>5.52881</v>
      </c>
      <c r="D373" s="259">
        <v>0.15</v>
      </c>
      <c r="E373" s="259">
        <v>-0.15</v>
      </c>
      <c r="F373" s="259">
        <v>2.8809999999999999E-2</v>
      </c>
      <c r="G373" s="259" t="s">
        <v>249</v>
      </c>
      <c r="I373" s="259" t="s">
        <v>271</v>
      </c>
      <c r="J373" s="259">
        <v>5.5</v>
      </c>
      <c r="K373" s="259">
        <v>5.5282</v>
      </c>
      <c r="L373" s="259">
        <v>0.15</v>
      </c>
      <c r="M373" s="259">
        <v>-0.15</v>
      </c>
      <c r="N373" s="259">
        <v>2.8199999999999999E-2</v>
      </c>
      <c r="O373" s="259" t="s">
        <v>249</v>
      </c>
      <c r="Q373" s="259" t="s">
        <v>271</v>
      </c>
      <c r="R373" s="259">
        <v>5.5</v>
      </c>
      <c r="S373" s="259">
        <v>5.5279299999999996</v>
      </c>
      <c r="T373" s="259">
        <v>0.15</v>
      </c>
      <c r="U373" s="259">
        <v>-0.15</v>
      </c>
      <c r="V373" s="259">
        <v>2.793E-2</v>
      </c>
      <c r="W373" s="259" t="s">
        <v>249</v>
      </c>
    </row>
    <row r="374" spans="1:23">
      <c r="A374" s="259" t="s">
        <v>225</v>
      </c>
      <c r="B374" s="259">
        <v>119.75</v>
      </c>
      <c r="C374" s="259">
        <v>119.76215000000001</v>
      </c>
      <c r="D374" s="259">
        <v>0.15</v>
      </c>
      <c r="E374" s="259">
        <v>-0.15</v>
      </c>
      <c r="F374" s="259">
        <v>1.2149999999999999E-2</v>
      </c>
      <c r="G374" s="259" t="s">
        <v>249</v>
      </c>
      <c r="I374" s="259" t="s">
        <v>225</v>
      </c>
      <c r="J374" s="259">
        <v>119.75</v>
      </c>
      <c r="K374" s="259">
        <v>119.76390000000001</v>
      </c>
      <c r="L374" s="259">
        <v>0.15</v>
      </c>
      <c r="M374" s="259">
        <v>-0.15</v>
      </c>
      <c r="N374" s="259">
        <v>1.3899999999999999E-2</v>
      </c>
      <c r="O374" s="259" t="s">
        <v>249</v>
      </c>
      <c r="Q374" s="259" t="s">
        <v>225</v>
      </c>
      <c r="R374" s="259">
        <v>119.75</v>
      </c>
      <c r="S374" s="259">
        <v>119.76214</v>
      </c>
      <c r="T374" s="259">
        <v>0.15</v>
      </c>
      <c r="U374" s="259">
        <v>-0.15</v>
      </c>
      <c r="V374" s="259">
        <v>1.214E-2</v>
      </c>
      <c r="W374" s="259" t="s">
        <v>249</v>
      </c>
    </row>
    <row r="375" spans="1:23">
      <c r="A375" s="259" t="s">
        <v>226</v>
      </c>
      <c r="B375" s="259">
        <v>53.5</v>
      </c>
      <c r="C375" s="259">
        <v>53.504469999999998</v>
      </c>
      <c r="D375" s="259">
        <v>0.15</v>
      </c>
      <c r="E375" s="259">
        <v>-0.15</v>
      </c>
      <c r="F375" s="259">
        <v>4.47E-3</v>
      </c>
      <c r="G375" s="259" t="s">
        <v>249</v>
      </c>
      <c r="I375" s="259" t="s">
        <v>226</v>
      </c>
      <c r="J375" s="259">
        <v>53.5</v>
      </c>
      <c r="K375" s="259">
        <v>53.501800000000003</v>
      </c>
      <c r="L375" s="259">
        <v>0.15</v>
      </c>
      <c r="M375" s="259">
        <v>-0.15</v>
      </c>
      <c r="N375" s="259">
        <v>1.8E-3</v>
      </c>
      <c r="O375" s="259" t="s">
        <v>249</v>
      </c>
      <c r="Q375" s="259" t="s">
        <v>226</v>
      </c>
      <c r="R375" s="259">
        <v>53.5</v>
      </c>
      <c r="S375" s="259">
        <v>53.503959999999999</v>
      </c>
      <c r="T375" s="259">
        <v>0.15</v>
      </c>
      <c r="U375" s="259">
        <v>-0.15</v>
      </c>
      <c r="V375" s="259">
        <v>3.96E-3</v>
      </c>
      <c r="W375" s="259" t="s">
        <v>249</v>
      </c>
    </row>
    <row r="376" spans="1:23">
      <c r="A376" s="259"/>
      <c r="B376" s="259"/>
      <c r="C376" s="259"/>
      <c r="D376" s="259"/>
      <c r="E376" s="259"/>
      <c r="F376" s="259"/>
      <c r="G376" s="259"/>
      <c r="I376" s="259"/>
      <c r="J376" s="259"/>
      <c r="K376" s="259"/>
      <c r="L376" s="259"/>
      <c r="M376" s="259"/>
      <c r="N376" s="259"/>
      <c r="O376" s="259"/>
      <c r="Q376" s="259"/>
      <c r="R376" s="259"/>
      <c r="S376" s="259"/>
      <c r="T376" s="259"/>
      <c r="U376" s="259"/>
      <c r="V376" s="259"/>
      <c r="W376" s="259"/>
    </row>
    <row r="377" spans="1:23">
      <c r="A377" s="259" t="s">
        <v>338</v>
      </c>
      <c r="B377" s="259" t="s">
        <v>270</v>
      </c>
      <c r="C377" s="259"/>
      <c r="D377" s="259"/>
      <c r="E377" s="259"/>
      <c r="F377" s="259"/>
      <c r="G377" s="259"/>
      <c r="I377" s="259" t="s">
        <v>338</v>
      </c>
      <c r="J377" s="259" t="s">
        <v>270</v>
      </c>
      <c r="K377" s="259"/>
      <c r="L377" s="259"/>
      <c r="M377" s="259"/>
      <c r="N377" s="259"/>
      <c r="O377" s="259"/>
      <c r="Q377" s="259" t="s">
        <v>338</v>
      </c>
      <c r="R377" s="259" t="s">
        <v>270</v>
      </c>
      <c r="S377" s="259"/>
      <c r="T377" s="259"/>
      <c r="U377" s="259"/>
      <c r="V377" s="259"/>
      <c r="W377" s="259"/>
    </row>
    <row r="378" spans="1:23">
      <c r="A378" s="259" t="s">
        <v>271</v>
      </c>
      <c r="B378" s="259">
        <v>4.0309999999999997</v>
      </c>
      <c r="C378" s="259">
        <v>4.0289099999999998</v>
      </c>
      <c r="D378" s="259">
        <v>5.0000000000000001E-3</v>
      </c>
      <c r="E378" s="259">
        <v>-5.0000000000000001E-3</v>
      </c>
      <c r="F378" s="259">
        <v>-2.0899999999999998E-3</v>
      </c>
      <c r="G378" s="259" t="s">
        <v>230</v>
      </c>
      <c r="I378" s="259" t="s">
        <v>271</v>
      </c>
      <c r="J378" s="259">
        <v>4.0309999999999997</v>
      </c>
      <c r="K378" s="259">
        <v>4.0293099999999997</v>
      </c>
      <c r="L378" s="259">
        <v>5.0000000000000001E-3</v>
      </c>
      <c r="M378" s="259">
        <v>-5.0000000000000001E-3</v>
      </c>
      <c r="N378" s="259">
        <v>-1.6900000000000001E-3</v>
      </c>
      <c r="O378" s="259" t="s">
        <v>230</v>
      </c>
      <c r="Q378" s="259" t="s">
        <v>271</v>
      </c>
      <c r="R378" s="259">
        <v>4.0309999999999997</v>
      </c>
      <c r="S378" s="259">
        <v>4.0291800000000002</v>
      </c>
      <c r="T378" s="259">
        <v>5.0000000000000001E-3</v>
      </c>
      <c r="U378" s="259">
        <v>-5.0000000000000001E-3</v>
      </c>
      <c r="V378" s="259">
        <v>-1.82E-3</v>
      </c>
      <c r="W378" s="259" t="s">
        <v>230</v>
      </c>
    </row>
    <row r="379" spans="1:23">
      <c r="A379" s="259" t="s">
        <v>225</v>
      </c>
      <c r="B379" s="259">
        <v>88.75</v>
      </c>
      <c r="C379" s="259">
        <v>88.766350000000003</v>
      </c>
      <c r="D379" s="259">
        <v>5.0000000000000001E-3</v>
      </c>
      <c r="E379" s="259">
        <v>-5.0000000000000001E-3</v>
      </c>
      <c r="F379" s="259">
        <v>1.635E-2</v>
      </c>
      <c r="G379" s="259">
        <v>1.1350000000000001E-2</v>
      </c>
      <c r="I379" s="259" t="s">
        <v>225</v>
      </c>
      <c r="J379" s="259">
        <v>88.75</v>
      </c>
      <c r="K379" s="259">
        <v>88.770820000000001</v>
      </c>
      <c r="L379" s="259">
        <v>5.0000000000000001E-3</v>
      </c>
      <c r="M379" s="259">
        <v>-5.0000000000000001E-3</v>
      </c>
      <c r="N379" s="259">
        <v>2.0820000000000002E-2</v>
      </c>
      <c r="O379" s="259">
        <v>1.5820000000000001E-2</v>
      </c>
      <c r="Q379" s="259" t="s">
        <v>225</v>
      </c>
      <c r="R379" s="259">
        <v>88.75</v>
      </c>
      <c r="S379" s="259">
        <v>88.769099999999995</v>
      </c>
      <c r="T379" s="259">
        <v>5.0000000000000001E-3</v>
      </c>
      <c r="U379" s="259">
        <v>-5.0000000000000001E-3</v>
      </c>
      <c r="V379" s="259">
        <v>1.9099999999999999E-2</v>
      </c>
      <c r="W379" s="259">
        <v>1.41E-2</v>
      </c>
    </row>
    <row r="380" spans="1:23">
      <c r="A380" s="259" t="s">
        <v>226</v>
      </c>
      <c r="B380" s="259">
        <v>105.25</v>
      </c>
      <c r="C380" s="259">
        <v>105.25673999999999</v>
      </c>
      <c r="D380" s="259">
        <v>5.0000000000000001E-3</v>
      </c>
      <c r="E380" s="259">
        <v>-5.0000000000000001E-3</v>
      </c>
      <c r="F380" s="259">
        <v>6.7400000000000003E-3</v>
      </c>
      <c r="G380" s="259">
        <v>1.74E-3</v>
      </c>
      <c r="I380" s="259" t="s">
        <v>226</v>
      </c>
      <c r="J380" s="259">
        <v>105.25</v>
      </c>
      <c r="K380" s="259">
        <v>105.25572</v>
      </c>
      <c r="L380" s="259">
        <v>5.0000000000000001E-3</v>
      </c>
      <c r="M380" s="259">
        <v>-5.0000000000000001E-3</v>
      </c>
      <c r="N380" s="259">
        <v>5.7200000000000003E-3</v>
      </c>
      <c r="O380" s="259">
        <v>7.2000000000000005E-4</v>
      </c>
      <c r="Q380" s="259" t="s">
        <v>226</v>
      </c>
      <c r="R380" s="259">
        <v>105.25</v>
      </c>
      <c r="S380" s="259">
        <v>105.25811</v>
      </c>
      <c r="T380" s="259">
        <v>5.0000000000000001E-3</v>
      </c>
      <c r="U380" s="259">
        <v>-5.0000000000000001E-3</v>
      </c>
      <c r="V380" s="259">
        <v>8.1099999999999992E-3</v>
      </c>
      <c r="W380" s="259">
        <v>3.1099999999999999E-3</v>
      </c>
    </row>
    <row r="381" spans="1:23">
      <c r="A381" s="259"/>
      <c r="B381" s="259"/>
      <c r="C381" s="259"/>
      <c r="D381" s="259"/>
      <c r="E381" s="259"/>
      <c r="F381" s="259"/>
      <c r="G381" s="259"/>
      <c r="I381" s="259"/>
      <c r="J381" s="259"/>
      <c r="K381" s="259"/>
      <c r="L381" s="259"/>
      <c r="M381" s="259"/>
      <c r="N381" s="259"/>
      <c r="O381" s="259"/>
      <c r="Q381" s="259"/>
      <c r="R381" s="259"/>
      <c r="S381" s="259"/>
      <c r="T381" s="259"/>
      <c r="U381" s="259"/>
      <c r="V381" s="259"/>
      <c r="W381" s="259"/>
    </row>
    <row r="382" spans="1:23">
      <c r="A382" s="259" t="s">
        <v>339</v>
      </c>
      <c r="B382" s="259" t="s">
        <v>273</v>
      </c>
      <c r="C382" s="259"/>
      <c r="D382" s="259"/>
      <c r="E382" s="259"/>
      <c r="F382" s="259"/>
      <c r="G382" s="259"/>
      <c r="I382" s="259" t="s">
        <v>339</v>
      </c>
      <c r="J382" s="259" t="s">
        <v>273</v>
      </c>
      <c r="K382" s="259"/>
      <c r="L382" s="259"/>
      <c r="M382" s="259"/>
      <c r="N382" s="259"/>
      <c r="O382" s="259"/>
      <c r="Q382" s="259" t="s">
        <v>339</v>
      </c>
      <c r="R382" s="259" t="s">
        <v>273</v>
      </c>
      <c r="S382" s="259"/>
      <c r="T382" s="259"/>
      <c r="U382" s="259"/>
      <c r="V382" s="259"/>
      <c r="W382" s="259"/>
    </row>
    <row r="383" spans="1:23">
      <c r="A383" s="259" t="s">
        <v>226</v>
      </c>
      <c r="B383" s="259"/>
      <c r="C383" s="259">
        <v>107.26425999999999</v>
      </c>
      <c r="D383" s="259"/>
      <c r="E383" s="259"/>
      <c r="F383" s="259"/>
      <c r="G383" s="259"/>
      <c r="I383" s="259" t="s">
        <v>226</v>
      </c>
      <c r="J383" s="259"/>
      <c r="K383" s="259">
        <v>107.26067</v>
      </c>
      <c r="L383" s="259"/>
      <c r="M383" s="259"/>
      <c r="N383" s="259"/>
      <c r="O383" s="259"/>
      <c r="Q383" s="259" t="s">
        <v>226</v>
      </c>
      <c r="R383" s="259"/>
      <c r="S383" s="259">
        <v>107.26343</v>
      </c>
      <c r="T383" s="259"/>
      <c r="U383" s="259"/>
      <c r="V383" s="259"/>
      <c r="W383" s="259"/>
    </row>
    <row r="384" spans="1:23">
      <c r="A384" s="259"/>
      <c r="B384" s="259"/>
      <c r="C384" s="259"/>
      <c r="D384" s="259"/>
      <c r="E384" s="259"/>
      <c r="F384" s="259"/>
      <c r="G384" s="259"/>
      <c r="I384" s="259"/>
      <c r="J384" s="259"/>
      <c r="K384" s="259"/>
      <c r="L384" s="259"/>
      <c r="M384" s="259"/>
      <c r="N384" s="259"/>
      <c r="O384" s="259"/>
      <c r="Q384" s="259"/>
      <c r="R384" s="259"/>
      <c r="S384" s="259"/>
      <c r="T384" s="259"/>
      <c r="U384" s="259"/>
      <c r="V384" s="259"/>
      <c r="W384" s="259"/>
    </row>
    <row r="385" spans="1:23">
      <c r="A385" s="259" t="s">
        <v>340</v>
      </c>
      <c r="B385" s="259" t="s">
        <v>275</v>
      </c>
      <c r="C385" s="259" t="s">
        <v>276</v>
      </c>
      <c r="D385" s="259"/>
      <c r="E385" s="259"/>
      <c r="F385" s="259"/>
      <c r="G385" s="259"/>
      <c r="I385" s="259" t="s">
        <v>340</v>
      </c>
      <c r="J385" s="259" t="s">
        <v>275</v>
      </c>
      <c r="K385" s="259" t="s">
        <v>276</v>
      </c>
      <c r="L385" s="259"/>
      <c r="M385" s="259"/>
      <c r="N385" s="259"/>
      <c r="O385" s="259"/>
      <c r="Q385" s="259" t="s">
        <v>340</v>
      </c>
      <c r="R385" s="259" t="s">
        <v>275</v>
      </c>
      <c r="S385" s="259" t="s">
        <v>276</v>
      </c>
      <c r="T385" s="259"/>
      <c r="U385" s="259"/>
      <c r="V385" s="259"/>
      <c r="W385" s="259"/>
    </row>
    <row r="386" spans="1:23">
      <c r="A386" s="259" t="s">
        <v>226</v>
      </c>
      <c r="B386" s="259"/>
      <c r="C386" s="259">
        <v>103.24419</v>
      </c>
      <c r="D386" s="259"/>
      <c r="E386" s="259"/>
      <c r="F386" s="259"/>
      <c r="G386" s="259"/>
      <c r="I386" s="259" t="s">
        <v>226</v>
      </c>
      <c r="J386" s="259"/>
      <c r="K386" s="259">
        <v>103.24093999999999</v>
      </c>
      <c r="L386" s="259"/>
      <c r="M386" s="259"/>
      <c r="N386" s="259"/>
      <c r="O386" s="259"/>
      <c r="Q386" s="259" t="s">
        <v>226</v>
      </c>
      <c r="R386" s="259"/>
      <c r="S386" s="259">
        <v>103.24386</v>
      </c>
      <c r="T386" s="259"/>
      <c r="U386" s="259"/>
      <c r="V386" s="259"/>
      <c r="W386" s="259"/>
    </row>
    <row r="387" spans="1:23">
      <c r="A387" s="259"/>
      <c r="B387" s="259"/>
      <c r="C387" s="259"/>
      <c r="D387" s="259"/>
      <c r="E387" s="259"/>
      <c r="F387" s="259"/>
      <c r="G387" s="259"/>
      <c r="I387" s="259"/>
      <c r="J387" s="259"/>
      <c r="K387" s="259"/>
      <c r="L387" s="259"/>
      <c r="M387" s="259"/>
      <c r="N387" s="259"/>
      <c r="O387" s="259"/>
      <c r="Q387" s="259"/>
      <c r="R387" s="259"/>
      <c r="S387" s="259"/>
      <c r="T387" s="259"/>
      <c r="U387" s="259"/>
      <c r="V387" s="259"/>
      <c r="W387" s="259"/>
    </row>
    <row r="388" spans="1:23">
      <c r="A388" s="259"/>
      <c r="B388" s="259"/>
      <c r="C388" s="259"/>
      <c r="D388" s="259"/>
      <c r="E388" s="259"/>
      <c r="F388" s="259"/>
      <c r="G388" s="259"/>
      <c r="I388" s="259"/>
      <c r="J388" s="259"/>
      <c r="K388" s="259"/>
      <c r="L388" s="259"/>
      <c r="M388" s="259"/>
      <c r="N388" s="259"/>
      <c r="O388" s="259"/>
      <c r="Q388" s="259"/>
      <c r="R388" s="259"/>
      <c r="S388" s="259"/>
      <c r="T388" s="259"/>
      <c r="U388" s="259"/>
      <c r="V388" s="259"/>
      <c r="W388" s="259"/>
    </row>
    <row r="389" spans="1:23">
      <c r="A389" s="259"/>
      <c r="B389" s="259"/>
      <c r="C389" s="259"/>
      <c r="D389" s="259"/>
      <c r="E389" s="259"/>
      <c r="F389" s="259"/>
      <c r="G389" s="259"/>
      <c r="I389" s="259"/>
      <c r="J389" s="259"/>
      <c r="K389" s="259"/>
      <c r="L389" s="259"/>
      <c r="M389" s="259"/>
      <c r="N389" s="259"/>
      <c r="O389" s="259"/>
      <c r="Q389" s="259"/>
      <c r="R389" s="259"/>
      <c r="S389" s="259"/>
      <c r="T389" s="259"/>
      <c r="U389" s="259"/>
      <c r="V389" s="259"/>
      <c r="W389" s="259"/>
    </row>
    <row r="390" spans="1:23">
      <c r="A390" s="259"/>
      <c r="B390" s="259"/>
      <c r="C390" s="259"/>
      <c r="D390" s="259"/>
      <c r="E390" s="259"/>
      <c r="F390" s="259"/>
      <c r="G390" s="259"/>
      <c r="I390" s="259"/>
      <c r="J390" s="259"/>
      <c r="K390" s="259"/>
      <c r="L390" s="259"/>
      <c r="M390" s="259"/>
      <c r="N390" s="259"/>
      <c r="O390" s="259"/>
      <c r="Q390" s="259"/>
      <c r="R390" s="259"/>
      <c r="S390" s="259"/>
      <c r="T390" s="259"/>
      <c r="U390" s="259"/>
      <c r="V390" s="259"/>
      <c r="W390" s="259"/>
    </row>
    <row r="391" spans="1:23">
      <c r="A391" s="259"/>
      <c r="B391" s="259"/>
      <c r="C391" s="259"/>
      <c r="D391" s="259"/>
      <c r="E391" s="259"/>
      <c r="F391" s="259"/>
      <c r="G391" s="259"/>
      <c r="I391" s="259"/>
      <c r="J391" s="259"/>
      <c r="K391" s="259"/>
      <c r="L391" s="259"/>
      <c r="M391" s="259"/>
      <c r="N391" s="259"/>
      <c r="O391" s="259"/>
      <c r="Q391" s="259"/>
      <c r="R391" s="259"/>
      <c r="S391" s="259"/>
      <c r="T391" s="259"/>
      <c r="U391" s="259"/>
      <c r="V391" s="259"/>
      <c r="W391" s="259"/>
    </row>
    <row r="392" spans="1:23">
      <c r="A392" s="259" t="s">
        <v>180</v>
      </c>
      <c r="B392" s="259" t="s">
        <v>181</v>
      </c>
      <c r="C392" s="259">
        <v>1014</v>
      </c>
      <c r="D392" s="259"/>
      <c r="E392" s="259"/>
      <c r="F392" s="259"/>
      <c r="G392" s="259" t="s">
        <v>341</v>
      </c>
      <c r="I392" s="259" t="s">
        <v>180</v>
      </c>
      <c r="J392" s="259" t="s">
        <v>181</v>
      </c>
      <c r="K392" s="259">
        <v>1014</v>
      </c>
      <c r="L392" s="259"/>
      <c r="M392" s="259"/>
      <c r="N392" s="259"/>
      <c r="O392" s="259" t="s">
        <v>341</v>
      </c>
      <c r="Q392" s="259" t="s">
        <v>180</v>
      </c>
      <c r="R392" s="259" t="s">
        <v>181</v>
      </c>
      <c r="S392" s="259">
        <v>1014</v>
      </c>
      <c r="T392" s="259"/>
      <c r="U392" s="259"/>
      <c r="V392" s="259"/>
      <c r="W392" s="259" t="s">
        <v>341</v>
      </c>
    </row>
    <row r="393" spans="1:23">
      <c r="A393" s="259" t="s">
        <v>183</v>
      </c>
      <c r="B393" s="259" t="s">
        <v>184</v>
      </c>
      <c r="C393" s="259" t="s">
        <v>184</v>
      </c>
      <c r="D393" s="259" t="s">
        <v>185</v>
      </c>
      <c r="E393" s="259" t="s">
        <v>185</v>
      </c>
      <c r="F393" s="259" t="s">
        <v>185</v>
      </c>
      <c r="G393" s="259" t="s">
        <v>184</v>
      </c>
      <c r="I393" s="259" t="s">
        <v>183</v>
      </c>
      <c r="J393" s="259" t="s">
        <v>184</v>
      </c>
      <c r="K393" s="259" t="s">
        <v>184</v>
      </c>
      <c r="L393" s="259" t="s">
        <v>185</v>
      </c>
      <c r="M393" s="259" t="s">
        <v>185</v>
      </c>
      <c r="N393" s="259" t="s">
        <v>185</v>
      </c>
      <c r="O393" s="259" t="s">
        <v>184</v>
      </c>
      <c r="Q393" s="259" t="s">
        <v>183</v>
      </c>
      <c r="R393" s="259" t="s">
        <v>184</v>
      </c>
      <c r="S393" s="259" t="s">
        <v>184</v>
      </c>
      <c r="T393" s="259" t="s">
        <v>185</v>
      </c>
      <c r="U393" s="259" t="s">
        <v>185</v>
      </c>
      <c r="V393" s="259" t="s">
        <v>185</v>
      </c>
      <c r="W393" s="259" t="s">
        <v>184</v>
      </c>
    </row>
    <row r="394" spans="1:23">
      <c r="A394" s="259" t="s">
        <v>218</v>
      </c>
      <c r="B394" s="259" t="s">
        <v>6</v>
      </c>
      <c r="C394" s="259" t="s">
        <v>219</v>
      </c>
      <c r="D394" s="259" t="s">
        <v>220</v>
      </c>
      <c r="E394" s="259" t="s">
        <v>221</v>
      </c>
      <c r="F394" s="259" t="s">
        <v>21</v>
      </c>
      <c r="G394" s="259" t="s">
        <v>222</v>
      </c>
      <c r="I394" s="259" t="s">
        <v>218</v>
      </c>
      <c r="J394" s="259" t="s">
        <v>6</v>
      </c>
      <c r="K394" s="259" t="s">
        <v>219</v>
      </c>
      <c r="L394" s="259" t="s">
        <v>220</v>
      </c>
      <c r="M394" s="259" t="s">
        <v>221</v>
      </c>
      <c r="N394" s="259" t="s">
        <v>21</v>
      </c>
      <c r="O394" s="259" t="s">
        <v>222</v>
      </c>
      <c r="Q394" s="259" t="s">
        <v>218</v>
      </c>
      <c r="R394" s="259" t="s">
        <v>6</v>
      </c>
      <c r="S394" s="259" t="s">
        <v>219</v>
      </c>
      <c r="T394" s="259" t="s">
        <v>220</v>
      </c>
      <c r="U394" s="259" t="s">
        <v>221</v>
      </c>
      <c r="V394" s="259" t="s">
        <v>21</v>
      </c>
      <c r="W394" s="259" t="s">
        <v>222</v>
      </c>
    </row>
    <row r="395" spans="1:23">
      <c r="A395" s="259" t="s">
        <v>183</v>
      </c>
      <c r="B395" s="259" t="s">
        <v>184</v>
      </c>
      <c r="C395" s="259" t="s">
        <v>184</v>
      </c>
      <c r="D395" s="259" t="s">
        <v>185</v>
      </c>
      <c r="E395" s="259" t="s">
        <v>185</v>
      </c>
      <c r="F395" s="259" t="s">
        <v>185</v>
      </c>
      <c r="G395" s="259" t="s">
        <v>184</v>
      </c>
      <c r="I395" s="259" t="s">
        <v>183</v>
      </c>
      <c r="J395" s="259" t="s">
        <v>184</v>
      </c>
      <c r="K395" s="259" t="s">
        <v>184</v>
      </c>
      <c r="L395" s="259" t="s">
        <v>185</v>
      </c>
      <c r="M395" s="259" t="s">
        <v>185</v>
      </c>
      <c r="N395" s="259" t="s">
        <v>185</v>
      </c>
      <c r="O395" s="259" t="s">
        <v>184</v>
      </c>
      <c r="Q395" s="259" t="s">
        <v>183</v>
      </c>
      <c r="R395" s="259" t="s">
        <v>184</v>
      </c>
      <c r="S395" s="259" t="s">
        <v>184</v>
      </c>
      <c r="T395" s="259" t="s">
        <v>185</v>
      </c>
      <c r="U395" s="259" t="s">
        <v>185</v>
      </c>
      <c r="V395" s="259" t="s">
        <v>185</v>
      </c>
      <c r="W395" s="259" t="s">
        <v>184</v>
      </c>
    </row>
    <row r="396" spans="1:23">
      <c r="A396" s="259"/>
      <c r="B396" s="259"/>
      <c r="C396" s="259"/>
      <c r="D396" s="259"/>
      <c r="E396" s="259"/>
      <c r="F396" s="259"/>
      <c r="G396" s="259"/>
      <c r="I396" s="259"/>
      <c r="J396" s="259"/>
      <c r="K396" s="259"/>
      <c r="L396" s="259"/>
      <c r="M396" s="259"/>
      <c r="N396" s="259"/>
      <c r="O396" s="259"/>
      <c r="Q396" s="259"/>
      <c r="R396" s="259"/>
      <c r="S396" s="259"/>
      <c r="T396" s="259"/>
      <c r="U396" s="259"/>
      <c r="V396" s="259"/>
      <c r="W396" s="259"/>
    </row>
    <row r="397" spans="1:23">
      <c r="A397" s="259" t="s">
        <v>342</v>
      </c>
      <c r="B397" s="259" t="s">
        <v>278</v>
      </c>
      <c r="C397" s="259"/>
      <c r="D397" s="259"/>
      <c r="E397" s="259"/>
      <c r="F397" s="259"/>
      <c r="G397" s="259"/>
      <c r="I397" s="259" t="s">
        <v>342</v>
      </c>
      <c r="J397" s="259" t="s">
        <v>278</v>
      </c>
      <c r="K397" s="259"/>
      <c r="L397" s="259"/>
      <c r="M397" s="259"/>
      <c r="N397" s="259"/>
      <c r="O397" s="259"/>
      <c r="Q397" s="259" t="s">
        <v>342</v>
      </c>
      <c r="R397" s="259" t="s">
        <v>278</v>
      </c>
      <c r="S397" s="259"/>
      <c r="T397" s="259"/>
      <c r="U397" s="259"/>
      <c r="V397" s="259"/>
      <c r="W397" s="259"/>
    </row>
    <row r="398" spans="1:23">
      <c r="A398" s="259" t="s">
        <v>279</v>
      </c>
      <c r="B398" s="259">
        <v>4.0309999999999997</v>
      </c>
      <c r="C398" s="259">
        <v>4.0200699999999996</v>
      </c>
      <c r="D398" s="259">
        <v>5.0000000000000001E-3</v>
      </c>
      <c r="E398" s="259">
        <v>-5.0000000000000001E-3</v>
      </c>
      <c r="F398" s="259">
        <v>-1.093E-2</v>
      </c>
      <c r="G398" s="259">
        <v>-5.9300000000000004E-3</v>
      </c>
      <c r="I398" s="259" t="s">
        <v>279</v>
      </c>
      <c r="J398" s="259">
        <v>4.0309999999999997</v>
      </c>
      <c r="K398" s="259">
        <v>4.01973</v>
      </c>
      <c r="L398" s="259">
        <v>5.0000000000000001E-3</v>
      </c>
      <c r="M398" s="259">
        <v>-5.0000000000000001E-3</v>
      </c>
      <c r="N398" s="259">
        <v>-1.1270000000000001E-2</v>
      </c>
      <c r="O398" s="259">
        <v>-6.2700000000000004E-3</v>
      </c>
      <c r="Q398" s="259" t="s">
        <v>279</v>
      </c>
      <c r="R398" s="259">
        <v>4.0309999999999997</v>
      </c>
      <c r="S398" s="259">
        <v>4.0195800000000004</v>
      </c>
      <c r="T398" s="259">
        <v>5.0000000000000001E-3</v>
      </c>
      <c r="U398" s="259">
        <v>-5.0000000000000001E-3</v>
      </c>
      <c r="V398" s="259">
        <v>-1.142E-2</v>
      </c>
      <c r="W398" s="259">
        <v>-6.4200000000000004E-3</v>
      </c>
    </row>
    <row r="399" spans="1:23">
      <c r="A399" s="259" t="s">
        <v>226</v>
      </c>
      <c r="B399" s="259">
        <v>105.25</v>
      </c>
      <c r="C399" s="259">
        <v>105.25422</v>
      </c>
      <c r="D399" s="259">
        <v>5.0000000000000001E-3</v>
      </c>
      <c r="E399" s="259">
        <v>-5.0000000000000001E-3</v>
      </c>
      <c r="F399" s="259">
        <v>4.2199999999999998E-3</v>
      </c>
      <c r="G399" s="259" t="s">
        <v>240</v>
      </c>
      <c r="I399" s="259" t="s">
        <v>226</v>
      </c>
      <c r="J399" s="259">
        <v>105.25</v>
      </c>
      <c r="K399" s="259">
        <v>105.2508</v>
      </c>
      <c r="L399" s="259">
        <v>5.0000000000000001E-3</v>
      </c>
      <c r="M399" s="259">
        <v>-5.0000000000000001E-3</v>
      </c>
      <c r="N399" s="259">
        <v>8.0000000000000004E-4</v>
      </c>
      <c r="O399" s="259" t="s">
        <v>249</v>
      </c>
      <c r="Q399" s="259" t="s">
        <v>226</v>
      </c>
      <c r="R399" s="259">
        <v>105.25</v>
      </c>
      <c r="S399" s="259">
        <v>105.25364999999999</v>
      </c>
      <c r="T399" s="259">
        <v>5.0000000000000001E-3</v>
      </c>
      <c r="U399" s="259">
        <v>-5.0000000000000001E-3</v>
      </c>
      <c r="V399" s="259">
        <v>3.65E-3</v>
      </c>
      <c r="W399" s="259" t="s">
        <v>252</v>
      </c>
    </row>
    <row r="400" spans="1:23">
      <c r="A400" s="259"/>
      <c r="B400" s="259"/>
      <c r="C400" s="259"/>
      <c r="D400" s="259"/>
      <c r="E400" s="259"/>
      <c r="F400" s="259"/>
      <c r="G400" s="259"/>
      <c r="I400" s="259"/>
      <c r="J400" s="259"/>
      <c r="K400" s="259"/>
      <c r="L400" s="259"/>
      <c r="M400" s="259"/>
      <c r="N400" s="259"/>
      <c r="O400" s="259"/>
      <c r="Q400" s="259"/>
      <c r="R400" s="259"/>
      <c r="S400" s="259"/>
      <c r="T400" s="259"/>
      <c r="U400" s="259"/>
      <c r="V400" s="259"/>
      <c r="W400" s="259"/>
    </row>
    <row r="401" spans="1:23">
      <c r="A401" s="259" t="s">
        <v>343</v>
      </c>
      <c r="B401" s="259" t="s">
        <v>282</v>
      </c>
      <c r="C401" s="259"/>
      <c r="D401" s="259"/>
      <c r="E401" s="259"/>
      <c r="F401" s="259"/>
      <c r="G401" s="259"/>
      <c r="I401" s="259" t="s">
        <v>343</v>
      </c>
      <c r="J401" s="259" t="s">
        <v>282</v>
      </c>
      <c r="K401" s="259"/>
      <c r="L401" s="259"/>
      <c r="M401" s="259"/>
      <c r="N401" s="259"/>
      <c r="O401" s="259"/>
      <c r="Q401" s="259" t="s">
        <v>343</v>
      </c>
      <c r="R401" s="259" t="s">
        <v>282</v>
      </c>
      <c r="S401" s="259"/>
      <c r="T401" s="259"/>
      <c r="U401" s="259"/>
      <c r="V401" s="259"/>
      <c r="W401" s="259"/>
    </row>
    <row r="402" spans="1:23">
      <c r="A402" s="259" t="s">
        <v>271</v>
      </c>
      <c r="B402" s="259">
        <v>5.5</v>
      </c>
      <c r="C402" s="259">
        <v>5.5281599999999997</v>
      </c>
      <c r="D402" s="259">
        <v>0.15</v>
      </c>
      <c r="E402" s="259">
        <v>-0.15</v>
      </c>
      <c r="F402" s="259">
        <v>2.8160000000000001E-2</v>
      </c>
      <c r="G402" s="259" t="s">
        <v>249</v>
      </c>
      <c r="I402" s="259" t="s">
        <v>271</v>
      </c>
      <c r="J402" s="259">
        <v>5.5</v>
      </c>
      <c r="K402" s="259">
        <v>5.5274700000000001</v>
      </c>
      <c r="L402" s="259">
        <v>0.15</v>
      </c>
      <c r="M402" s="259">
        <v>-0.15</v>
      </c>
      <c r="N402" s="259">
        <v>2.7470000000000001E-2</v>
      </c>
      <c r="O402" s="259" t="s">
        <v>249</v>
      </c>
      <c r="Q402" s="259" t="s">
        <v>271</v>
      </c>
      <c r="R402" s="259">
        <v>5.5</v>
      </c>
      <c r="S402" s="259">
        <v>5.5270200000000003</v>
      </c>
      <c r="T402" s="259">
        <v>0.15</v>
      </c>
      <c r="U402" s="259">
        <v>-0.15</v>
      </c>
      <c r="V402" s="259">
        <v>2.7019999999999999E-2</v>
      </c>
      <c r="W402" s="259" t="s">
        <v>249</v>
      </c>
    </row>
    <row r="403" spans="1:23">
      <c r="A403" s="259" t="s">
        <v>225</v>
      </c>
      <c r="B403" s="259">
        <v>90.75</v>
      </c>
      <c r="C403" s="259">
        <v>90.765900000000002</v>
      </c>
      <c r="D403" s="259">
        <v>0.15</v>
      </c>
      <c r="E403" s="259">
        <v>-0.15</v>
      </c>
      <c r="F403" s="259">
        <v>1.5900000000000001E-2</v>
      </c>
      <c r="G403" s="259" t="s">
        <v>249</v>
      </c>
      <c r="I403" s="259" t="s">
        <v>225</v>
      </c>
      <c r="J403" s="259">
        <v>90.75</v>
      </c>
      <c r="K403" s="259">
        <v>90.77046</v>
      </c>
      <c r="L403" s="259">
        <v>0.15</v>
      </c>
      <c r="M403" s="259">
        <v>-0.15</v>
      </c>
      <c r="N403" s="259">
        <v>2.0459999999999999E-2</v>
      </c>
      <c r="O403" s="259" t="s">
        <v>249</v>
      </c>
      <c r="Q403" s="259" t="s">
        <v>225</v>
      </c>
      <c r="R403" s="259">
        <v>90.75</v>
      </c>
      <c r="S403" s="259">
        <v>90.768640000000005</v>
      </c>
      <c r="T403" s="259">
        <v>0.15</v>
      </c>
      <c r="U403" s="259">
        <v>-0.15</v>
      </c>
      <c r="V403" s="259">
        <v>1.864E-2</v>
      </c>
      <c r="W403" s="259" t="s">
        <v>249</v>
      </c>
    </row>
    <row r="404" spans="1:23">
      <c r="A404" s="259" t="s">
        <v>226</v>
      </c>
      <c r="B404" s="259">
        <v>114.75</v>
      </c>
      <c r="C404" s="259">
        <v>114.7594</v>
      </c>
      <c r="D404" s="259">
        <v>0.15</v>
      </c>
      <c r="E404" s="259">
        <v>-0.15</v>
      </c>
      <c r="F404" s="259">
        <v>9.4000000000000004E-3</v>
      </c>
      <c r="G404" s="259" t="s">
        <v>249</v>
      </c>
      <c r="I404" s="259" t="s">
        <v>226</v>
      </c>
      <c r="J404" s="259">
        <v>114.75</v>
      </c>
      <c r="K404" s="259">
        <v>114.75802</v>
      </c>
      <c r="L404" s="259">
        <v>0.15</v>
      </c>
      <c r="M404" s="259">
        <v>-0.15</v>
      </c>
      <c r="N404" s="259">
        <v>8.0199999999999994E-3</v>
      </c>
      <c r="O404" s="259" t="s">
        <v>249</v>
      </c>
      <c r="Q404" s="259" t="s">
        <v>226</v>
      </c>
      <c r="R404" s="259">
        <v>114.75</v>
      </c>
      <c r="S404" s="259">
        <v>114.76036000000001</v>
      </c>
      <c r="T404" s="259">
        <v>0.15</v>
      </c>
      <c r="U404" s="259">
        <v>-0.15</v>
      </c>
      <c r="V404" s="259">
        <v>1.0359999999999999E-2</v>
      </c>
      <c r="W404" s="259" t="s">
        <v>249</v>
      </c>
    </row>
    <row r="405" spans="1:23">
      <c r="A405" s="259"/>
      <c r="B405" s="259"/>
      <c r="C405" s="259"/>
      <c r="D405" s="259"/>
      <c r="E405" s="259"/>
      <c r="F405" s="259"/>
      <c r="G405" s="259"/>
      <c r="I405" s="259"/>
      <c r="J405" s="259"/>
      <c r="K405" s="259"/>
      <c r="L405" s="259"/>
      <c r="M405" s="259"/>
      <c r="N405" s="259"/>
      <c r="O405" s="259"/>
      <c r="Q405" s="259"/>
      <c r="R405" s="259"/>
      <c r="S405" s="259"/>
      <c r="T405" s="259"/>
      <c r="U405" s="259"/>
      <c r="V405" s="259"/>
      <c r="W405" s="259"/>
    </row>
    <row r="406" spans="1:23">
      <c r="A406" s="259" t="s">
        <v>344</v>
      </c>
      <c r="B406" s="259" t="s">
        <v>285</v>
      </c>
      <c r="C406" s="259"/>
      <c r="D406" s="259"/>
      <c r="E406" s="259"/>
      <c r="F406" s="259"/>
      <c r="G406" s="259"/>
      <c r="I406" s="259" t="s">
        <v>344</v>
      </c>
      <c r="J406" s="259" t="s">
        <v>285</v>
      </c>
      <c r="K406" s="259"/>
      <c r="L406" s="259"/>
      <c r="M406" s="259"/>
      <c r="N406" s="259"/>
      <c r="O406" s="259"/>
      <c r="Q406" s="259" t="s">
        <v>344</v>
      </c>
      <c r="R406" s="259" t="s">
        <v>285</v>
      </c>
      <c r="S406" s="259"/>
      <c r="T406" s="259"/>
      <c r="U406" s="259"/>
      <c r="V406" s="259"/>
      <c r="W406" s="259"/>
    </row>
    <row r="407" spans="1:23">
      <c r="A407" s="259" t="s">
        <v>271</v>
      </c>
      <c r="B407" s="259">
        <v>5.5</v>
      </c>
      <c r="C407" s="259">
        <v>5.5308299999999999</v>
      </c>
      <c r="D407" s="259">
        <v>0.15</v>
      </c>
      <c r="E407" s="259">
        <v>-0.15</v>
      </c>
      <c r="F407" s="259">
        <v>3.083E-2</v>
      </c>
      <c r="G407" s="259" t="s">
        <v>249</v>
      </c>
      <c r="I407" s="259" t="s">
        <v>271</v>
      </c>
      <c r="J407" s="259">
        <v>5.5</v>
      </c>
      <c r="K407" s="259">
        <v>5.5305900000000001</v>
      </c>
      <c r="L407" s="259">
        <v>0.15</v>
      </c>
      <c r="M407" s="259">
        <v>-0.15</v>
      </c>
      <c r="N407" s="259">
        <v>3.0589999999999999E-2</v>
      </c>
      <c r="O407" s="259" t="s">
        <v>249</v>
      </c>
      <c r="Q407" s="259" t="s">
        <v>271</v>
      </c>
      <c r="R407" s="259">
        <v>5.5</v>
      </c>
      <c r="S407" s="259">
        <v>5.5301799999999997</v>
      </c>
      <c r="T407" s="259">
        <v>0.15</v>
      </c>
      <c r="U407" s="259">
        <v>-0.15</v>
      </c>
      <c r="V407" s="259">
        <v>3.0179999999999998E-2</v>
      </c>
      <c r="W407" s="259" t="s">
        <v>249</v>
      </c>
    </row>
    <row r="408" spans="1:23">
      <c r="A408" s="259" t="s">
        <v>225</v>
      </c>
      <c r="B408" s="259">
        <v>119.75</v>
      </c>
      <c r="C408" s="259">
        <v>119.76833999999999</v>
      </c>
      <c r="D408" s="259">
        <v>0.15</v>
      </c>
      <c r="E408" s="259">
        <v>-0.15</v>
      </c>
      <c r="F408" s="259">
        <v>1.8339999999999999E-2</v>
      </c>
      <c r="G408" s="259" t="s">
        <v>249</v>
      </c>
      <c r="I408" s="259" t="s">
        <v>225</v>
      </c>
      <c r="J408" s="259">
        <v>119.75</v>
      </c>
      <c r="K408" s="259">
        <v>119.7739</v>
      </c>
      <c r="L408" s="259">
        <v>0.15</v>
      </c>
      <c r="M408" s="259">
        <v>-0.15</v>
      </c>
      <c r="N408" s="259">
        <v>2.3900000000000001E-2</v>
      </c>
      <c r="O408" s="259" t="s">
        <v>249</v>
      </c>
      <c r="Q408" s="259" t="s">
        <v>225</v>
      </c>
      <c r="R408" s="259">
        <v>119.75</v>
      </c>
      <c r="S408" s="259">
        <v>119.77143</v>
      </c>
      <c r="T408" s="259">
        <v>0.15</v>
      </c>
      <c r="U408" s="259">
        <v>-0.15</v>
      </c>
      <c r="V408" s="259">
        <v>2.1430000000000001E-2</v>
      </c>
      <c r="W408" s="259" t="s">
        <v>249</v>
      </c>
    </row>
    <row r="409" spans="1:23">
      <c r="A409" s="259" t="s">
        <v>226</v>
      </c>
      <c r="B409" s="259">
        <v>114.75</v>
      </c>
      <c r="C409" s="259">
        <v>114.75854</v>
      </c>
      <c r="D409" s="259">
        <v>0.15</v>
      </c>
      <c r="E409" s="259">
        <v>-0.15</v>
      </c>
      <c r="F409" s="259">
        <v>8.5400000000000007E-3</v>
      </c>
      <c r="G409" s="259" t="s">
        <v>249</v>
      </c>
      <c r="I409" s="259" t="s">
        <v>226</v>
      </c>
      <c r="J409" s="259">
        <v>114.75</v>
      </c>
      <c r="K409" s="259">
        <v>114.75579</v>
      </c>
      <c r="L409" s="259">
        <v>0.15</v>
      </c>
      <c r="M409" s="259">
        <v>-0.15</v>
      </c>
      <c r="N409" s="259">
        <v>5.79E-3</v>
      </c>
      <c r="O409" s="259" t="s">
        <v>249</v>
      </c>
      <c r="Q409" s="259" t="s">
        <v>226</v>
      </c>
      <c r="R409" s="259">
        <v>114.75</v>
      </c>
      <c r="S409" s="259">
        <v>114.75824</v>
      </c>
      <c r="T409" s="259">
        <v>0.15</v>
      </c>
      <c r="U409" s="259">
        <v>-0.15</v>
      </c>
      <c r="V409" s="259">
        <v>8.2400000000000008E-3</v>
      </c>
      <c r="W409" s="259" t="s">
        <v>249</v>
      </c>
    </row>
    <row r="410" spans="1:23">
      <c r="A410" s="259"/>
      <c r="B410" s="259"/>
      <c r="C410" s="259"/>
      <c r="D410" s="259"/>
      <c r="E410" s="259"/>
      <c r="F410" s="259"/>
      <c r="G410" s="259"/>
      <c r="I410" s="259"/>
      <c r="J410" s="259"/>
      <c r="K410" s="259"/>
      <c r="L410" s="259"/>
      <c r="M410" s="259"/>
      <c r="N410" s="259"/>
      <c r="O410" s="259"/>
      <c r="Q410" s="259"/>
      <c r="R410" s="259"/>
      <c r="S410" s="259"/>
      <c r="T410" s="259"/>
      <c r="U410" s="259"/>
      <c r="V410" s="259"/>
      <c r="W410" s="259"/>
    </row>
    <row r="411" spans="1:23">
      <c r="A411" s="259" t="s">
        <v>345</v>
      </c>
      <c r="B411" s="259" t="s">
        <v>287</v>
      </c>
      <c r="C411" s="259"/>
      <c r="D411" s="259"/>
      <c r="E411" s="259"/>
      <c r="F411" s="259"/>
      <c r="G411" s="259"/>
      <c r="I411" s="259" t="s">
        <v>345</v>
      </c>
      <c r="J411" s="259" t="s">
        <v>287</v>
      </c>
      <c r="K411" s="259"/>
      <c r="L411" s="259"/>
      <c r="M411" s="259"/>
      <c r="N411" s="259"/>
      <c r="O411" s="259"/>
      <c r="Q411" s="259" t="s">
        <v>345</v>
      </c>
      <c r="R411" s="259" t="s">
        <v>287</v>
      </c>
      <c r="S411" s="259"/>
      <c r="T411" s="259"/>
      <c r="U411" s="259"/>
      <c r="V411" s="259"/>
      <c r="W411" s="259"/>
    </row>
    <row r="412" spans="1:23">
      <c r="A412" s="259" t="s">
        <v>271</v>
      </c>
      <c r="B412" s="259">
        <v>5.5</v>
      </c>
      <c r="C412" s="259">
        <v>5.5278099999999997</v>
      </c>
      <c r="D412" s="259">
        <v>0.15</v>
      </c>
      <c r="E412" s="259">
        <v>-0.15</v>
      </c>
      <c r="F412" s="259">
        <v>2.7810000000000001E-2</v>
      </c>
      <c r="G412" s="259" t="s">
        <v>249</v>
      </c>
      <c r="I412" s="259" t="s">
        <v>271</v>
      </c>
      <c r="J412" s="259">
        <v>5.5</v>
      </c>
      <c r="K412" s="259">
        <v>5.5275699999999999</v>
      </c>
      <c r="L412" s="259">
        <v>0.15</v>
      </c>
      <c r="M412" s="259">
        <v>-0.15</v>
      </c>
      <c r="N412" s="259">
        <v>2.7570000000000001E-2</v>
      </c>
      <c r="O412" s="259" t="s">
        <v>249</v>
      </c>
      <c r="Q412" s="259" t="s">
        <v>271</v>
      </c>
      <c r="R412" s="259">
        <v>5.5</v>
      </c>
      <c r="S412" s="259">
        <v>5.5271699999999999</v>
      </c>
      <c r="T412" s="259">
        <v>0.15</v>
      </c>
      <c r="U412" s="259">
        <v>-0.15</v>
      </c>
      <c r="V412" s="259">
        <v>2.717E-2</v>
      </c>
      <c r="W412" s="259" t="s">
        <v>249</v>
      </c>
    </row>
    <row r="413" spans="1:23">
      <c r="A413" s="259" t="s">
        <v>225</v>
      </c>
      <c r="B413" s="259">
        <v>119.75</v>
      </c>
      <c r="C413" s="259">
        <v>119.76511000000001</v>
      </c>
      <c r="D413" s="259">
        <v>0.15</v>
      </c>
      <c r="E413" s="259">
        <v>-0.15</v>
      </c>
      <c r="F413" s="259">
        <v>1.511E-2</v>
      </c>
      <c r="G413" s="259" t="s">
        <v>249</v>
      </c>
      <c r="I413" s="259" t="s">
        <v>225</v>
      </c>
      <c r="J413" s="259">
        <v>119.75</v>
      </c>
      <c r="K413" s="259">
        <v>119.76904</v>
      </c>
      <c r="L413" s="259">
        <v>0.15</v>
      </c>
      <c r="M413" s="259">
        <v>-0.15</v>
      </c>
      <c r="N413" s="259">
        <v>1.9040000000000001E-2</v>
      </c>
      <c r="O413" s="259" t="s">
        <v>249</v>
      </c>
      <c r="Q413" s="259" t="s">
        <v>225</v>
      </c>
      <c r="R413" s="259">
        <v>119.75</v>
      </c>
      <c r="S413" s="259">
        <v>119.76711</v>
      </c>
      <c r="T413" s="259">
        <v>0.15</v>
      </c>
      <c r="U413" s="259">
        <v>-0.15</v>
      </c>
      <c r="V413" s="259">
        <v>1.711E-2</v>
      </c>
      <c r="W413" s="259" t="s">
        <v>249</v>
      </c>
    </row>
    <row r="414" spans="1:23">
      <c r="A414" s="259" t="s">
        <v>226</v>
      </c>
      <c r="B414" s="259">
        <v>95.75</v>
      </c>
      <c r="C414" s="259">
        <v>95.75667</v>
      </c>
      <c r="D414" s="259">
        <v>0.15</v>
      </c>
      <c r="E414" s="259">
        <v>-0.15</v>
      </c>
      <c r="F414" s="259">
        <v>6.6699999999999997E-3</v>
      </c>
      <c r="G414" s="259" t="s">
        <v>249</v>
      </c>
      <c r="I414" s="259" t="s">
        <v>226</v>
      </c>
      <c r="J414" s="259">
        <v>95.75</v>
      </c>
      <c r="K414" s="259">
        <v>95.754320000000007</v>
      </c>
      <c r="L414" s="259">
        <v>0.15</v>
      </c>
      <c r="M414" s="259">
        <v>-0.15</v>
      </c>
      <c r="N414" s="259">
        <v>4.3200000000000001E-3</v>
      </c>
      <c r="O414" s="259" t="s">
        <v>249</v>
      </c>
      <c r="Q414" s="259" t="s">
        <v>226</v>
      </c>
      <c r="R414" s="259">
        <v>95.75</v>
      </c>
      <c r="S414" s="259">
        <v>95.756739999999994</v>
      </c>
      <c r="T414" s="259">
        <v>0.15</v>
      </c>
      <c r="U414" s="259">
        <v>-0.15</v>
      </c>
      <c r="V414" s="259">
        <v>6.7400000000000003E-3</v>
      </c>
      <c r="W414" s="259" t="s">
        <v>249</v>
      </c>
    </row>
    <row r="415" spans="1:23">
      <c r="A415" s="259"/>
      <c r="B415" s="259"/>
      <c r="C415" s="259"/>
      <c r="D415" s="259"/>
      <c r="E415" s="259"/>
      <c r="F415" s="259"/>
      <c r="G415" s="259"/>
      <c r="I415" s="259"/>
      <c r="J415" s="259"/>
      <c r="K415" s="259"/>
      <c r="L415" s="259"/>
      <c r="M415" s="259"/>
      <c r="N415" s="259"/>
      <c r="O415" s="259"/>
      <c r="Q415" s="259"/>
      <c r="R415" s="259"/>
      <c r="S415" s="259"/>
      <c r="T415" s="259"/>
      <c r="U415" s="259"/>
      <c r="V415" s="259"/>
      <c r="W415" s="259"/>
    </row>
    <row r="416" spans="1:23">
      <c r="A416" s="259" t="s">
        <v>346</v>
      </c>
      <c r="B416" s="259" t="s">
        <v>270</v>
      </c>
      <c r="C416" s="259"/>
      <c r="D416" s="259"/>
      <c r="E416" s="259"/>
      <c r="F416" s="259"/>
      <c r="G416" s="259"/>
      <c r="I416" s="259" t="s">
        <v>346</v>
      </c>
      <c r="J416" s="259" t="s">
        <v>270</v>
      </c>
      <c r="K416" s="259"/>
      <c r="L416" s="259"/>
      <c r="M416" s="259"/>
      <c r="N416" s="259"/>
      <c r="O416" s="259"/>
      <c r="Q416" s="259" t="s">
        <v>346</v>
      </c>
      <c r="R416" s="259" t="s">
        <v>270</v>
      </c>
      <c r="S416" s="259"/>
      <c r="T416" s="259"/>
      <c r="U416" s="259"/>
      <c r="V416" s="259"/>
      <c r="W416" s="259"/>
    </row>
    <row r="417" spans="1:23">
      <c r="A417" s="259" t="s">
        <v>271</v>
      </c>
      <c r="B417" s="259">
        <v>4.0309999999999997</v>
      </c>
      <c r="C417" s="259">
        <v>4.0320299999999998</v>
      </c>
      <c r="D417" s="259">
        <v>5.0000000000000001E-3</v>
      </c>
      <c r="E417" s="259">
        <v>-5.0000000000000001E-3</v>
      </c>
      <c r="F417" s="259">
        <v>1.0300000000000001E-3</v>
      </c>
      <c r="G417" s="259" t="s">
        <v>249</v>
      </c>
      <c r="I417" s="259" t="s">
        <v>271</v>
      </c>
      <c r="J417" s="259">
        <v>4.0309999999999997</v>
      </c>
      <c r="K417" s="259">
        <v>4.0321800000000003</v>
      </c>
      <c r="L417" s="259">
        <v>5.0000000000000001E-3</v>
      </c>
      <c r="M417" s="259">
        <v>-5.0000000000000001E-3</v>
      </c>
      <c r="N417" s="259">
        <v>1.1800000000000001E-3</v>
      </c>
      <c r="O417" s="259" t="s">
        <v>249</v>
      </c>
      <c r="Q417" s="259" t="s">
        <v>271</v>
      </c>
      <c r="R417" s="259">
        <v>4.0309999999999997</v>
      </c>
      <c r="S417" s="259">
        <v>4.0321400000000001</v>
      </c>
      <c r="T417" s="259">
        <v>5.0000000000000001E-3</v>
      </c>
      <c r="U417" s="259">
        <v>-5.0000000000000001E-3</v>
      </c>
      <c r="V417" s="259">
        <v>1.14E-3</v>
      </c>
      <c r="W417" s="259" t="s">
        <v>249</v>
      </c>
    </row>
    <row r="418" spans="1:23">
      <c r="A418" s="259" t="s">
        <v>225</v>
      </c>
      <c r="B418" s="259">
        <v>0</v>
      </c>
      <c r="C418" s="259">
        <v>0</v>
      </c>
      <c r="D418" s="259">
        <v>5.0000000000000001E-3</v>
      </c>
      <c r="E418" s="259">
        <v>-5.0000000000000001E-3</v>
      </c>
      <c r="F418" s="259">
        <v>0</v>
      </c>
      <c r="G418" s="259"/>
      <c r="I418" s="259" t="s">
        <v>225</v>
      </c>
      <c r="J418" s="259">
        <v>0</v>
      </c>
      <c r="K418" s="259">
        <v>0</v>
      </c>
      <c r="L418" s="259">
        <v>5.0000000000000001E-3</v>
      </c>
      <c r="M418" s="259">
        <v>-5.0000000000000001E-3</v>
      </c>
      <c r="N418" s="259">
        <v>0</v>
      </c>
      <c r="O418" s="259"/>
      <c r="Q418" s="259" t="s">
        <v>225</v>
      </c>
      <c r="R418" s="259">
        <v>0</v>
      </c>
      <c r="S418" s="259">
        <v>0</v>
      </c>
      <c r="T418" s="259">
        <v>5.0000000000000001E-3</v>
      </c>
      <c r="U418" s="259">
        <v>-5.0000000000000001E-3</v>
      </c>
      <c r="V418" s="259">
        <v>0</v>
      </c>
      <c r="W418" s="259"/>
    </row>
    <row r="419" spans="1:23">
      <c r="A419" s="259" t="s">
        <v>226</v>
      </c>
      <c r="B419" s="259">
        <v>0</v>
      </c>
      <c r="C419" s="259">
        <v>0</v>
      </c>
      <c r="D419" s="259">
        <v>5.0000000000000001E-3</v>
      </c>
      <c r="E419" s="259">
        <v>-5.0000000000000001E-3</v>
      </c>
      <c r="F419" s="259">
        <v>0</v>
      </c>
      <c r="G419" s="259"/>
      <c r="I419" s="259" t="s">
        <v>226</v>
      </c>
      <c r="J419" s="259">
        <v>0</v>
      </c>
      <c r="K419" s="259">
        <v>0</v>
      </c>
      <c r="L419" s="259">
        <v>5.0000000000000001E-3</v>
      </c>
      <c r="M419" s="259">
        <v>-5.0000000000000001E-3</v>
      </c>
      <c r="N419" s="259">
        <v>0</v>
      </c>
      <c r="O419" s="259"/>
      <c r="Q419" s="259" t="s">
        <v>226</v>
      </c>
      <c r="R419" s="259">
        <v>0</v>
      </c>
      <c r="S419" s="259">
        <v>0</v>
      </c>
      <c r="T419" s="259">
        <v>5.0000000000000001E-3</v>
      </c>
      <c r="U419" s="259">
        <v>-5.0000000000000001E-3</v>
      </c>
      <c r="V419" s="259">
        <v>0</v>
      </c>
      <c r="W419" s="259"/>
    </row>
    <row r="420" spans="1:23">
      <c r="A420" s="259"/>
      <c r="B420" s="259"/>
      <c r="C420" s="259"/>
      <c r="D420" s="259"/>
      <c r="E420" s="259"/>
      <c r="F420" s="259"/>
      <c r="G420" s="259"/>
      <c r="I420" s="259"/>
      <c r="J420" s="259"/>
      <c r="K420" s="259"/>
      <c r="L420" s="259"/>
      <c r="M420" s="259"/>
      <c r="N420" s="259"/>
      <c r="O420" s="259"/>
      <c r="Q420" s="259"/>
      <c r="R420" s="259"/>
      <c r="S420" s="259"/>
      <c r="T420" s="259"/>
      <c r="U420" s="259"/>
      <c r="V420" s="259"/>
      <c r="W420" s="259"/>
    </row>
    <row r="421" spans="1:23">
      <c r="A421" s="259" t="s">
        <v>347</v>
      </c>
      <c r="B421" s="259" t="s">
        <v>270</v>
      </c>
      <c r="C421" s="259"/>
      <c r="D421" s="259"/>
      <c r="E421" s="259"/>
      <c r="F421" s="259"/>
      <c r="G421" s="259"/>
      <c r="I421" s="259" t="s">
        <v>347</v>
      </c>
      <c r="J421" s="259" t="s">
        <v>270</v>
      </c>
      <c r="K421" s="259"/>
      <c r="L421" s="259"/>
      <c r="M421" s="259"/>
      <c r="N421" s="259"/>
      <c r="O421" s="259"/>
      <c r="Q421" s="259" t="s">
        <v>347</v>
      </c>
      <c r="R421" s="259" t="s">
        <v>270</v>
      </c>
      <c r="S421" s="259"/>
      <c r="T421" s="259"/>
      <c r="U421" s="259"/>
      <c r="V421" s="259"/>
      <c r="W421" s="259"/>
    </row>
    <row r="422" spans="1:23">
      <c r="A422" s="259" t="s">
        <v>271</v>
      </c>
      <c r="B422" s="259">
        <v>4.0309999999999997</v>
      </c>
      <c r="C422" s="259">
        <v>4.0316200000000002</v>
      </c>
      <c r="D422" s="259">
        <v>5.0000000000000001E-3</v>
      </c>
      <c r="E422" s="259">
        <v>-5.0000000000000001E-3</v>
      </c>
      <c r="F422" s="259">
        <v>6.2E-4</v>
      </c>
      <c r="G422" s="259" t="s">
        <v>249</v>
      </c>
      <c r="I422" s="259" t="s">
        <v>271</v>
      </c>
      <c r="J422" s="259">
        <v>4.0309999999999997</v>
      </c>
      <c r="K422" s="259">
        <v>4.0316599999999996</v>
      </c>
      <c r="L422" s="259">
        <v>5.0000000000000001E-3</v>
      </c>
      <c r="M422" s="259">
        <v>-5.0000000000000001E-3</v>
      </c>
      <c r="N422" s="259">
        <v>6.6E-4</v>
      </c>
      <c r="O422" s="259" t="s">
        <v>249</v>
      </c>
      <c r="Q422" s="259" t="s">
        <v>271</v>
      </c>
      <c r="R422" s="259">
        <v>4.0309999999999997</v>
      </c>
      <c r="S422" s="259">
        <v>4.0312999999999999</v>
      </c>
      <c r="T422" s="259">
        <v>5.0000000000000001E-3</v>
      </c>
      <c r="U422" s="259">
        <v>-5.0000000000000001E-3</v>
      </c>
      <c r="V422" s="259">
        <v>2.9999999999999997E-4</v>
      </c>
      <c r="W422" s="259" t="s">
        <v>249</v>
      </c>
    </row>
    <row r="423" spans="1:23">
      <c r="A423" s="259" t="s">
        <v>225</v>
      </c>
      <c r="B423" s="259">
        <v>0</v>
      </c>
      <c r="C423" s="259">
        <v>-4.4400000000000004E-3</v>
      </c>
      <c r="D423" s="259">
        <v>5.0000000000000001E-3</v>
      </c>
      <c r="E423" s="259">
        <v>-5.0000000000000001E-3</v>
      </c>
      <c r="F423" s="259">
        <v>-4.4400000000000004E-3</v>
      </c>
      <c r="G423" s="259" t="s">
        <v>280</v>
      </c>
      <c r="I423" s="259" t="s">
        <v>225</v>
      </c>
      <c r="J423" s="259">
        <v>0</v>
      </c>
      <c r="K423" s="259">
        <v>-3.62E-3</v>
      </c>
      <c r="L423" s="259">
        <v>5.0000000000000001E-3</v>
      </c>
      <c r="M423" s="259">
        <v>-5.0000000000000001E-3</v>
      </c>
      <c r="N423" s="259">
        <v>-3.62E-3</v>
      </c>
      <c r="O423" s="259" t="s">
        <v>232</v>
      </c>
      <c r="Q423" s="259" t="s">
        <v>225</v>
      </c>
      <c r="R423" s="259">
        <v>0</v>
      </c>
      <c r="S423" s="259">
        <v>-3.8899999999999998E-3</v>
      </c>
      <c r="T423" s="259">
        <v>5.0000000000000001E-3</v>
      </c>
      <c r="U423" s="259">
        <v>-5.0000000000000001E-3</v>
      </c>
      <c r="V423" s="259">
        <v>-3.8899999999999998E-3</v>
      </c>
      <c r="W423" s="259" t="s">
        <v>280</v>
      </c>
    </row>
    <row r="424" spans="1:23">
      <c r="A424" s="259" t="s">
        <v>226</v>
      </c>
      <c r="B424" s="259">
        <v>42.25</v>
      </c>
      <c r="C424" s="259">
        <v>42.252540000000003</v>
      </c>
      <c r="D424" s="259">
        <v>5.0000000000000001E-3</v>
      </c>
      <c r="E424" s="259">
        <v>-5.0000000000000001E-3</v>
      </c>
      <c r="F424" s="259">
        <v>2.5400000000000002E-3</v>
      </c>
      <c r="G424" s="259" t="s">
        <v>252</v>
      </c>
      <c r="I424" s="259" t="s">
        <v>226</v>
      </c>
      <c r="J424" s="259">
        <v>42.25</v>
      </c>
      <c r="K424" s="259">
        <v>42.25291</v>
      </c>
      <c r="L424" s="259">
        <v>5.0000000000000001E-3</v>
      </c>
      <c r="M424" s="259">
        <v>-5.0000000000000001E-3</v>
      </c>
      <c r="N424" s="259">
        <v>2.9099999999999998E-3</v>
      </c>
      <c r="O424" s="259" t="s">
        <v>252</v>
      </c>
      <c r="Q424" s="259" t="s">
        <v>226</v>
      </c>
      <c r="R424" s="259">
        <v>42.25</v>
      </c>
      <c r="S424" s="259">
        <v>42.252589999999998</v>
      </c>
      <c r="T424" s="259">
        <v>5.0000000000000001E-3</v>
      </c>
      <c r="U424" s="259">
        <v>-5.0000000000000001E-3</v>
      </c>
      <c r="V424" s="259">
        <v>2.5899999999999999E-3</v>
      </c>
      <c r="W424" s="259" t="s">
        <v>252</v>
      </c>
    </row>
    <row r="425" spans="1:23">
      <c r="A425" s="259"/>
      <c r="B425" s="259"/>
      <c r="C425" s="259"/>
      <c r="D425" s="259"/>
      <c r="E425" s="259"/>
      <c r="F425" s="259"/>
      <c r="G425" s="259"/>
      <c r="I425" s="259"/>
      <c r="J425" s="259"/>
      <c r="K425" s="259"/>
      <c r="L425" s="259"/>
      <c r="M425" s="259"/>
      <c r="N425" s="259"/>
      <c r="O425" s="259"/>
      <c r="Q425" s="259"/>
      <c r="R425" s="259"/>
      <c r="S425" s="259"/>
      <c r="T425" s="259"/>
      <c r="U425" s="259"/>
      <c r="V425" s="259"/>
      <c r="W425" s="259"/>
    </row>
    <row r="426" spans="1:23">
      <c r="A426" s="259" t="s">
        <v>348</v>
      </c>
      <c r="B426" s="259" t="s">
        <v>270</v>
      </c>
      <c r="C426" s="259"/>
      <c r="D426" s="259"/>
      <c r="E426" s="259"/>
      <c r="F426" s="259"/>
      <c r="G426" s="259"/>
      <c r="I426" s="259" t="s">
        <v>348</v>
      </c>
      <c r="J426" s="259" t="s">
        <v>270</v>
      </c>
      <c r="K426" s="259"/>
      <c r="L426" s="259"/>
      <c r="M426" s="259"/>
      <c r="N426" s="259"/>
      <c r="O426" s="259"/>
      <c r="Q426" s="259" t="s">
        <v>348</v>
      </c>
      <c r="R426" s="259" t="s">
        <v>270</v>
      </c>
      <c r="S426" s="259"/>
      <c r="T426" s="259"/>
      <c r="U426" s="259"/>
      <c r="V426" s="259"/>
      <c r="W426" s="259"/>
    </row>
    <row r="427" spans="1:23">
      <c r="A427" s="259" t="s">
        <v>271</v>
      </c>
      <c r="B427" s="259">
        <v>4.0309999999999997</v>
      </c>
      <c r="C427" s="259">
        <v>4.0312999999999999</v>
      </c>
      <c r="D427" s="259">
        <v>5.0000000000000001E-3</v>
      </c>
      <c r="E427" s="259">
        <v>-5.0000000000000001E-3</v>
      </c>
      <c r="F427" s="259">
        <v>2.9999999999999997E-4</v>
      </c>
      <c r="G427" s="259" t="s">
        <v>249</v>
      </c>
      <c r="I427" s="259" t="s">
        <v>271</v>
      </c>
      <c r="J427" s="259">
        <v>4.0309999999999997</v>
      </c>
      <c r="K427" s="259">
        <v>4.0309299999999997</v>
      </c>
      <c r="L427" s="259">
        <v>5.0000000000000001E-3</v>
      </c>
      <c r="M427" s="259">
        <v>-5.0000000000000001E-3</v>
      </c>
      <c r="N427" s="259">
        <v>-6.9999999999999994E-5</v>
      </c>
      <c r="O427" s="259" t="s">
        <v>245</v>
      </c>
      <c r="Q427" s="259" t="s">
        <v>271</v>
      </c>
      <c r="R427" s="259">
        <v>4.0309999999999997</v>
      </c>
      <c r="S427" s="259">
        <v>4.0309600000000003</v>
      </c>
      <c r="T427" s="259">
        <v>5.0000000000000001E-3</v>
      </c>
      <c r="U427" s="259">
        <v>-5.0000000000000001E-3</v>
      </c>
      <c r="V427" s="259">
        <v>-4.0000000000000003E-5</v>
      </c>
      <c r="W427" s="259"/>
    </row>
    <row r="428" spans="1:23">
      <c r="A428" s="259" t="s">
        <v>225</v>
      </c>
      <c r="B428" s="259">
        <v>0</v>
      </c>
      <c r="C428" s="259">
        <v>-2.0000000000000002E-5</v>
      </c>
      <c r="D428" s="259">
        <v>5.0000000000000001E-3</v>
      </c>
      <c r="E428" s="259">
        <v>-5.0000000000000001E-3</v>
      </c>
      <c r="F428" s="259">
        <v>-2.0000000000000002E-5</v>
      </c>
      <c r="G428" s="259"/>
      <c r="I428" s="259" t="s">
        <v>225</v>
      </c>
      <c r="J428" s="259">
        <v>0</v>
      </c>
      <c r="K428" s="259">
        <v>6.9999999999999994E-5</v>
      </c>
      <c r="L428" s="259">
        <v>5.0000000000000001E-3</v>
      </c>
      <c r="M428" s="259">
        <v>-5.0000000000000001E-3</v>
      </c>
      <c r="N428" s="259">
        <v>6.9999999999999994E-5</v>
      </c>
      <c r="O428" s="259" t="s">
        <v>249</v>
      </c>
      <c r="Q428" s="259" t="s">
        <v>225</v>
      </c>
      <c r="R428" s="259">
        <v>0</v>
      </c>
      <c r="S428" s="259">
        <v>-3.5E-4</v>
      </c>
      <c r="T428" s="259">
        <v>5.0000000000000001E-3</v>
      </c>
      <c r="U428" s="259">
        <v>-5.0000000000000001E-3</v>
      </c>
      <c r="V428" s="259">
        <v>-3.5E-4</v>
      </c>
      <c r="W428" s="259" t="s">
        <v>245</v>
      </c>
    </row>
    <row r="429" spans="1:23">
      <c r="A429" s="259" t="s">
        <v>226</v>
      </c>
      <c r="B429" s="259">
        <v>84.5</v>
      </c>
      <c r="C429" s="259">
        <v>84.503079999999997</v>
      </c>
      <c r="D429" s="259">
        <v>5.0000000000000001E-3</v>
      </c>
      <c r="E429" s="259">
        <v>-5.0000000000000001E-3</v>
      </c>
      <c r="F429" s="259">
        <v>3.0799999999999998E-3</v>
      </c>
      <c r="G429" s="259" t="s">
        <v>252</v>
      </c>
      <c r="I429" s="259" t="s">
        <v>226</v>
      </c>
      <c r="J429" s="259">
        <v>84.5</v>
      </c>
      <c r="K429" s="259">
        <v>84.503060000000005</v>
      </c>
      <c r="L429" s="259">
        <v>5.0000000000000001E-3</v>
      </c>
      <c r="M429" s="259">
        <v>-5.0000000000000001E-3</v>
      </c>
      <c r="N429" s="259">
        <v>3.0599999999999998E-3</v>
      </c>
      <c r="O429" s="259" t="s">
        <v>252</v>
      </c>
      <c r="Q429" s="259" t="s">
        <v>226</v>
      </c>
      <c r="R429" s="259">
        <v>84.5</v>
      </c>
      <c r="S429" s="259">
        <v>84.503190000000004</v>
      </c>
      <c r="T429" s="259">
        <v>5.0000000000000001E-3</v>
      </c>
      <c r="U429" s="259">
        <v>-5.0000000000000001E-3</v>
      </c>
      <c r="V429" s="259">
        <v>3.1900000000000001E-3</v>
      </c>
      <c r="W429" s="259" t="s">
        <v>252</v>
      </c>
    </row>
    <row r="430" spans="1:23">
      <c r="A430" s="259"/>
      <c r="B430" s="259"/>
      <c r="C430" s="259"/>
      <c r="D430" s="259"/>
      <c r="E430" s="259"/>
      <c r="F430" s="259"/>
      <c r="G430" s="259"/>
      <c r="I430" s="259"/>
      <c r="J430" s="259"/>
      <c r="K430" s="259"/>
      <c r="L430" s="259"/>
      <c r="M430" s="259"/>
      <c r="N430" s="259"/>
      <c r="O430" s="259"/>
      <c r="Q430" s="259"/>
      <c r="R430" s="259"/>
      <c r="S430" s="259"/>
      <c r="T430" s="259"/>
      <c r="U430" s="259"/>
      <c r="V430" s="259"/>
      <c r="W430" s="259"/>
    </row>
    <row r="431" spans="1:23">
      <c r="A431" s="259" t="s">
        <v>349</v>
      </c>
      <c r="B431" s="259" t="s">
        <v>270</v>
      </c>
      <c r="C431" s="259"/>
      <c r="D431" s="259"/>
      <c r="E431" s="259"/>
      <c r="F431" s="259"/>
      <c r="G431" s="259"/>
      <c r="I431" s="259" t="s">
        <v>349</v>
      </c>
      <c r="J431" s="259" t="s">
        <v>270</v>
      </c>
      <c r="K431" s="259"/>
      <c r="L431" s="259"/>
      <c r="M431" s="259"/>
      <c r="N431" s="259"/>
      <c r="O431" s="259"/>
      <c r="Q431" s="259" t="s">
        <v>349</v>
      </c>
      <c r="R431" s="259" t="s">
        <v>270</v>
      </c>
      <c r="S431" s="259"/>
      <c r="T431" s="259"/>
      <c r="U431" s="259"/>
      <c r="V431" s="259"/>
      <c r="W431" s="259"/>
    </row>
    <row r="432" spans="1:23">
      <c r="A432" s="259" t="s">
        <v>271</v>
      </c>
      <c r="B432" s="259">
        <v>4.0309999999999997</v>
      </c>
      <c r="C432" s="259">
        <v>4.0373799999999997</v>
      </c>
      <c r="D432" s="259">
        <v>5.0000000000000001E-3</v>
      </c>
      <c r="E432" s="259">
        <v>-5.0000000000000001E-3</v>
      </c>
      <c r="F432" s="259">
        <v>6.3800000000000003E-3</v>
      </c>
      <c r="G432" s="259">
        <v>1.3799999999999999E-3</v>
      </c>
      <c r="I432" s="259" t="s">
        <v>271</v>
      </c>
      <c r="J432" s="259">
        <v>4.0309999999999997</v>
      </c>
      <c r="K432" s="259">
        <v>4.0370900000000001</v>
      </c>
      <c r="L432" s="259">
        <v>5.0000000000000001E-3</v>
      </c>
      <c r="M432" s="259">
        <v>-5.0000000000000001E-3</v>
      </c>
      <c r="N432" s="259">
        <v>6.0899999999999999E-3</v>
      </c>
      <c r="O432" s="259">
        <v>1.09E-3</v>
      </c>
      <c r="Q432" s="259" t="s">
        <v>271</v>
      </c>
      <c r="R432" s="259">
        <v>4.0309999999999997</v>
      </c>
      <c r="S432" s="259">
        <v>4.0369000000000002</v>
      </c>
      <c r="T432" s="259">
        <v>5.0000000000000001E-3</v>
      </c>
      <c r="U432" s="259">
        <v>-5.0000000000000001E-3</v>
      </c>
      <c r="V432" s="259">
        <v>5.8999999999999999E-3</v>
      </c>
      <c r="W432" s="259">
        <v>8.9999999999999998E-4</v>
      </c>
    </row>
    <row r="433" spans="1:23">
      <c r="A433" s="259" t="s">
        <v>225</v>
      </c>
      <c r="B433" s="259">
        <v>42.25</v>
      </c>
      <c r="C433" s="259">
        <v>42.244750000000003</v>
      </c>
      <c r="D433" s="259">
        <v>5.0000000000000001E-3</v>
      </c>
      <c r="E433" s="259">
        <v>-5.0000000000000001E-3</v>
      </c>
      <c r="F433" s="259">
        <v>-5.2500000000000003E-3</v>
      </c>
      <c r="G433" s="259">
        <v>-2.5000000000000001E-4</v>
      </c>
      <c r="I433" s="259" t="s">
        <v>225</v>
      </c>
      <c r="J433" s="259">
        <v>42.25</v>
      </c>
      <c r="K433" s="259">
        <v>42.244979999999998</v>
      </c>
      <c r="L433" s="259">
        <v>5.0000000000000001E-3</v>
      </c>
      <c r="M433" s="259">
        <v>-5.0000000000000001E-3</v>
      </c>
      <c r="N433" s="259">
        <v>-5.0200000000000002E-3</v>
      </c>
      <c r="O433" s="259">
        <v>-2.0000000000000002E-5</v>
      </c>
      <c r="Q433" s="259" t="s">
        <v>225</v>
      </c>
      <c r="R433" s="259">
        <v>42.25</v>
      </c>
      <c r="S433" s="259">
        <v>42.245100000000001</v>
      </c>
      <c r="T433" s="259">
        <v>5.0000000000000001E-3</v>
      </c>
      <c r="U433" s="259">
        <v>-5.0000000000000001E-3</v>
      </c>
      <c r="V433" s="259">
        <v>-4.8999999999999998E-3</v>
      </c>
      <c r="W433" s="259" t="s">
        <v>280</v>
      </c>
    </row>
    <row r="434" spans="1:23">
      <c r="A434" s="259" t="s">
        <v>226</v>
      </c>
      <c r="B434" s="259">
        <v>0</v>
      </c>
      <c r="C434" s="259">
        <v>9.0000000000000006E-5</v>
      </c>
      <c r="D434" s="259">
        <v>5.0000000000000001E-3</v>
      </c>
      <c r="E434" s="259">
        <v>-5.0000000000000001E-3</v>
      </c>
      <c r="F434" s="259">
        <v>9.0000000000000006E-5</v>
      </c>
      <c r="G434" s="259" t="s">
        <v>249</v>
      </c>
      <c r="I434" s="259" t="s">
        <v>226</v>
      </c>
      <c r="J434" s="259">
        <v>0</v>
      </c>
      <c r="K434" s="259">
        <v>1.2E-4</v>
      </c>
      <c r="L434" s="259">
        <v>5.0000000000000001E-3</v>
      </c>
      <c r="M434" s="259">
        <v>-5.0000000000000001E-3</v>
      </c>
      <c r="N434" s="259">
        <v>1.2E-4</v>
      </c>
      <c r="O434" s="259" t="s">
        <v>249</v>
      </c>
      <c r="Q434" s="259" t="s">
        <v>226</v>
      </c>
      <c r="R434" s="259">
        <v>0</v>
      </c>
      <c r="S434" s="259">
        <v>3.2000000000000003E-4</v>
      </c>
      <c r="T434" s="259">
        <v>5.0000000000000001E-3</v>
      </c>
      <c r="U434" s="259">
        <v>-5.0000000000000001E-3</v>
      </c>
      <c r="V434" s="259">
        <v>3.2000000000000003E-4</v>
      </c>
      <c r="W434" s="259" t="s">
        <v>249</v>
      </c>
    </row>
    <row r="435" spans="1:23">
      <c r="A435" s="259"/>
      <c r="B435" s="259"/>
      <c r="C435" s="259"/>
      <c r="D435" s="259"/>
      <c r="E435" s="259"/>
      <c r="F435" s="259"/>
      <c r="G435" s="259"/>
      <c r="I435" s="259"/>
      <c r="J435" s="259"/>
      <c r="K435" s="259"/>
      <c r="L435" s="259"/>
      <c r="M435" s="259"/>
      <c r="N435" s="259"/>
      <c r="O435" s="259"/>
      <c r="Q435" s="259"/>
      <c r="R435" s="259"/>
      <c r="S435" s="259"/>
      <c r="T435" s="259"/>
      <c r="U435" s="259"/>
      <c r="V435" s="259"/>
      <c r="W435" s="259"/>
    </row>
    <row r="436" spans="1:23">
      <c r="A436" s="259" t="s">
        <v>350</v>
      </c>
      <c r="B436" s="259" t="s">
        <v>270</v>
      </c>
      <c r="C436" s="259"/>
      <c r="D436" s="259"/>
      <c r="E436" s="259"/>
      <c r="F436" s="259"/>
      <c r="G436" s="259"/>
      <c r="I436" s="259" t="s">
        <v>350</v>
      </c>
      <c r="J436" s="259" t="s">
        <v>270</v>
      </c>
      <c r="K436" s="259"/>
      <c r="L436" s="259"/>
      <c r="M436" s="259"/>
      <c r="N436" s="259"/>
      <c r="O436" s="259"/>
      <c r="Q436" s="259" t="s">
        <v>350</v>
      </c>
      <c r="R436" s="259" t="s">
        <v>270</v>
      </c>
      <c r="S436" s="259"/>
      <c r="T436" s="259"/>
      <c r="U436" s="259"/>
      <c r="V436" s="259"/>
      <c r="W436" s="259"/>
    </row>
    <row r="437" spans="1:23">
      <c r="A437" s="259" t="s">
        <v>271</v>
      </c>
      <c r="B437" s="259">
        <v>4.0309999999999997</v>
      </c>
      <c r="C437" s="259">
        <v>4.0330399999999997</v>
      </c>
      <c r="D437" s="259">
        <v>5.0000000000000001E-3</v>
      </c>
      <c r="E437" s="259">
        <v>-5.0000000000000001E-3</v>
      </c>
      <c r="F437" s="259">
        <v>2.0400000000000001E-3</v>
      </c>
      <c r="G437" s="259" t="s">
        <v>235</v>
      </c>
      <c r="I437" s="259" t="s">
        <v>271</v>
      </c>
      <c r="J437" s="259">
        <v>4.0309999999999997</v>
      </c>
      <c r="K437" s="259">
        <v>4.0327000000000002</v>
      </c>
      <c r="L437" s="259">
        <v>5.0000000000000001E-3</v>
      </c>
      <c r="M437" s="259">
        <v>-5.0000000000000001E-3</v>
      </c>
      <c r="N437" s="259">
        <v>1.6999999999999999E-3</v>
      </c>
      <c r="O437" s="259" t="s">
        <v>235</v>
      </c>
      <c r="Q437" s="259" t="s">
        <v>271</v>
      </c>
      <c r="R437" s="259">
        <v>4.0309999999999997</v>
      </c>
      <c r="S437" s="259">
        <v>4.0325800000000003</v>
      </c>
      <c r="T437" s="259">
        <v>5.0000000000000001E-3</v>
      </c>
      <c r="U437" s="259">
        <v>-5.0000000000000001E-3</v>
      </c>
      <c r="V437" s="259">
        <v>1.58E-3</v>
      </c>
      <c r="W437" s="259" t="s">
        <v>235</v>
      </c>
    </row>
    <row r="438" spans="1:23">
      <c r="A438" s="259" t="s">
        <v>225</v>
      </c>
      <c r="B438" s="259">
        <v>42.25</v>
      </c>
      <c r="C438" s="259">
        <v>42.245559999999998</v>
      </c>
      <c r="D438" s="259">
        <v>5.0000000000000001E-3</v>
      </c>
      <c r="E438" s="259">
        <v>-5.0000000000000001E-3</v>
      </c>
      <c r="F438" s="259">
        <v>-4.4400000000000004E-3</v>
      </c>
      <c r="G438" s="259" t="s">
        <v>280</v>
      </c>
      <c r="I438" s="259" t="s">
        <v>225</v>
      </c>
      <c r="J438" s="259">
        <v>42.25</v>
      </c>
      <c r="K438" s="259">
        <v>42.245460000000001</v>
      </c>
      <c r="L438" s="259">
        <v>5.0000000000000001E-3</v>
      </c>
      <c r="M438" s="259">
        <v>-5.0000000000000001E-3</v>
      </c>
      <c r="N438" s="259">
        <v>-4.5399999999999998E-3</v>
      </c>
      <c r="O438" s="259" t="s">
        <v>280</v>
      </c>
      <c r="Q438" s="259" t="s">
        <v>225</v>
      </c>
      <c r="R438" s="259">
        <v>42.25</v>
      </c>
      <c r="S438" s="259">
        <v>42.245240000000003</v>
      </c>
      <c r="T438" s="259">
        <v>5.0000000000000001E-3</v>
      </c>
      <c r="U438" s="259">
        <v>-5.0000000000000001E-3</v>
      </c>
      <c r="V438" s="259">
        <v>-4.7600000000000003E-3</v>
      </c>
      <c r="W438" s="259" t="s">
        <v>280</v>
      </c>
    </row>
    <row r="439" spans="1:23">
      <c r="A439" s="259" t="s">
        <v>226</v>
      </c>
      <c r="B439" s="259">
        <v>42.25</v>
      </c>
      <c r="C439" s="259">
        <v>42.253959999999999</v>
      </c>
      <c r="D439" s="259">
        <v>5.0000000000000001E-3</v>
      </c>
      <c r="E439" s="259">
        <v>-5.0000000000000001E-3</v>
      </c>
      <c r="F439" s="259">
        <v>3.96E-3</v>
      </c>
      <c r="G439" s="259" t="s">
        <v>240</v>
      </c>
      <c r="I439" s="259" t="s">
        <v>226</v>
      </c>
      <c r="J439" s="259">
        <v>42.25</v>
      </c>
      <c r="K439" s="259">
        <v>42.254010000000001</v>
      </c>
      <c r="L439" s="259">
        <v>5.0000000000000001E-3</v>
      </c>
      <c r="M439" s="259">
        <v>-5.0000000000000001E-3</v>
      </c>
      <c r="N439" s="259">
        <v>4.0099999999999997E-3</v>
      </c>
      <c r="O439" s="259" t="s">
        <v>240</v>
      </c>
      <c r="Q439" s="259" t="s">
        <v>226</v>
      </c>
      <c r="R439" s="259">
        <v>42.25</v>
      </c>
      <c r="S439" s="259">
        <v>42.25414</v>
      </c>
      <c r="T439" s="259">
        <v>5.0000000000000001E-3</v>
      </c>
      <c r="U439" s="259">
        <v>-5.0000000000000001E-3</v>
      </c>
      <c r="V439" s="259">
        <v>4.1399999999999996E-3</v>
      </c>
      <c r="W439" s="259" t="s">
        <v>240</v>
      </c>
    </row>
    <row r="440" spans="1:23">
      <c r="A440" s="259"/>
      <c r="B440" s="259"/>
      <c r="C440" s="259"/>
      <c r="D440" s="259"/>
      <c r="E440" s="259"/>
      <c r="F440" s="259"/>
      <c r="G440" s="259"/>
      <c r="I440" s="259"/>
      <c r="J440" s="259"/>
      <c r="K440" s="259"/>
      <c r="L440" s="259"/>
      <c r="M440" s="259"/>
      <c r="N440" s="259"/>
      <c r="O440" s="259"/>
      <c r="Q440" s="259"/>
      <c r="R440" s="259"/>
      <c r="S440" s="259"/>
      <c r="T440" s="259"/>
      <c r="U440" s="259"/>
      <c r="V440" s="259"/>
      <c r="W440" s="259"/>
    </row>
    <row r="441" spans="1:23">
      <c r="A441" s="259" t="s">
        <v>351</v>
      </c>
      <c r="B441" s="259" t="s">
        <v>270</v>
      </c>
      <c r="C441" s="259"/>
      <c r="D441" s="259"/>
      <c r="E441" s="259"/>
      <c r="F441" s="259"/>
      <c r="G441" s="259"/>
      <c r="I441" s="259" t="s">
        <v>351</v>
      </c>
      <c r="J441" s="259" t="s">
        <v>270</v>
      </c>
      <c r="K441" s="259"/>
      <c r="L441" s="259"/>
      <c r="M441" s="259"/>
      <c r="N441" s="259"/>
      <c r="O441" s="259"/>
      <c r="Q441" s="259" t="s">
        <v>351</v>
      </c>
      <c r="R441" s="259" t="s">
        <v>270</v>
      </c>
      <c r="S441" s="259"/>
      <c r="T441" s="259"/>
      <c r="U441" s="259"/>
      <c r="V441" s="259"/>
      <c r="W441" s="259"/>
    </row>
    <row r="442" spans="1:23">
      <c r="A442" s="259" t="s">
        <v>271</v>
      </c>
      <c r="B442" s="259">
        <v>4.0309999999999997</v>
      </c>
      <c r="C442" s="259">
        <v>4.0346799999999998</v>
      </c>
      <c r="D442" s="259">
        <v>5.0000000000000001E-3</v>
      </c>
      <c r="E442" s="259">
        <v>-5.0000000000000001E-3</v>
      </c>
      <c r="F442" s="259">
        <v>3.6800000000000001E-3</v>
      </c>
      <c r="G442" s="259" t="s">
        <v>252</v>
      </c>
      <c r="I442" s="259" t="s">
        <v>271</v>
      </c>
      <c r="J442" s="259">
        <v>4.0309999999999997</v>
      </c>
      <c r="K442" s="259">
        <v>4.0343900000000001</v>
      </c>
      <c r="L442" s="259">
        <v>5.0000000000000001E-3</v>
      </c>
      <c r="M442" s="259">
        <v>-5.0000000000000001E-3</v>
      </c>
      <c r="N442" s="259">
        <v>3.3899999999999998E-3</v>
      </c>
      <c r="O442" s="259" t="s">
        <v>252</v>
      </c>
      <c r="Q442" s="259" t="s">
        <v>271</v>
      </c>
      <c r="R442" s="259">
        <v>4.0309999999999997</v>
      </c>
      <c r="S442" s="259">
        <v>4.03416</v>
      </c>
      <c r="T442" s="259">
        <v>5.0000000000000001E-3</v>
      </c>
      <c r="U442" s="259">
        <v>-5.0000000000000001E-3</v>
      </c>
      <c r="V442" s="259">
        <v>3.16E-3</v>
      </c>
      <c r="W442" s="259" t="s">
        <v>252</v>
      </c>
    </row>
    <row r="443" spans="1:23">
      <c r="A443" s="259" t="s">
        <v>225</v>
      </c>
      <c r="B443" s="259">
        <v>42.25</v>
      </c>
      <c r="C443" s="259">
        <v>42.245190000000001</v>
      </c>
      <c r="D443" s="259">
        <v>5.0000000000000001E-3</v>
      </c>
      <c r="E443" s="259">
        <v>-5.0000000000000001E-3</v>
      </c>
      <c r="F443" s="259">
        <v>-4.81E-3</v>
      </c>
      <c r="G443" s="259" t="s">
        <v>280</v>
      </c>
      <c r="I443" s="259" t="s">
        <v>225</v>
      </c>
      <c r="J443" s="259">
        <v>42.25</v>
      </c>
      <c r="K443" s="259">
        <v>42.245539999999998</v>
      </c>
      <c r="L443" s="259">
        <v>5.0000000000000001E-3</v>
      </c>
      <c r="M443" s="259">
        <v>-5.0000000000000001E-3</v>
      </c>
      <c r="N443" s="259">
        <v>-4.4600000000000004E-3</v>
      </c>
      <c r="O443" s="259" t="s">
        <v>280</v>
      </c>
      <c r="Q443" s="259" t="s">
        <v>225</v>
      </c>
      <c r="R443" s="259">
        <v>42.25</v>
      </c>
      <c r="S443" s="259">
        <v>42.244840000000003</v>
      </c>
      <c r="T443" s="259">
        <v>5.0000000000000001E-3</v>
      </c>
      <c r="U443" s="259">
        <v>-5.0000000000000001E-3</v>
      </c>
      <c r="V443" s="259">
        <v>-5.1599999999999997E-3</v>
      </c>
      <c r="W443" s="259">
        <v>-1.6000000000000001E-4</v>
      </c>
    </row>
    <row r="444" spans="1:23">
      <c r="A444" s="259" t="s">
        <v>226</v>
      </c>
      <c r="B444" s="259">
        <v>84.5</v>
      </c>
      <c r="C444" s="259">
        <v>84.50591</v>
      </c>
      <c r="D444" s="259">
        <v>5.0000000000000001E-3</v>
      </c>
      <c r="E444" s="259">
        <v>-5.0000000000000001E-3</v>
      </c>
      <c r="F444" s="259">
        <v>5.9100000000000003E-3</v>
      </c>
      <c r="G444" s="259">
        <v>9.1E-4</v>
      </c>
      <c r="I444" s="259" t="s">
        <v>226</v>
      </c>
      <c r="J444" s="259">
        <v>84.5</v>
      </c>
      <c r="K444" s="259">
        <v>84.506209999999996</v>
      </c>
      <c r="L444" s="259">
        <v>5.0000000000000001E-3</v>
      </c>
      <c r="M444" s="259">
        <v>-5.0000000000000001E-3</v>
      </c>
      <c r="N444" s="259">
        <v>6.2100000000000002E-3</v>
      </c>
      <c r="O444" s="259">
        <v>1.2099999999999999E-3</v>
      </c>
      <c r="Q444" s="259" t="s">
        <v>226</v>
      </c>
      <c r="R444" s="259">
        <v>84.5</v>
      </c>
      <c r="S444" s="259">
        <v>84.505870000000002</v>
      </c>
      <c r="T444" s="259">
        <v>5.0000000000000001E-3</v>
      </c>
      <c r="U444" s="259">
        <v>-5.0000000000000001E-3</v>
      </c>
      <c r="V444" s="259">
        <v>5.8700000000000002E-3</v>
      </c>
      <c r="W444" s="259">
        <v>8.7000000000000001E-4</v>
      </c>
    </row>
    <row r="445" spans="1:23">
      <c r="A445" s="259"/>
      <c r="B445" s="259"/>
      <c r="C445" s="259"/>
      <c r="D445" s="259"/>
      <c r="E445" s="259"/>
      <c r="F445" s="259"/>
      <c r="G445" s="259"/>
      <c r="I445" s="259"/>
      <c r="J445" s="259"/>
      <c r="K445" s="259"/>
      <c r="L445" s="259"/>
      <c r="M445" s="259"/>
      <c r="N445" s="259"/>
      <c r="O445" s="259"/>
      <c r="Q445" s="259"/>
      <c r="R445" s="259"/>
      <c r="S445" s="259"/>
      <c r="T445" s="259"/>
      <c r="U445" s="259"/>
      <c r="V445" s="259"/>
      <c r="W445" s="259"/>
    </row>
    <row r="446" spans="1:23">
      <c r="A446" s="259" t="s">
        <v>352</v>
      </c>
      <c r="B446" s="259" t="s">
        <v>270</v>
      </c>
      <c r="C446" s="259"/>
      <c r="D446" s="259"/>
      <c r="E446" s="259"/>
      <c r="F446" s="259"/>
      <c r="G446" s="259"/>
      <c r="I446" s="259" t="s">
        <v>352</v>
      </c>
      <c r="J446" s="259" t="s">
        <v>270</v>
      </c>
      <c r="K446" s="259"/>
      <c r="L446" s="259"/>
      <c r="M446" s="259"/>
      <c r="N446" s="259"/>
      <c r="O446" s="259"/>
      <c r="Q446" s="259" t="s">
        <v>352</v>
      </c>
      <c r="R446" s="259" t="s">
        <v>270</v>
      </c>
      <c r="S446" s="259"/>
      <c r="T446" s="259"/>
      <c r="U446" s="259"/>
      <c r="V446" s="259"/>
      <c r="W446" s="259"/>
    </row>
    <row r="447" spans="1:23">
      <c r="A447" s="259" t="s">
        <v>271</v>
      </c>
      <c r="B447" s="259">
        <v>4.0309999999999997</v>
      </c>
      <c r="C447" s="259">
        <v>4.0322100000000001</v>
      </c>
      <c r="D447" s="259">
        <v>5.0000000000000001E-3</v>
      </c>
      <c r="E447" s="259">
        <v>-5.0000000000000001E-3</v>
      </c>
      <c r="F447" s="259">
        <v>1.2099999999999999E-3</v>
      </c>
      <c r="G447" s="259" t="s">
        <v>249</v>
      </c>
      <c r="I447" s="259" t="s">
        <v>271</v>
      </c>
      <c r="J447" s="259">
        <v>4.0309999999999997</v>
      </c>
      <c r="K447" s="259">
        <v>4.0317299999999996</v>
      </c>
      <c r="L447" s="259">
        <v>5.0000000000000001E-3</v>
      </c>
      <c r="M447" s="259">
        <v>-5.0000000000000001E-3</v>
      </c>
      <c r="N447" s="259">
        <v>7.2999999999999996E-4</v>
      </c>
      <c r="O447" s="259" t="s">
        <v>249</v>
      </c>
      <c r="Q447" s="259" t="s">
        <v>271</v>
      </c>
      <c r="R447" s="259">
        <v>4.0309999999999997</v>
      </c>
      <c r="S447" s="259">
        <v>4.0315599999999998</v>
      </c>
      <c r="T447" s="259">
        <v>5.0000000000000001E-3</v>
      </c>
      <c r="U447" s="259">
        <v>-5.0000000000000001E-3</v>
      </c>
      <c r="V447" s="259">
        <v>5.5999999999999995E-4</v>
      </c>
      <c r="W447" s="259" t="s">
        <v>249</v>
      </c>
    </row>
    <row r="448" spans="1:23">
      <c r="A448" s="259" t="s">
        <v>225</v>
      </c>
      <c r="B448" s="259">
        <v>84.5</v>
      </c>
      <c r="C448" s="259">
        <v>84.490300000000005</v>
      </c>
      <c r="D448" s="259">
        <v>5.0000000000000001E-3</v>
      </c>
      <c r="E448" s="259">
        <v>-5.0000000000000001E-3</v>
      </c>
      <c r="F448" s="259">
        <v>-9.7000000000000003E-3</v>
      </c>
      <c r="G448" s="259">
        <v>-4.7000000000000002E-3</v>
      </c>
      <c r="I448" s="259" t="s">
        <v>225</v>
      </c>
      <c r="J448" s="259">
        <v>84.5</v>
      </c>
      <c r="K448" s="259">
        <v>84.490790000000004</v>
      </c>
      <c r="L448" s="259">
        <v>5.0000000000000001E-3</v>
      </c>
      <c r="M448" s="259">
        <v>-5.0000000000000001E-3</v>
      </c>
      <c r="N448" s="259">
        <v>-9.2099999999999994E-3</v>
      </c>
      <c r="O448" s="259">
        <v>-4.2100000000000002E-3</v>
      </c>
      <c r="Q448" s="259" t="s">
        <v>225</v>
      </c>
      <c r="R448" s="259">
        <v>84.5</v>
      </c>
      <c r="S448" s="259">
        <v>84.490350000000007</v>
      </c>
      <c r="T448" s="259">
        <v>5.0000000000000001E-3</v>
      </c>
      <c r="U448" s="259">
        <v>-5.0000000000000001E-3</v>
      </c>
      <c r="V448" s="259">
        <v>-9.6500000000000006E-3</v>
      </c>
      <c r="W448" s="259">
        <v>-4.6499999999999996E-3</v>
      </c>
    </row>
    <row r="449" spans="1:23">
      <c r="A449" s="259" t="s">
        <v>226</v>
      </c>
      <c r="B449" s="259">
        <v>0</v>
      </c>
      <c r="C449" s="259">
        <v>0</v>
      </c>
      <c r="D449" s="259">
        <v>5.0000000000000001E-3</v>
      </c>
      <c r="E449" s="259">
        <v>-5.0000000000000001E-3</v>
      </c>
      <c r="F449" s="259">
        <v>0</v>
      </c>
      <c r="G449" s="259"/>
      <c r="I449" s="259" t="s">
        <v>226</v>
      </c>
      <c r="J449" s="259">
        <v>0</v>
      </c>
      <c r="K449" s="259">
        <v>0</v>
      </c>
      <c r="L449" s="259">
        <v>5.0000000000000001E-3</v>
      </c>
      <c r="M449" s="259">
        <v>-5.0000000000000001E-3</v>
      </c>
      <c r="N449" s="259">
        <v>0</v>
      </c>
      <c r="O449" s="259"/>
      <c r="Q449" s="259" t="s">
        <v>226</v>
      </c>
      <c r="R449" s="259">
        <v>0</v>
      </c>
      <c r="S449" s="259">
        <v>0</v>
      </c>
      <c r="T449" s="259">
        <v>5.0000000000000001E-3</v>
      </c>
      <c r="U449" s="259">
        <v>-5.0000000000000001E-3</v>
      </c>
      <c r="V449" s="259">
        <v>0</v>
      </c>
      <c r="W449" s="259"/>
    </row>
    <row r="450" spans="1:23">
      <c r="A450" s="259"/>
      <c r="B450" s="259"/>
      <c r="C450" s="259"/>
      <c r="D450" s="259"/>
      <c r="E450" s="259"/>
      <c r="F450" s="259"/>
      <c r="G450" s="259"/>
      <c r="I450" s="259"/>
      <c r="J450" s="259"/>
      <c r="K450" s="259"/>
      <c r="L450" s="259"/>
      <c r="M450" s="259"/>
      <c r="N450" s="259"/>
      <c r="O450" s="259"/>
      <c r="Q450" s="259"/>
      <c r="R450" s="259"/>
      <c r="S450" s="259"/>
      <c r="T450" s="259"/>
      <c r="U450" s="259"/>
      <c r="V450" s="259"/>
      <c r="W450" s="259"/>
    </row>
    <row r="451" spans="1:23">
      <c r="A451" s="259" t="s">
        <v>353</v>
      </c>
      <c r="B451" s="259" t="s">
        <v>270</v>
      </c>
      <c r="C451" s="259"/>
      <c r="D451" s="259"/>
      <c r="E451" s="259"/>
      <c r="F451" s="259"/>
      <c r="G451" s="259"/>
      <c r="I451" s="259" t="s">
        <v>353</v>
      </c>
      <c r="J451" s="259" t="s">
        <v>270</v>
      </c>
      <c r="K451" s="259"/>
      <c r="L451" s="259"/>
      <c r="M451" s="259"/>
      <c r="N451" s="259"/>
      <c r="O451" s="259"/>
      <c r="Q451" s="259" t="s">
        <v>353</v>
      </c>
      <c r="R451" s="259" t="s">
        <v>270</v>
      </c>
      <c r="S451" s="259"/>
      <c r="T451" s="259"/>
      <c r="U451" s="259"/>
      <c r="V451" s="259"/>
      <c r="W451" s="259"/>
    </row>
    <row r="452" spans="1:23">
      <c r="A452" s="259" t="s">
        <v>271</v>
      </c>
      <c r="B452" s="259">
        <v>4.0309999999999997</v>
      </c>
      <c r="C452" s="259">
        <v>4.0302100000000003</v>
      </c>
      <c r="D452" s="259">
        <v>5.0000000000000001E-3</v>
      </c>
      <c r="E452" s="259">
        <v>-5.0000000000000001E-3</v>
      </c>
      <c r="F452" s="259">
        <v>-7.9000000000000001E-4</v>
      </c>
      <c r="G452" s="259" t="s">
        <v>245</v>
      </c>
      <c r="I452" s="259" t="s">
        <v>271</v>
      </c>
      <c r="J452" s="259">
        <v>4.0309999999999997</v>
      </c>
      <c r="K452" s="259">
        <v>4.0298699999999998</v>
      </c>
      <c r="L452" s="259">
        <v>5.0000000000000001E-3</v>
      </c>
      <c r="M452" s="259">
        <v>-5.0000000000000001E-3</v>
      </c>
      <c r="N452" s="259">
        <v>-1.1299999999999999E-3</v>
      </c>
      <c r="O452" s="259" t="s">
        <v>245</v>
      </c>
      <c r="Q452" s="259" t="s">
        <v>271</v>
      </c>
      <c r="R452" s="259">
        <v>4.0309999999999997</v>
      </c>
      <c r="S452" s="259">
        <v>4.0298600000000002</v>
      </c>
      <c r="T452" s="259">
        <v>5.0000000000000001E-3</v>
      </c>
      <c r="U452" s="259">
        <v>-5.0000000000000001E-3</v>
      </c>
      <c r="V452" s="259">
        <v>-1.14E-3</v>
      </c>
      <c r="W452" s="259" t="s">
        <v>245</v>
      </c>
    </row>
    <row r="453" spans="1:23">
      <c r="A453" s="259" t="s">
        <v>225</v>
      </c>
      <c r="B453" s="259">
        <v>84.5</v>
      </c>
      <c r="C453" s="259">
        <v>84.492040000000003</v>
      </c>
      <c r="D453" s="259">
        <v>5.0000000000000001E-3</v>
      </c>
      <c r="E453" s="259">
        <v>-5.0000000000000001E-3</v>
      </c>
      <c r="F453" s="259">
        <v>-7.9600000000000001E-3</v>
      </c>
      <c r="G453" s="259">
        <v>-2.96E-3</v>
      </c>
      <c r="I453" s="259" t="s">
        <v>225</v>
      </c>
      <c r="J453" s="259">
        <v>84.5</v>
      </c>
      <c r="K453" s="259">
        <v>84.49221</v>
      </c>
      <c r="L453" s="259">
        <v>5.0000000000000001E-3</v>
      </c>
      <c r="M453" s="259">
        <v>-5.0000000000000001E-3</v>
      </c>
      <c r="N453" s="259">
        <v>-7.79E-3</v>
      </c>
      <c r="O453" s="259">
        <v>-2.7899999999999999E-3</v>
      </c>
      <c r="Q453" s="259" t="s">
        <v>225</v>
      </c>
      <c r="R453" s="259">
        <v>84.5</v>
      </c>
      <c r="S453" s="259">
        <v>84.491810000000001</v>
      </c>
      <c r="T453" s="259">
        <v>5.0000000000000001E-3</v>
      </c>
      <c r="U453" s="259">
        <v>-5.0000000000000001E-3</v>
      </c>
      <c r="V453" s="259">
        <v>-8.1899999999999994E-3</v>
      </c>
      <c r="W453" s="259">
        <v>-3.1900000000000001E-3</v>
      </c>
    </row>
    <row r="454" spans="1:23">
      <c r="A454" s="259" t="s">
        <v>226</v>
      </c>
      <c r="B454" s="259">
        <v>42.25</v>
      </c>
      <c r="C454" s="259">
        <v>42.253979999999999</v>
      </c>
      <c r="D454" s="259">
        <v>5.0000000000000001E-3</v>
      </c>
      <c r="E454" s="259">
        <v>-5.0000000000000001E-3</v>
      </c>
      <c r="F454" s="259">
        <v>3.98E-3</v>
      </c>
      <c r="G454" s="259" t="s">
        <v>240</v>
      </c>
      <c r="I454" s="259" t="s">
        <v>226</v>
      </c>
      <c r="J454" s="259">
        <v>42.25</v>
      </c>
      <c r="K454" s="259">
        <v>42.254010000000001</v>
      </c>
      <c r="L454" s="259">
        <v>5.0000000000000001E-3</v>
      </c>
      <c r="M454" s="259">
        <v>-5.0000000000000001E-3</v>
      </c>
      <c r="N454" s="259">
        <v>4.0099999999999997E-3</v>
      </c>
      <c r="O454" s="259" t="s">
        <v>240</v>
      </c>
      <c r="Q454" s="259" t="s">
        <v>226</v>
      </c>
      <c r="R454" s="259">
        <v>42.25</v>
      </c>
      <c r="S454" s="259">
        <v>42.253149999999998</v>
      </c>
      <c r="T454" s="259">
        <v>5.0000000000000001E-3</v>
      </c>
      <c r="U454" s="259">
        <v>-5.0000000000000001E-3</v>
      </c>
      <c r="V454" s="259">
        <v>3.15E-3</v>
      </c>
      <c r="W454" s="259" t="s">
        <v>252</v>
      </c>
    </row>
    <row r="455" spans="1:23">
      <c r="A455" s="259"/>
      <c r="B455" s="259"/>
      <c r="C455" s="259"/>
      <c r="D455" s="259"/>
      <c r="E455" s="259"/>
      <c r="F455" s="259"/>
      <c r="G455" s="259"/>
      <c r="I455" s="259"/>
      <c r="J455" s="259"/>
      <c r="K455" s="259"/>
      <c r="L455" s="259"/>
      <c r="M455" s="259"/>
      <c r="N455" s="259"/>
      <c r="O455" s="259"/>
      <c r="Q455" s="259"/>
      <c r="R455" s="259"/>
      <c r="S455" s="259"/>
      <c r="T455" s="259"/>
      <c r="U455" s="259"/>
      <c r="V455" s="259"/>
      <c r="W455" s="259"/>
    </row>
    <row r="456" spans="1:23">
      <c r="A456" s="259"/>
      <c r="B456" s="259"/>
      <c r="C456" s="259"/>
      <c r="D456" s="259"/>
      <c r="E456" s="259"/>
      <c r="F456" s="259"/>
      <c r="G456" s="259"/>
      <c r="I456" s="259"/>
      <c r="J456" s="259"/>
      <c r="K456" s="259"/>
      <c r="L456" s="259"/>
      <c r="M456" s="259"/>
      <c r="N456" s="259"/>
      <c r="O456" s="259"/>
      <c r="Q456" s="259"/>
      <c r="R456" s="259"/>
      <c r="S456" s="259"/>
      <c r="T456" s="259"/>
      <c r="U456" s="259"/>
      <c r="V456" s="259"/>
      <c r="W456" s="259"/>
    </row>
    <row r="457" spans="1:23">
      <c r="A457" s="259" t="s">
        <v>180</v>
      </c>
      <c r="B457" s="259" t="s">
        <v>181</v>
      </c>
      <c r="C457" s="259">
        <v>1014</v>
      </c>
      <c r="D457" s="259"/>
      <c r="E457" s="259"/>
      <c r="F457" s="259"/>
      <c r="G457" s="259" t="s">
        <v>354</v>
      </c>
      <c r="I457" s="259" t="s">
        <v>180</v>
      </c>
      <c r="J457" s="259" t="s">
        <v>181</v>
      </c>
      <c r="K457" s="259">
        <v>1014</v>
      </c>
      <c r="L457" s="259"/>
      <c r="M457" s="259"/>
      <c r="N457" s="259"/>
      <c r="O457" s="259" t="s">
        <v>354</v>
      </c>
      <c r="Q457" s="259" t="s">
        <v>180</v>
      </c>
      <c r="R457" s="259" t="s">
        <v>181</v>
      </c>
      <c r="S457" s="259">
        <v>1014</v>
      </c>
      <c r="T457" s="259"/>
      <c r="U457" s="259"/>
      <c r="V457" s="259"/>
      <c r="W457" s="259" t="s">
        <v>354</v>
      </c>
    </row>
    <row r="458" spans="1:23">
      <c r="A458" s="259" t="s">
        <v>183</v>
      </c>
      <c r="B458" s="259" t="s">
        <v>184</v>
      </c>
      <c r="C458" s="259" t="s">
        <v>184</v>
      </c>
      <c r="D458" s="259" t="s">
        <v>185</v>
      </c>
      <c r="E458" s="259" t="s">
        <v>185</v>
      </c>
      <c r="F458" s="259" t="s">
        <v>185</v>
      </c>
      <c r="G458" s="259" t="s">
        <v>184</v>
      </c>
      <c r="I458" s="259" t="s">
        <v>183</v>
      </c>
      <c r="J458" s="259" t="s">
        <v>184</v>
      </c>
      <c r="K458" s="259" t="s">
        <v>184</v>
      </c>
      <c r="L458" s="259" t="s">
        <v>185</v>
      </c>
      <c r="M458" s="259" t="s">
        <v>185</v>
      </c>
      <c r="N458" s="259" t="s">
        <v>185</v>
      </c>
      <c r="O458" s="259" t="s">
        <v>184</v>
      </c>
      <c r="Q458" s="259" t="s">
        <v>183</v>
      </c>
      <c r="R458" s="259" t="s">
        <v>184</v>
      </c>
      <c r="S458" s="259" t="s">
        <v>184</v>
      </c>
      <c r="T458" s="259" t="s">
        <v>185</v>
      </c>
      <c r="U458" s="259" t="s">
        <v>185</v>
      </c>
      <c r="V458" s="259" t="s">
        <v>185</v>
      </c>
      <c r="W458" s="259" t="s">
        <v>184</v>
      </c>
    </row>
    <row r="459" spans="1:23">
      <c r="A459" s="259" t="s">
        <v>218</v>
      </c>
      <c r="B459" s="259" t="s">
        <v>6</v>
      </c>
      <c r="C459" s="259" t="s">
        <v>219</v>
      </c>
      <c r="D459" s="259" t="s">
        <v>220</v>
      </c>
      <c r="E459" s="259" t="s">
        <v>221</v>
      </c>
      <c r="F459" s="259" t="s">
        <v>21</v>
      </c>
      <c r="G459" s="259" t="s">
        <v>222</v>
      </c>
      <c r="I459" s="259" t="s">
        <v>218</v>
      </c>
      <c r="J459" s="259" t="s">
        <v>6</v>
      </c>
      <c r="K459" s="259" t="s">
        <v>219</v>
      </c>
      <c r="L459" s="259" t="s">
        <v>220</v>
      </c>
      <c r="M459" s="259" t="s">
        <v>221</v>
      </c>
      <c r="N459" s="259" t="s">
        <v>21</v>
      </c>
      <c r="O459" s="259" t="s">
        <v>222</v>
      </c>
      <c r="Q459" s="259" t="s">
        <v>218</v>
      </c>
      <c r="R459" s="259" t="s">
        <v>6</v>
      </c>
      <c r="S459" s="259" t="s">
        <v>219</v>
      </c>
      <c r="T459" s="259" t="s">
        <v>220</v>
      </c>
      <c r="U459" s="259" t="s">
        <v>221</v>
      </c>
      <c r="V459" s="259" t="s">
        <v>21</v>
      </c>
      <c r="W459" s="259" t="s">
        <v>222</v>
      </c>
    </row>
    <row r="460" spans="1:23">
      <c r="A460" s="259" t="s">
        <v>183</v>
      </c>
      <c r="B460" s="259" t="s">
        <v>184</v>
      </c>
      <c r="C460" s="259" t="s">
        <v>184</v>
      </c>
      <c r="D460" s="259" t="s">
        <v>185</v>
      </c>
      <c r="E460" s="259" t="s">
        <v>185</v>
      </c>
      <c r="F460" s="259" t="s">
        <v>185</v>
      </c>
      <c r="G460" s="259" t="s">
        <v>184</v>
      </c>
      <c r="I460" s="259" t="s">
        <v>183</v>
      </c>
      <c r="J460" s="259" t="s">
        <v>184</v>
      </c>
      <c r="K460" s="259" t="s">
        <v>184</v>
      </c>
      <c r="L460" s="259" t="s">
        <v>185</v>
      </c>
      <c r="M460" s="259" t="s">
        <v>185</v>
      </c>
      <c r="N460" s="259" t="s">
        <v>185</v>
      </c>
      <c r="O460" s="259" t="s">
        <v>184</v>
      </c>
      <c r="Q460" s="259" t="s">
        <v>183</v>
      </c>
      <c r="R460" s="259" t="s">
        <v>184</v>
      </c>
      <c r="S460" s="259" t="s">
        <v>184</v>
      </c>
      <c r="T460" s="259" t="s">
        <v>185</v>
      </c>
      <c r="U460" s="259" t="s">
        <v>185</v>
      </c>
      <c r="V460" s="259" t="s">
        <v>185</v>
      </c>
      <c r="W460" s="259" t="s">
        <v>184</v>
      </c>
    </row>
    <row r="461" spans="1:23">
      <c r="A461" s="259"/>
      <c r="B461" s="259"/>
      <c r="C461" s="259"/>
      <c r="D461" s="259"/>
      <c r="E461" s="259"/>
      <c r="F461" s="259"/>
      <c r="G461" s="259"/>
      <c r="I461" s="259"/>
      <c r="J461" s="259"/>
      <c r="K461" s="259"/>
      <c r="L461" s="259"/>
      <c r="M461" s="259"/>
      <c r="N461" s="259"/>
      <c r="O461" s="259"/>
      <c r="Q461" s="259"/>
      <c r="R461" s="259"/>
      <c r="S461" s="259"/>
      <c r="T461" s="259"/>
      <c r="U461" s="259"/>
      <c r="V461" s="259"/>
      <c r="W461" s="259"/>
    </row>
    <row r="462" spans="1:23">
      <c r="A462" s="259" t="s">
        <v>355</v>
      </c>
      <c r="B462" s="259" t="s">
        <v>270</v>
      </c>
      <c r="C462" s="259"/>
      <c r="D462" s="259"/>
      <c r="E462" s="259"/>
      <c r="F462" s="259"/>
      <c r="G462" s="259"/>
      <c r="I462" s="259" t="s">
        <v>355</v>
      </c>
      <c r="J462" s="259" t="s">
        <v>270</v>
      </c>
      <c r="K462" s="259"/>
      <c r="L462" s="259"/>
      <c r="M462" s="259"/>
      <c r="N462" s="259"/>
      <c r="O462" s="259"/>
      <c r="Q462" s="259" t="s">
        <v>355</v>
      </c>
      <c r="R462" s="259" t="s">
        <v>270</v>
      </c>
      <c r="S462" s="259"/>
      <c r="T462" s="259"/>
      <c r="U462" s="259"/>
      <c r="V462" s="259"/>
      <c r="W462" s="259"/>
    </row>
    <row r="463" spans="1:23">
      <c r="A463" s="259" t="s">
        <v>271</v>
      </c>
      <c r="B463" s="259">
        <v>4.0309999999999997</v>
      </c>
      <c r="C463" s="259">
        <v>4.0289099999999998</v>
      </c>
      <c r="D463" s="259">
        <v>5.0000000000000001E-3</v>
      </c>
      <c r="E463" s="259">
        <v>-5.0000000000000001E-3</v>
      </c>
      <c r="F463" s="259">
        <v>-2.0899999999999998E-3</v>
      </c>
      <c r="G463" s="259" t="s">
        <v>230</v>
      </c>
      <c r="I463" s="259" t="s">
        <v>271</v>
      </c>
      <c r="J463" s="259">
        <v>4.0309999999999997</v>
      </c>
      <c r="K463" s="259">
        <v>4.0293099999999997</v>
      </c>
      <c r="L463" s="259">
        <v>5.0000000000000001E-3</v>
      </c>
      <c r="M463" s="259">
        <v>-5.0000000000000001E-3</v>
      </c>
      <c r="N463" s="259">
        <v>-1.6900000000000001E-3</v>
      </c>
      <c r="O463" s="259" t="s">
        <v>230</v>
      </c>
      <c r="Q463" s="259" t="s">
        <v>271</v>
      </c>
      <c r="R463" s="259">
        <v>4.0309999999999997</v>
      </c>
      <c r="S463" s="259">
        <v>4.0291800000000002</v>
      </c>
      <c r="T463" s="259">
        <v>5.0000000000000001E-3</v>
      </c>
      <c r="U463" s="259">
        <v>-5.0000000000000001E-3</v>
      </c>
      <c r="V463" s="259">
        <v>-1.82E-3</v>
      </c>
      <c r="W463" s="259" t="s">
        <v>230</v>
      </c>
    </row>
    <row r="464" spans="1:23">
      <c r="A464" s="259" t="s">
        <v>225</v>
      </c>
      <c r="B464" s="259">
        <v>84.5</v>
      </c>
      <c r="C464" s="259">
        <v>84.492739999999998</v>
      </c>
      <c r="D464" s="259">
        <v>5.0000000000000001E-3</v>
      </c>
      <c r="E464" s="259">
        <v>-5.0000000000000001E-3</v>
      </c>
      <c r="F464" s="259">
        <v>-7.26E-3</v>
      </c>
      <c r="G464" s="259">
        <v>-2.2599999999999999E-3</v>
      </c>
      <c r="I464" s="259" t="s">
        <v>225</v>
      </c>
      <c r="J464" s="259">
        <v>84.5</v>
      </c>
      <c r="K464" s="259">
        <v>84.493340000000003</v>
      </c>
      <c r="L464" s="259">
        <v>5.0000000000000001E-3</v>
      </c>
      <c r="M464" s="259">
        <v>-5.0000000000000001E-3</v>
      </c>
      <c r="N464" s="259">
        <v>-6.6600000000000001E-3</v>
      </c>
      <c r="O464" s="259">
        <v>-1.66E-3</v>
      </c>
      <c r="Q464" s="259" t="s">
        <v>225</v>
      </c>
      <c r="R464" s="259">
        <v>84.5</v>
      </c>
      <c r="S464" s="259">
        <v>84.492699999999999</v>
      </c>
      <c r="T464" s="259">
        <v>5.0000000000000001E-3</v>
      </c>
      <c r="U464" s="259">
        <v>-5.0000000000000001E-3</v>
      </c>
      <c r="V464" s="259">
        <v>-7.3000000000000001E-3</v>
      </c>
      <c r="W464" s="259">
        <v>-2.3E-3</v>
      </c>
    </row>
    <row r="465" spans="1:23">
      <c r="A465" s="259" t="s">
        <v>226</v>
      </c>
      <c r="B465" s="259">
        <v>84.5</v>
      </c>
      <c r="C465" s="259">
        <v>84.503889999999998</v>
      </c>
      <c r="D465" s="259">
        <v>5.0000000000000001E-3</v>
      </c>
      <c r="E465" s="259">
        <v>-5.0000000000000001E-3</v>
      </c>
      <c r="F465" s="259">
        <v>3.8899999999999998E-3</v>
      </c>
      <c r="G465" s="259" t="s">
        <v>240</v>
      </c>
      <c r="I465" s="259" t="s">
        <v>226</v>
      </c>
      <c r="J465" s="259">
        <v>84.5</v>
      </c>
      <c r="K465" s="259">
        <v>84.504189999999994</v>
      </c>
      <c r="L465" s="259">
        <v>5.0000000000000001E-3</v>
      </c>
      <c r="M465" s="259">
        <v>-5.0000000000000001E-3</v>
      </c>
      <c r="N465" s="259">
        <v>4.1900000000000001E-3</v>
      </c>
      <c r="O465" s="259" t="s">
        <v>240</v>
      </c>
      <c r="Q465" s="259" t="s">
        <v>226</v>
      </c>
      <c r="R465" s="259">
        <v>84.5</v>
      </c>
      <c r="S465" s="259">
        <v>84.50412</v>
      </c>
      <c r="T465" s="259">
        <v>5.0000000000000001E-3</v>
      </c>
      <c r="U465" s="259">
        <v>-5.0000000000000001E-3</v>
      </c>
      <c r="V465" s="259">
        <v>4.1200000000000004E-3</v>
      </c>
      <c r="W465" s="259" t="s">
        <v>240</v>
      </c>
    </row>
    <row r="466" spans="1:23">
      <c r="A466" s="259"/>
      <c r="B466" s="259"/>
      <c r="C466" s="259"/>
      <c r="D466" s="259"/>
      <c r="E466" s="259"/>
      <c r="F466" s="259"/>
      <c r="G466" s="259"/>
      <c r="I466" s="259"/>
      <c r="J466" s="259"/>
      <c r="K466" s="259"/>
      <c r="L466" s="259"/>
      <c r="M466" s="259"/>
      <c r="N466" s="259"/>
      <c r="O466" s="259"/>
      <c r="Q466" s="259"/>
      <c r="R466" s="259"/>
      <c r="S466" s="259"/>
      <c r="T466" s="259"/>
      <c r="U466" s="259"/>
      <c r="V466" s="259"/>
      <c r="W466" s="259"/>
    </row>
    <row r="467" spans="1:23">
      <c r="A467" s="259" t="s">
        <v>356</v>
      </c>
      <c r="B467" s="259" t="s">
        <v>357</v>
      </c>
      <c r="C467" s="259"/>
      <c r="D467" s="259"/>
      <c r="E467" s="259"/>
      <c r="F467" s="259"/>
      <c r="G467" s="259"/>
      <c r="I467" s="259" t="s">
        <v>356</v>
      </c>
      <c r="J467" s="259" t="s">
        <v>357</v>
      </c>
      <c r="K467" s="259"/>
      <c r="L467" s="259"/>
      <c r="M467" s="259"/>
      <c r="N467" s="259"/>
      <c r="O467" s="259"/>
      <c r="Q467" s="259" t="s">
        <v>356</v>
      </c>
      <c r="R467" s="259" t="s">
        <v>357</v>
      </c>
      <c r="S467" s="259"/>
      <c r="T467" s="259"/>
      <c r="U467" s="259"/>
      <c r="V467" s="259"/>
      <c r="W467" s="259"/>
    </row>
    <row r="468" spans="1:23">
      <c r="A468" s="259" t="s">
        <v>226</v>
      </c>
      <c r="B468" s="259">
        <v>0</v>
      </c>
      <c r="C468" s="259">
        <v>-6.96E-3</v>
      </c>
      <c r="D468" s="259">
        <v>5.0000000000000001E-3</v>
      </c>
      <c r="E468" s="259">
        <v>-5.0000000000000001E-3</v>
      </c>
      <c r="F468" s="259">
        <v>-6.96E-3</v>
      </c>
      <c r="G468" s="259">
        <v>-1.9599999999999999E-3</v>
      </c>
      <c r="I468" s="259" t="s">
        <v>226</v>
      </c>
      <c r="J468" s="259">
        <v>0</v>
      </c>
      <c r="K468" s="259">
        <v>-6.8399999999999997E-3</v>
      </c>
      <c r="L468" s="259">
        <v>5.0000000000000001E-3</v>
      </c>
      <c r="M468" s="259">
        <v>-5.0000000000000001E-3</v>
      </c>
      <c r="N468" s="259">
        <v>-6.8399999999999997E-3</v>
      </c>
      <c r="O468" s="259">
        <v>-1.8400000000000001E-3</v>
      </c>
      <c r="Q468" s="259" t="s">
        <v>226</v>
      </c>
      <c r="R468" s="259">
        <v>0</v>
      </c>
      <c r="S468" s="259">
        <v>-7.6499999999999997E-3</v>
      </c>
      <c r="T468" s="259">
        <v>5.0000000000000001E-3</v>
      </c>
      <c r="U468" s="259">
        <v>-5.0000000000000001E-3</v>
      </c>
      <c r="V468" s="259">
        <v>-7.6499999999999997E-3</v>
      </c>
      <c r="W468" s="259">
        <v>-2.65E-3</v>
      </c>
    </row>
    <row r="469" spans="1:23">
      <c r="A469" s="259"/>
      <c r="B469" s="259"/>
      <c r="C469" s="259"/>
      <c r="D469" s="259"/>
      <c r="E469" s="259"/>
      <c r="F469" s="259"/>
      <c r="G469" s="259"/>
      <c r="I469" s="259"/>
      <c r="J469" s="259"/>
      <c r="K469" s="259"/>
      <c r="L469" s="259"/>
      <c r="M469" s="259"/>
      <c r="N469" s="259"/>
      <c r="O469" s="259"/>
      <c r="Q469" s="259"/>
      <c r="R469" s="259"/>
      <c r="S469" s="259"/>
      <c r="T469" s="259"/>
      <c r="U469" s="259"/>
      <c r="V469" s="259"/>
      <c r="W469" s="259"/>
    </row>
    <row r="470" spans="1:23">
      <c r="A470" s="259" t="s">
        <v>358</v>
      </c>
      <c r="B470" s="259" t="s">
        <v>357</v>
      </c>
      <c r="C470" s="259"/>
      <c r="D470" s="259"/>
      <c r="E470" s="259"/>
      <c r="F470" s="259"/>
      <c r="G470" s="259"/>
      <c r="I470" s="259" t="s">
        <v>358</v>
      </c>
      <c r="J470" s="259" t="s">
        <v>357</v>
      </c>
      <c r="K470" s="259"/>
      <c r="L470" s="259"/>
      <c r="M470" s="259"/>
      <c r="N470" s="259"/>
      <c r="O470" s="259"/>
      <c r="Q470" s="259" t="s">
        <v>358</v>
      </c>
      <c r="R470" s="259" t="s">
        <v>357</v>
      </c>
      <c r="S470" s="259"/>
      <c r="T470" s="259"/>
      <c r="U470" s="259"/>
      <c r="V470" s="259"/>
      <c r="W470" s="259"/>
    </row>
    <row r="471" spans="1:23">
      <c r="A471" s="259" t="s">
        <v>226</v>
      </c>
      <c r="B471" s="259">
        <v>42.25</v>
      </c>
      <c r="C471" s="259">
        <v>42.246609999999997</v>
      </c>
      <c r="D471" s="259">
        <v>5.0000000000000001E-3</v>
      </c>
      <c r="E471" s="259">
        <v>-5.0000000000000001E-3</v>
      </c>
      <c r="F471" s="259">
        <v>-3.3899999999999998E-3</v>
      </c>
      <c r="G471" s="259" t="s">
        <v>232</v>
      </c>
      <c r="I471" s="259" t="s">
        <v>226</v>
      </c>
      <c r="J471" s="259">
        <v>42.25</v>
      </c>
      <c r="K471" s="259">
        <v>42.246760000000002</v>
      </c>
      <c r="L471" s="259">
        <v>5.0000000000000001E-3</v>
      </c>
      <c r="M471" s="259">
        <v>-5.0000000000000001E-3</v>
      </c>
      <c r="N471" s="259">
        <v>-3.2399999999999998E-3</v>
      </c>
      <c r="O471" s="259" t="s">
        <v>232</v>
      </c>
      <c r="Q471" s="259" t="s">
        <v>226</v>
      </c>
      <c r="R471" s="259">
        <v>42.25</v>
      </c>
      <c r="S471" s="259">
        <v>42.246949999999998</v>
      </c>
      <c r="T471" s="259">
        <v>5.0000000000000001E-3</v>
      </c>
      <c r="U471" s="259">
        <v>-5.0000000000000001E-3</v>
      </c>
      <c r="V471" s="259">
        <v>-3.0500000000000002E-3</v>
      </c>
      <c r="W471" s="259" t="s">
        <v>232</v>
      </c>
    </row>
    <row r="472" spans="1:23">
      <c r="A472" s="259"/>
      <c r="B472" s="259"/>
      <c r="C472" s="259"/>
      <c r="D472" s="259"/>
      <c r="E472" s="259"/>
      <c r="F472" s="259"/>
      <c r="G472" s="259"/>
      <c r="I472" s="259"/>
      <c r="J472" s="259"/>
      <c r="K472" s="259"/>
      <c r="L472" s="259"/>
      <c r="M472" s="259"/>
      <c r="N472" s="259"/>
      <c r="O472" s="259"/>
      <c r="Q472" s="259"/>
      <c r="R472" s="259"/>
      <c r="S472" s="259"/>
      <c r="T472" s="259"/>
      <c r="U472" s="259"/>
      <c r="V472" s="259"/>
      <c r="W472" s="259"/>
    </row>
    <row r="473" spans="1:23">
      <c r="A473" s="259" t="s">
        <v>359</v>
      </c>
      <c r="B473" s="259" t="s">
        <v>357</v>
      </c>
      <c r="C473" s="259"/>
      <c r="D473" s="259"/>
      <c r="E473" s="259"/>
      <c r="F473" s="259"/>
      <c r="G473" s="259"/>
      <c r="I473" s="259" t="s">
        <v>359</v>
      </c>
      <c r="J473" s="259" t="s">
        <v>357</v>
      </c>
      <c r="K473" s="259"/>
      <c r="L473" s="259"/>
      <c r="M473" s="259"/>
      <c r="N473" s="259"/>
      <c r="O473" s="259"/>
      <c r="Q473" s="259" t="s">
        <v>359</v>
      </c>
      <c r="R473" s="259" t="s">
        <v>357</v>
      </c>
      <c r="S473" s="259"/>
      <c r="T473" s="259"/>
      <c r="U473" s="259"/>
      <c r="V473" s="259"/>
      <c r="W473" s="259"/>
    </row>
    <row r="474" spans="1:23">
      <c r="A474" s="259" t="s">
        <v>226</v>
      </c>
      <c r="B474" s="259">
        <v>84.5</v>
      </c>
      <c r="C474" s="259">
        <v>84.499420000000001</v>
      </c>
      <c r="D474" s="259">
        <v>5.0000000000000001E-3</v>
      </c>
      <c r="E474" s="259">
        <v>-5.0000000000000001E-3</v>
      </c>
      <c r="F474" s="259">
        <v>-5.8E-4</v>
      </c>
      <c r="G474" s="259" t="s">
        <v>245</v>
      </c>
      <c r="I474" s="259" t="s">
        <v>226</v>
      </c>
      <c r="J474" s="259">
        <v>84.5</v>
      </c>
      <c r="K474" s="259">
        <v>84.499039999999994</v>
      </c>
      <c r="L474" s="259">
        <v>5.0000000000000001E-3</v>
      </c>
      <c r="M474" s="259">
        <v>-5.0000000000000001E-3</v>
      </c>
      <c r="N474" s="259">
        <v>-9.6000000000000002E-4</v>
      </c>
      <c r="O474" s="259" t="s">
        <v>245</v>
      </c>
      <c r="Q474" s="259" t="s">
        <v>226</v>
      </c>
      <c r="R474" s="259">
        <v>84.5</v>
      </c>
      <c r="S474" s="259">
        <v>84.497820000000004</v>
      </c>
      <c r="T474" s="259">
        <v>5.0000000000000001E-3</v>
      </c>
      <c r="U474" s="259">
        <v>-5.0000000000000001E-3</v>
      </c>
      <c r="V474" s="259">
        <v>-2.1800000000000001E-3</v>
      </c>
      <c r="W474" s="259" t="s">
        <v>230</v>
      </c>
    </row>
    <row r="475" spans="1:23">
      <c r="A475" s="259"/>
      <c r="B475" s="259"/>
      <c r="C475" s="259"/>
      <c r="D475" s="259"/>
      <c r="E475" s="259"/>
      <c r="F475" s="259"/>
      <c r="G475" s="259"/>
      <c r="I475" s="259"/>
      <c r="J475" s="259"/>
      <c r="K475" s="259"/>
      <c r="L475" s="259"/>
      <c r="M475" s="259"/>
      <c r="N475" s="259"/>
      <c r="O475" s="259"/>
      <c r="Q475" s="259"/>
      <c r="R475" s="259"/>
      <c r="S475" s="259"/>
      <c r="T475" s="259"/>
      <c r="U475" s="259"/>
      <c r="V475" s="259"/>
      <c r="W475" s="259"/>
    </row>
    <row r="476" spans="1:23">
      <c r="A476" s="259" t="s">
        <v>360</v>
      </c>
      <c r="B476" s="259" t="s">
        <v>357</v>
      </c>
      <c r="C476" s="259"/>
      <c r="D476" s="259"/>
      <c r="E476" s="259"/>
      <c r="F476" s="259"/>
      <c r="G476" s="259"/>
      <c r="I476" s="259" t="s">
        <v>360</v>
      </c>
      <c r="J476" s="259" t="s">
        <v>357</v>
      </c>
      <c r="K476" s="259"/>
      <c r="L476" s="259"/>
      <c r="M476" s="259"/>
      <c r="N476" s="259"/>
      <c r="O476" s="259"/>
      <c r="Q476" s="259" t="s">
        <v>360</v>
      </c>
      <c r="R476" s="259" t="s">
        <v>357</v>
      </c>
      <c r="S476" s="259"/>
      <c r="T476" s="259"/>
      <c r="U476" s="259"/>
      <c r="V476" s="259"/>
      <c r="W476" s="259"/>
    </row>
    <row r="477" spans="1:23">
      <c r="A477" s="259" t="s">
        <v>226</v>
      </c>
      <c r="B477" s="259">
        <v>0</v>
      </c>
      <c r="C477" s="259">
        <v>-7.8300000000000002E-3</v>
      </c>
      <c r="D477" s="259">
        <v>5.0000000000000001E-3</v>
      </c>
      <c r="E477" s="259">
        <v>-5.0000000000000001E-3</v>
      </c>
      <c r="F477" s="259">
        <v>-7.8300000000000002E-3</v>
      </c>
      <c r="G477" s="259">
        <v>-2.8300000000000001E-3</v>
      </c>
      <c r="I477" s="259" t="s">
        <v>226</v>
      </c>
      <c r="J477" s="259">
        <v>0</v>
      </c>
      <c r="K477" s="259">
        <v>-7.3899999999999999E-3</v>
      </c>
      <c r="L477" s="259">
        <v>5.0000000000000001E-3</v>
      </c>
      <c r="M477" s="259">
        <v>-5.0000000000000001E-3</v>
      </c>
      <c r="N477" s="259">
        <v>-7.3899999999999999E-3</v>
      </c>
      <c r="O477" s="259">
        <v>-2.3900000000000002E-3</v>
      </c>
      <c r="Q477" s="259" t="s">
        <v>226</v>
      </c>
      <c r="R477" s="259">
        <v>0</v>
      </c>
      <c r="S477" s="259">
        <v>-6.62E-3</v>
      </c>
      <c r="T477" s="259">
        <v>5.0000000000000001E-3</v>
      </c>
      <c r="U477" s="259">
        <v>-5.0000000000000001E-3</v>
      </c>
      <c r="V477" s="259">
        <v>-6.62E-3</v>
      </c>
      <c r="W477" s="259">
        <v>-1.6199999999999999E-3</v>
      </c>
    </row>
    <row r="478" spans="1:23">
      <c r="A478" s="259"/>
      <c r="B478" s="259"/>
      <c r="C478" s="259"/>
      <c r="D478" s="259"/>
      <c r="E478" s="259"/>
      <c r="F478" s="259"/>
      <c r="G478" s="259"/>
      <c r="I478" s="259"/>
      <c r="J478" s="259"/>
      <c r="K478" s="259"/>
      <c r="L478" s="259"/>
      <c r="M478" s="259"/>
      <c r="N478" s="259"/>
      <c r="O478" s="259"/>
      <c r="Q478" s="259"/>
      <c r="R478" s="259"/>
      <c r="S478" s="259"/>
      <c r="T478" s="259"/>
      <c r="U478" s="259"/>
      <c r="V478" s="259"/>
      <c r="W478" s="259"/>
    </row>
    <row r="479" spans="1:23">
      <c r="A479" s="259" t="s">
        <v>361</v>
      </c>
      <c r="B479" s="259" t="s">
        <v>357</v>
      </c>
      <c r="C479" s="259"/>
      <c r="D479" s="259"/>
      <c r="E479" s="259"/>
      <c r="F479" s="259"/>
      <c r="G479" s="259"/>
      <c r="I479" s="259" t="s">
        <v>361</v>
      </c>
      <c r="J479" s="259" t="s">
        <v>357</v>
      </c>
      <c r="K479" s="259"/>
      <c r="L479" s="259"/>
      <c r="M479" s="259"/>
      <c r="N479" s="259"/>
      <c r="O479" s="259"/>
      <c r="Q479" s="259" t="s">
        <v>361</v>
      </c>
      <c r="R479" s="259" t="s">
        <v>357</v>
      </c>
      <c r="S479" s="259"/>
      <c r="T479" s="259"/>
      <c r="U479" s="259"/>
      <c r="V479" s="259"/>
      <c r="W479" s="259"/>
    </row>
    <row r="480" spans="1:23">
      <c r="A480" s="259" t="s">
        <v>226</v>
      </c>
      <c r="B480" s="259">
        <v>42.25</v>
      </c>
      <c r="C480" s="259">
        <v>42.24539</v>
      </c>
      <c r="D480" s="259">
        <v>5.0000000000000001E-3</v>
      </c>
      <c r="E480" s="259">
        <v>-5.0000000000000001E-3</v>
      </c>
      <c r="F480" s="259">
        <v>-4.6100000000000004E-3</v>
      </c>
      <c r="G480" s="259" t="s">
        <v>280</v>
      </c>
      <c r="I480" s="259" t="s">
        <v>226</v>
      </c>
      <c r="J480" s="259">
        <v>42.25</v>
      </c>
      <c r="K480" s="259">
        <v>42.244790000000002</v>
      </c>
      <c r="L480" s="259">
        <v>5.0000000000000001E-3</v>
      </c>
      <c r="M480" s="259">
        <v>-5.0000000000000001E-3</v>
      </c>
      <c r="N480" s="259">
        <v>-5.2100000000000002E-3</v>
      </c>
      <c r="O480" s="259">
        <v>-2.1000000000000001E-4</v>
      </c>
      <c r="Q480" s="259" t="s">
        <v>226</v>
      </c>
      <c r="R480" s="259">
        <v>42.25</v>
      </c>
      <c r="S480" s="259">
        <v>42.245379999999997</v>
      </c>
      <c r="T480" s="259">
        <v>5.0000000000000001E-3</v>
      </c>
      <c r="U480" s="259">
        <v>-5.0000000000000001E-3</v>
      </c>
      <c r="V480" s="259">
        <v>-4.62E-3</v>
      </c>
      <c r="W480" s="259" t="s">
        <v>280</v>
      </c>
    </row>
    <row r="481" spans="1:23">
      <c r="A481" s="259"/>
      <c r="B481" s="259"/>
      <c r="C481" s="259"/>
      <c r="D481" s="259"/>
      <c r="E481" s="259"/>
      <c r="F481" s="259"/>
      <c r="G481" s="259"/>
      <c r="I481" s="259"/>
      <c r="J481" s="259"/>
      <c r="K481" s="259"/>
      <c r="L481" s="259"/>
      <c r="M481" s="259"/>
      <c r="N481" s="259"/>
      <c r="O481" s="259"/>
      <c r="Q481" s="259"/>
      <c r="R481" s="259"/>
      <c r="S481" s="259"/>
      <c r="T481" s="259"/>
      <c r="U481" s="259"/>
      <c r="V481" s="259"/>
      <c r="W481" s="259"/>
    </row>
    <row r="482" spans="1:23">
      <c r="A482" s="259" t="s">
        <v>362</v>
      </c>
      <c r="B482" s="259" t="s">
        <v>357</v>
      </c>
      <c r="C482" s="259"/>
      <c r="D482" s="259"/>
      <c r="E482" s="259"/>
      <c r="F482" s="259"/>
      <c r="G482" s="259"/>
      <c r="I482" s="259" t="s">
        <v>362</v>
      </c>
      <c r="J482" s="259" t="s">
        <v>357</v>
      </c>
      <c r="K482" s="259"/>
      <c r="L482" s="259"/>
      <c r="M482" s="259"/>
      <c r="N482" s="259"/>
      <c r="O482" s="259"/>
      <c r="Q482" s="259" t="s">
        <v>362</v>
      </c>
      <c r="R482" s="259" t="s">
        <v>357</v>
      </c>
      <c r="S482" s="259"/>
      <c r="T482" s="259"/>
      <c r="U482" s="259"/>
      <c r="V482" s="259"/>
      <c r="W482" s="259"/>
    </row>
    <row r="483" spans="1:23">
      <c r="A483" s="259" t="s">
        <v>226</v>
      </c>
      <c r="B483" s="259">
        <v>84.5</v>
      </c>
      <c r="C483" s="259">
        <v>84.500680000000003</v>
      </c>
      <c r="D483" s="259">
        <v>5.0000000000000001E-3</v>
      </c>
      <c r="E483" s="259">
        <v>-5.0000000000000001E-3</v>
      </c>
      <c r="F483" s="259">
        <v>6.8000000000000005E-4</v>
      </c>
      <c r="G483" s="259" t="s">
        <v>249</v>
      </c>
      <c r="I483" s="259" t="s">
        <v>226</v>
      </c>
      <c r="J483" s="259">
        <v>84.5</v>
      </c>
      <c r="K483" s="259">
        <v>84.500969999999995</v>
      </c>
      <c r="L483" s="259">
        <v>5.0000000000000001E-3</v>
      </c>
      <c r="M483" s="259">
        <v>-5.0000000000000001E-3</v>
      </c>
      <c r="N483" s="259">
        <v>9.7000000000000005E-4</v>
      </c>
      <c r="O483" s="259" t="s">
        <v>249</v>
      </c>
      <c r="Q483" s="259" t="s">
        <v>226</v>
      </c>
      <c r="R483" s="259">
        <v>84.5</v>
      </c>
      <c r="S483" s="259">
        <v>84.500460000000004</v>
      </c>
      <c r="T483" s="259">
        <v>5.0000000000000001E-3</v>
      </c>
      <c r="U483" s="259">
        <v>-5.0000000000000001E-3</v>
      </c>
      <c r="V483" s="259">
        <v>4.6000000000000001E-4</v>
      </c>
      <c r="W483" s="259" t="s">
        <v>249</v>
      </c>
    </row>
    <row r="484" spans="1:23">
      <c r="A484" s="259"/>
      <c r="B484" s="259"/>
      <c r="C484" s="259"/>
      <c r="D484" s="259"/>
      <c r="E484" s="259"/>
      <c r="F484" s="259"/>
      <c r="G484" s="259"/>
      <c r="I484" s="259"/>
      <c r="J484" s="259"/>
      <c r="K484" s="259"/>
      <c r="L484" s="259"/>
      <c r="M484" s="259"/>
      <c r="N484" s="259"/>
      <c r="O484" s="259"/>
      <c r="Q484" s="259"/>
      <c r="R484" s="259"/>
      <c r="S484" s="259"/>
      <c r="T484" s="259"/>
      <c r="U484" s="259"/>
      <c r="V484" s="259"/>
      <c r="W484" s="259"/>
    </row>
    <row r="485" spans="1:23">
      <c r="A485" s="259" t="s">
        <v>363</v>
      </c>
      <c r="B485" s="259" t="s">
        <v>357</v>
      </c>
      <c r="C485" s="259"/>
      <c r="D485" s="259"/>
      <c r="E485" s="259"/>
      <c r="F485" s="259"/>
      <c r="G485" s="259"/>
      <c r="I485" s="259" t="s">
        <v>363</v>
      </c>
      <c r="J485" s="259" t="s">
        <v>357</v>
      </c>
      <c r="K485" s="259"/>
      <c r="L485" s="259"/>
      <c r="M485" s="259"/>
      <c r="N485" s="259"/>
      <c r="O485" s="259"/>
      <c r="Q485" s="259" t="s">
        <v>363</v>
      </c>
      <c r="R485" s="259" t="s">
        <v>357</v>
      </c>
      <c r="S485" s="259"/>
      <c r="T485" s="259"/>
      <c r="U485" s="259"/>
      <c r="V485" s="259"/>
      <c r="W485" s="259"/>
    </row>
    <row r="486" spans="1:23">
      <c r="A486" s="259" t="s">
        <v>226</v>
      </c>
      <c r="B486" s="259">
        <v>0</v>
      </c>
      <c r="C486" s="259">
        <v>-3.5000000000000001E-3</v>
      </c>
      <c r="D486" s="259">
        <v>5.0000000000000001E-3</v>
      </c>
      <c r="E486" s="259">
        <v>-5.0000000000000001E-3</v>
      </c>
      <c r="F486" s="259">
        <v>-3.5000000000000001E-3</v>
      </c>
      <c r="G486" s="259" t="s">
        <v>232</v>
      </c>
      <c r="I486" s="259" t="s">
        <v>226</v>
      </c>
      <c r="J486" s="259">
        <v>0</v>
      </c>
      <c r="K486" s="259">
        <v>-3.3E-3</v>
      </c>
      <c r="L486" s="259">
        <v>5.0000000000000001E-3</v>
      </c>
      <c r="M486" s="259">
        <v>-5.0000000000000001E-3</v>
      </c>
      <c r="N486" s="259">
        <v>-3.3E-3</v>
      </c>
      <c r="O486" s="259" t="s">
        <v>232</v>
      </c>
      <c r="Q486" s="259" t="s">
        <v>226</v>
      </c>
      <c r="R486" s="259">
        <v>0</v>
      </c>
      <c r="S486" s="259">
        <v>-3.46E-3</v>
      </c>
      <c r="T486" s="259">
        <v>5.0000000000000001E-3</v>
      </c>
      <c r="U486" s="259">
        <v>-5.0000000000000001E-3</v>
      </c>
      <c r="V486" s="259">
        <v>-3.46E-3</v>
      </c>
      <c r="W486" s="259" t="s">
        <v>232</v>
      </c>
    </row>
    <row r="487" spans="1:23">
      <c r="A487" s="259"/>
      <c r="B487" s="259"/>
      <c r="C487" s="259"/>
      <c r="D487" s="259"/>
      <c r="E487" s="259"/>
      <c r="F487" s="259"/>
      <c r="G487" s="259"/>
      <c r="I487" s="259"/>
      <c r="J487" s="259"/>
      <c r="K487" s="259"/>
      <c r="L487" s="259"/>
      <c r="M487" s="259"/>
      <c r="N487" s="259"/>
      <c r="O487" s="259"/>
      <c r="Q487" s="259"/>
      <c r="R487" s="259"/>
      <c r="S487" s="259"/>
      <c r="T487" s="259"/>
      <c r="U487" s="259"/>
      <c r="V487" s="259"/>
      <c r="W487" s="259"/>
    </row>
    <row r="488" spans="1:23">
      <c r="A488" s="259" t="s">
        <v>364</v>
      </c>
      <c r="B488" s="259" t="s">
        <v>357</v>
      </c>
      <c r="C488" s="259"/>
      <c r="D488" s="259"/>
      <c r="E488" s="259"/>
      <c r="F488" s="259"/>
      <c r="G488" s="259"/>
      <c r="I488" s="259" t="s">
        <v>364</v>
      </c>
      <c r="J488" s="259" t="s">
        <v>357</v>
      </c>
      <c r="K488" s="259"/>
      <c r="L488" s="259"/>
      <c r="M488" s="259"/>
      <c r="N488" s="259"/>
      <c r="O488" s="259"/>
      <c r="Q488" s="259" t="s">
        <v>364</v>
      </c>
      <c r="R488" s="259" t="s">
        <v>357</v>
      </c>
      <c r="S488" s="259"/>
      <c r="T488" s="259"/>
      <c r="U488" s="259"/>
      <c r="V488" s="259"/>
      <c r="W488" s="259"/>
    </row>
    <row r="489" spans="1:23">
      <c r="A489" s="259" t="s">
        <v>226</v>
      </c>
      <c r="B489" s="259">
        <v>42.25</v>
      </c>
      <c r="C489" s="259">
        <v>42.249180000000003</v>
      </c>
      <c r="D489" s="259">
        <v>5.0000000000000001E-3</v>
      </c>
      <c r="E489" s="259">
        <v>-5.0000000000000001E-3</v>
      </c>
      <c r="F489" s="259">
        <v>-8.1999999999999998E-4</v>
      </c>
      <c r="G489" s="259" t="s">
        <v>245</v>
      </c>
      <c r="I489" s="259" t="s">
        <v>226</v>
      </c>
      <c r="J489" s="259">
        <v>42.25</v>
      </c>
      <c r="K489" s="259">
        <v>42.24924</v>
      </c>
      <c r="L489" s="259">
        <v>5.0000000000000001E-3</v>
      </c>
      <c r="M489" s="259">
        <v>-5.0000000000000001E-3</v>
      </c>
      <c r="N489" s="259">
        <v>-7.6000000000000004E-4</v>
      </c>
      <c r="O489" s="259" t="s">
        <v>245</v>
      </c>
      <c r="Q489" s="259" t="s">
        <v>226</v>
      </c>
      <c r="R489" s="259">
        <v>42.25</v>
      </c>
      <c r="S489" s="259">
        <v>42.248989999999999</v>
      </c>
      <c r="T489" s="259">
        <v>5.0000000000000001E-3</v>
      </c>
      <c r="U489" s="259">
        <v>-5.0000000000000001E-3</v>
      </c>
      <c r="V489" s="259">
        <v>-1.01E-3</v>
      </c>
      <c r="W489" s="259" t="s">
        <v>245</v>
      </c>
    </row>
    <row r="490" spans="1:23">
      <c r="A490" s="259"/>
      <c r="B490" s="259"/>
      <c r="C490" s="259"/>
      <c r="D490" s="259"/>
      <c r="E490" s="259"/>
      <c r="F490" s="259"/>
      <c r="G490" s="259"/>
      <c r="I490" s="259"/>
      <c r="J490" s="259"/>
      <c r="K490" s="259"/>
      <c r="L490" s="259"/>
      <c r="M490" s="259"/>
      <c r="N490" s="259"/>
      <c r="O490" s="259"/>
      <c r="Q490" s="259"/>
      <c r="R490" s="259"/>
      <c r="S490" s="259"/>
      <c r="T490" s="259"/>
      <c r="U490" s="259"/>
      <c r="V490" s="259"/>
      <c r="W490" s="259"/>
    </row>
    <row r="491" spans="1:23">
      <c r="A491" s="259" t="s">
        <v>365</v>
      </c>
      <c r="B491" s="259" t="s">
        <v>357</v>
      </c>
      <c r="C491" s="259"/>
      <c r="D491" s="259"/>
      <c r="E491" s="259"/>
      <c r="F491" s="259"/>
      <c r="G491" s="259"/>
      <c r="I491" s="259" t="s">
        <v>365</v>
      </c>
      <c r="J491" s="259" t="s">
        <v>357</v>
      </c>
      <c r="K491" s="259"/>
      <c r="L491" s="259"/>
      <c r="M491" s="259"/>
      <c r="N491" s="259"/>
      <c r="O491" s="259"/>
      <c r="Q491" s="259" t="s">
        <v>365</v>
      </c>
      <c r="R491" s="259" t="s">
        <v>357</v>
      </c>
      <c r="S491" s="259"/>
      <c r="T491" s="259"/>
      <c r="U491" s="259"/>
      <c r="V491" s="259"/>
      <c r="W491" s="259"/>
    </row>
    <row r="492" spans="1:23">
      <c r="A492" s="259" t="s">
        <v>226</v>
      </c>
      <c r="B492" s="259">
        <v>84.5</v>
      </c>
      <c r="C492" s="259">
        <v>84.503429999999994</v>
      </c>
      <c r="D492" s="259">
        <v>5.0000000000000001E-3</v>
      </c>
      <c r="E492" s="259">
        <v>-5.0000000000000001E-3</v>
      </c>
      <c r="F492" s="259">
        <v>3.4299999999999999E-3</v>
      </c>
      <c r="G492" s="259" t="s">
        <v>252</v>
      </c>
      <c r="I492" s="259" t="s">
        <v>226</v>
      </c>
      <c r="J492" s="259">
        <v>84.5</v>
      </c>
      <c r="K492" s="259">
        <v>84.502960000000002</v>
      </c>
      <c r="L492" s="259">
        <v>5.0000000000000001E-3</v>
      </c>
      <c r="M492" s="259">
        <v>-5.0000000000000001E-3</v>
      </c>
      <c r="N492" s="259">
        <v>2.96E-3</v>
      </c>
      <c r="O492" s="259" t="s">
        <v>252</v>
      </c>
      <c r="Q492" s="259" t="s">
        <v>226</v>
      </c>
      <c r="R492" s="259">
        <v>84.5</v>
      </c>
      <c r="S492" s="259">
        <v>84.503500000000003</v>
      </c>
      <c r="T492" s="259">
        <v>5.0000000000000001E-3</v>
      </c>
      <c r="U492" s="259">
        <v>-5.0000000000000001E-3</v>
      </c>
      <c r="V492" s="259">
        <v>3.5000000000000001E-3</v>
      </c>
      <c r="W492" s="259" t="s">
        <v>252</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0"/>
  <sheetViews>
    <sheetView topLeftCell="A4" workbookViewId="0">
      <selection activeCell="J28" sqref="J28"/>
    </sheetView>
  </sheetViews>
  <sheetFormatPr baseColWidth="10" defaultColWidth="11.5" defaultRowHeight="14" x14ac:dyDescent="0"/>
  <cols>
    <col min="1" max="1" width="16" bestFit="1" customWidth="1"/>
    <col min="2" max="3" width="11.33203125" bestFit="1" customWidth="1"/>
    <col min="4" max="5" width="10.33203125" bestFit="1" customWidth="1"/>
    <col min="6" max="6" width="14.1640625" bestFit="1" customWidth="1"/>
    <col min="7" max="7" width="11.33203125" bestFit="1" customWidth="1"/>
    <col min="9" max="9" width="16" bestFit="1" customWidth="1"/>
    <col min="10" max="11" width="11.33203125" bestFit="1" customWidth="1"/>
    <col min="12" max="13" width="10.33203125" customWidth="1"/>
    <col min="14" max="14" width="14.1640625" bestFit="1" customWidth="1"/>
    <col min="15" max="15" width="11.33203125" bestFit="1" customWidth="1"/>
  </cols>
  <sheetData>
    <row r="1" spans="1:17">
      <c r="A1" t="s">
        <v>153</v>
      </c>
    </row>
    <row r="2" spans="1:17" ht="20">
      <c r="A2" s="221" t="s">
        <v>152</v>
      </c>
    </row>
    <row r="4" spans="1:17" s="135" customFormat="1" ht="15" thickBot="1"/>
    <row r="5" spans="1:17">
      <c r="A5" t="s">
        <v>419</v>
      </c>
      <c r="I5" t="s">
        <v>419</v>
      </c>
      <c r="Q5" t="s">
        <v>419</v>
      </c>
    </row>
    <row r="6" spans="1:17">
      <c r="A6" t="s">
        <v>420</v>
      </c>
      <c r="I6" t="s">
        <v>420</v>
      </c>
      <c r="Q6" t="s">
        <v>420</v>
      </c>
    </row>
    <row r="7" spans="1:17">
      <c r="A7" t="s">
        <v>421</v>
      </c>
      <c r="I7" t="s">
        <v>421</v>
      </c>
      <c r="Q7" t="s">
        <v>421</v>
      </c>
    </row>
    <row r="8" spans="1:17">
      <c r="A8" t="s">
        <v>420</v>
      </c>
      <c r="I8" t="s">
        <v>420</v>
      </c>
      <c r="Q8" t="s">
        <v>420</v>
      </c>
    </row>
    <row r="9" spans="1:17">
      <c r="A9" t="s">
        <v>446</v>
      </c>
      <c r="F9" s="1"/>
      <c r="I9" t="s">
        <v>502</v>
      </c>
      <c r="N9" s="1"/>
      <c r="Q9" t="s">
        <v>559</v>
      </c>
    </row>
    <row r="10" spans="1:17">
      <c r="A10" t="s">
        <v>420</v>
      </c>
      <c r="I10" t="s">
        <v>420</v>
      </c>
      <c r="Q10" t="s">
        <v>420</v>
      </c>
    </row>
    <row r="11" spans="1:17">
      <c r="A11" t="s">
        <v>422</v>
      </c>
      <c r="I11" t="s">
        <v>422</v>
      </c>
      <c r="Q11" t="s">
        <v>422</v>
      </c>
    </row>
    <row r="12" spans="1:17">
      <c r="A12" t="s">
        <v>423</v>
      </c>
      <c r="I12" t="s">
        <v>423</v>
      </c>
      <c r="Q12" t="s">
        <v>423</v>
      </c>
    </row>
    <row r="13" spans="1:17">
      <c r="A13" t="s">
        <v>420</v>
      </c>
      <c r="I13" t="s">
        <v>420</v>
      </c>
      <c r="Q13" t="s">
        <v>420</v>
      </c>
    </row>
    <row r="14" spans="1:17">
      <c r="A14" t="s">
        <v>424</v>
      </c>
      <c r="I14" t="s">
        <v>424</v>
      </c>
      <c r="Q14" t="s">
        <v>424</v>
      </c>
    </row>
    <row r="15" spans="1:17">
      <c r="A15" t="s">
        <v>420</v>
      </c>
      <c r="I15" t="s">
        <v>420</v>
      </c>
      <c r="Q15" t="s">
        <v>420</v>
      </c>
    </row>
    <row r="16" spans="1:17">
      <c r="A16" t="s">
        <v>425</v>
      </c>
      <c r="I16" t="s">
        <v>425</v>
      </c>
      <c r="Q16" t="s">
        <v>425</v>
      </c>
    </row>
    <row r="17" spans="1:17">
      <c r="A17" t="s">
        <v>427</v>
      </c>
      <c r="I17" t="s">
        <v>426</v>
      </c>
      <c r="Q17" t="s">
        <v>426</v>
      </c>
    </row>
    <row r="18" spans="1:17">
      <c r="A18" t="s">
        <v>447</v>
      </c>
      <c r="I18" t="s">
        <v>503</v>
      </c>
      <c r="Q18" t="s">
        <v>560</v>
      </c>
    </row>
    <row r="19" spans="1:17">
      <c r="A19" t="s">
        <v>448</v>
      </c>
      <c r="I19" t="s">
        <v>504</v>
      </c>
      <c r="Q19" t="s">
        <v>561</v>
      </c>
    </row>
    <row r="20" spans="1:17">
      <c r="A20" t="s">
        <v>449</v>
      </c>
      <c r="I20" t="s">
        <v>505</v>
      </c>
      <c r="Q20" t="s">
        <v>562</v>
      </c>
    </row>
    <row r="21" spans="1:17">
      <c r="A21" t="s">
        <v>425</v>
      </c>
      <c r="I21" t="s">
        <v>425</v>
      </c>
      <c r="Q21" t="s">
        <v>425</v>
      </c>
    </row>
    <row r="22" spans="1:17">
      <c r="A22" t="s">
        <v>428</v>
      </c>
      <c r="I22" t="s">
        <v>427</v>
      </c>
      <c r="Q22" t="s">
        <v>427</v>
      </c>
    </row>
    <row r="23" spans="1:17">
      <c r="A23" t="s">
        <v>450</v>
      </c>
      <c r="I23" t="s">
        <v>506</v>
      </c>
      <c r="Q23" t="s">
        <v>563</v>
      </c>
    </row>
    <row r="24" spans="1:17">
      <c r="A24" t="s">
        <v>451</v>
      </c>
      <c r="I24" t="s">
        <v>507</v>
      </c>
      <c r="Q24" t="s">
        <v>448</v>
      </c>
    </row>
    <row r="25" spans="1:17">
      <c r="A25" t="s">
        <v>452</v>
      </c>
      <c r="I25" t="s">
        <v>508</v>
      </c>
      <c r="Q25" t="s">
        <v>564</v>
      </c>
    </row>
    <row r="26" spans="1:17">
      <c r="A26" t="s">
        <v>425</v>
      </c>
      <c r="I26" t="s">
        <v>425</v>
      </c>
      <c r="Q26" t="s">
        <v>425</v>
      </c>
    </row>
    <row r="27" spans="1:17">
      <c r="A27" t="s">
        <v>429</v>
      </c>
      <c r="I27" t="s">
        <v>428</v>
      </c>
      <c r="Q27" t="s">
        <v>428</v>
      </c>
    </row>
    <row r="28" spans="1:17">
      <c r="A28" t="s">
        <v>453</v>
      </c>
      <c r="I28" t="s">
        <v>509</v>
      </c>
      <c r="Q28" t="s">
        <v>565</v>
      </c>
    </row>
    <row r="29" spans="1:17">
      <c r="A29" t="s">
        <v>454</v>
      </c>
      <c r="I29" t="s">
        <v>510</v>
      </c>
      <c r="Q29" t="s">
        <v>566</v>
      </c>
    </row>
    <row r="30" spans="1:17">
      <c r="A30" t="s">
        <v>455</v>
      </c>
      <c r="I30" t="s">
        <v>511</v>
      </c>
      <c r="Q30" t="s">
        <v>567</v>
      </c>
    </row>
    <row r="31" spans="1:17">
      <c r="A31" t="s">
        <v>425</v>
      </c>
      <c r="I31" t="s">
        <v>425</v>
      </c>
      <c r="Q31" t="s">
        <v>425</v>
      </c>
    </row>
    <row r="32" spans="1:17">
      <c r="A32" t="s">
        <v>430</v>
      </c>
      <c r="I32" t="s">
        <v>429</v>
      </c>
      <c r="Q32" t="s">
        <v>429</v>
      </c>
    </row>
    <row r="33" spans="1:17">
      <c r="A33" t="s">
        <v>456</v>
      </c>
      <c r="I33" t="s">
        <v>512</v>
      </c>
      <c r="Q33" t="s">
        <v>568</v>
      </c>
    </row>
    <row r="34" spans="1:17">
      <c r="A34" t="s">
        <v>457</v>
      </c>
      <c r="I34" t="s">
        <v>513</v>
      </c>
      <c r="Q34" t="s">
        <v>569</v>
      </c>
    </row>
    <row r="35" spans="1:17">
      <c r="A35" t="s">
        <v>458</v>
      </c>
      <c r="I35" t="s">
        <v>514</v>
      </c>
      <c r="Q35" t="s">
        <v>570</v>
      </c>
    </row>
    <row r="36" spans="1:17">
      <c r="A36" t="s">
        <v>425</v>
      </c>
      <c r="I36" t="s">
        <v>425</v>
      </c>
      <c r="Q36" t="s">
        <v>425</v>
      </c>
    </row>
    <row r="37" spans="1:17">
      <c r="A37" t="s">
        <v>431</v>
      </c>
      <c r="I37" t="s">
        <v>430</v>
      </c>
      <c r="Q37" t="s">
        <v>430</v>
      </c>
    </row>
    <row r="38" spans="1:17">
      <c r="A38" t="s">
        <v>459</v>
      </c>
      <c r="I38" t="s">
        <v>515</v>
      </c>
      <c r="Q38" t="s">
        <v>571</v>
      </c>
    </row>
    <row r="39" spans="1:17">
      <c r="A39" t="s">
        <v>460</v>
      </c>
      <c r="I39" t="s">
        <v>516</v>
      </c>
      <c r="Q39" t="s">
        <v>572</v>
      </c>
    </row>
    <row r="40" spans="1:17">
      <c r="A40" t="s">
        <v>461</v>
      </c>
      <c r="I40" t="s">
        <v>517</v>
      </c>
      <c r="Q40" t="s">
        <v>573</v>
      </c>
    </row>
    <row r="41" spans="1:17">
      <c r="A41" t="s">
        <v>425</v>
      </c>
      <c r="I41" t="s">
        <v>425</v>
      </c>
      <c r="Q41" t="s">
        <v>425</v>
      </c>
    </row>
    <row r="42" spans="1:17">
      <c r="A42" t="s">
        <v>432</v>
      </c>
      <c r="I42" t="s">
        <v>431</v>
      </c>
      <c r="Q42" t="s">
        <v>431</v>
      </c>
    </row>
    <row r="43" spans="1:17">
      <c r="A43" t="s">
        <v>462</v>
      </c>
      <c r="I43" t="s">
        <v>518</v>
      </c>
      <c r="Q43" t="s">
        <v>574</v>
      </c>
    </row>
    <row r="44" spans="1:17">
      <c r="A44" t="s">
        <v>463</v>
      </c>
      <c r="I44" t="s">
        <v>519</v>
      </c>
      <c r="Q44" t="s">
        <v>575</v>
      </c>
    </row>
    <row r="45" spans="1:17">
      <c r="A45" t="s">
        <v>464</v>
      </c>
      <c r="I45" t="s">
        <v>520</v>
      </c>
      <c r="Q45" t="s">
        <v>576</v>
      </c>
    </row>
    <row r="46" spans="1:17">
      <c r="A46" t="s">
        <v>425</v>
      </c>
      <c r="I46" t="s">
        <v>425</v>
      </c>
      <c r="Q46" t="s">
        <v>425</v>
      </c>
    </row>
    <row r="47" spans="1:17">
      <c r="A47" t="s">
        <v>433</v>
      </c>
      <c r="I47" t="s">
        <v>432</v>
      </c>
      <c r="Q47" t="s">
        <v>432</v>
      </c>
    </row>
    <row r="48" spans="1:17">
      <c r="A48" t="s">
        <v>465</v>
      </c>
      <c r="I48" t="s">
        <v>521</v>
      </c>
      <c r="Q48" t="s">
        <v>577</v>
      </c>
    </row>
    <row r="49" spans="1:17">
      <c r="A49" t="s">
        <v>466</v>
      </c>
      <c r="I49" t="s">
        <v>522</v>
      </c>
      <c r="Q49" t="s">
        <v>578</v>
      </c>
    </row>
    <row r="50" spans="1:17">
      <c r="A50" t="s">
        <v>467</v>
      </c>
      <c r="I50" t="s">
        <v>523</v>
      </c>
      <c r="Q50" t="s">
        <v>579</v>
      </c>
    </row>
    <row r="51" spans="1:17">
      <c r="A51" t="s">
        <v>425</v>
      </c>
      <c r="I51" t="s">
        <v>425</v>
      </c>
      <c r="Q51" t="s">
        <v>425</v>
      </c>
    </row>
    <row r="52" spans="1:17">
      <c r="A52" t="s">
        <v>434</v>
      </c>
      <c r="I52" t="s">
        <v>433</v>
      </c>
      <c r="Q52" t="s">
        <v>433</v>
      </c>
    </row>
    <row r="53" spans="1:17">
      <c r="A53" t="s">
        <v>468</v>
      </c>
      <c r="I53" t="s">
        <v>524</v>
      </c>
      <c r="Q53" t="s">
        <v>580</v>
      </c>
    </row>
    <row r="54" spans="1:17">
      <c r="A54" t="s">
        <v>469</v>
      </c>
      <c r="I54" t="s">
        <v>525</v>
      </c>
      <c r="Q54" t="s">
        <v>581</v>
      </c>
    </row>
    <row r="55" spans="1:17">
      <c r="A55" t="s">
        <v>470</v>
      </c>
      <c r="I55" t="s">
        <v>526</v>
      </c>
      <c r="Q55" t="s">
        <v>582</v>
      </c>
    </row>
    <row r="56" spans="1:17">
      <c r="A56" t="s">
        <v>425</v>
      </c>
      <c r="I56" t="s">
        <v>425</v>
      </c>
      <c r="Q56" t="s">
        <v>425</v>
      </c>
    </row>
    <row r="57" spans="1:17">
      <c r="A57" t="s">
        <v>435</v>
      </c>
      <c r="I57" t="s">
        <v>434</v>
      </c>
      <c r="Q57" t="s">
        <v>434</v>
      </c>
    </row>
    <row r="58" spans="1:17">
      <c r="A58" t="s">
        <v>471</v>
      </c>
      <c r="I58" t="s">
        <v>527</v>
      </c>
      <c r="Q58" t="s">
        <v>583</v>
      </c>
    </row>
    <row r="59" spans="1:17">
      <c r="A59" t="s">
        <v>472</v>
      </c>
      <c r="I59" t="s">
        <v>528</v>
      </c>
      <c r="Q59" t="s">
        <v>528</v>
      </c>
    </row>
    <row r="60" spans="1:17">
      <c r="A60" t="s">
        <v>473</v>
      </c>
      <c r="I60" t="s">
        <v>529</v>
      </c>
      <c r="Q60" t="s">
        <v>470</v>
      </c>
    </row>
    <row r="61" spans="1:17">
      <c r="A61" t="s">
        <v>425</v>
      </c>
      <c r="I61" t="s">
        <v>425</v>
      </c>
      <c r="Q61" t="s">
        <v>425</v>
      </c>
    </row>
    <row r="62" spans="1:17">
      <c r="A62" t="s">
        <v>437</v>
      </c>
      <c r="I62" t="s">
        <v>435</v>
      </c>
      <c r="Q62" t="s">
        <v>435</v>
      </c>
    </row>
    <row r="63" spans="1:17">
      <c r="A63" t="s">
        <v>474</v>
      </c>
      <c r="I63" t="s">
        <v>530</v>
      </c>
      <c r="Q63" t="s">
        <v>584</v>
      </c>
    </row>
    <row r="64" spans="1:17">
      <c r="A64" t="s">
        <v>475</v>
      </c>
      <c r="I64" t="s">
        <v>531</v>
      </c>
      <c r="Q64" t="s">
        <v>585</v>
      </c>
    </row>
    <row r="65" spans="1:17">
      <c r="A65" t="s">
        <v>476</v>
      </c>
      <c r="I65" t="s">
        <v>532</v>
      </c>
      <c r="Q65" t="s">
        <v>586</v>
      </c>
    </row>
    <row r="70" spans="1:17">
      <c r="A70" t="s">
        <v>436</v>
      </c>
      <c r="I70" t="s">
        <v>436</v>
      </c>
      <c r="Q70" t="s">
        <v>436</v>
      </c>
    </row>
    <row r="71" spans="1:17">
      <c r="A71" t="s">
        <v>420</v>
      </c>
      <c r="I71" t="s">
        <v>420</v>
      </c>
      <c r="Q71" t="s">
        <v>420</v>
      </c>
    </row>
    <row r="72" spans="1:17">
      <c r="A72" t="s">
        <v>424</v>
      </c>
      <c r="I72" t="s">
        <v>424</v>
      </c>
      <c r="Q72" t="s">
        <v>424</v>
      </c>
    </row>
    <row r="73" spans="1:17">
      <c r="A73" t="s">
        <v>420</v>
      </c>
      <c r="I73" t="s">
        <v>420</v>
      </c>
      <c r="Q73" t="s">
        <v>420</v>
      </c>
    </row>
    <row r="74" spans="1:17">
      <c r="A74" t="s">
        <v>425</v>
      </c>
      <c r="I74" t="s">
        <v>425</v>
      </c>
      <c r="Q74" t="s">
        <v>425</v>
      </c>
    </row>
    <row r="75" spans="1:17">
      <c r="A75" t="s">
        <v>438</v>
      </c>
      <c r="I75" t="s">
        <v>437</v>
      </c>
      <c r="Q75" t="s">
        <v>437</v>
      </c>
    </row>
    <row r="76" spans="1:17">
      <c r="A76" t="s">
        <v>477</v>
      </c>
      <c r="I76" t="s">
        <v>533</v>
      </c>
      <c r="Q76" t="s">
        <v>533</v>
      </c>
    </row>
    <row r="77" spans="1:17">
      <c r="A77" t="s">
        <v>478</v>
      </c>
      <c r="I77" t="s">
        <v>534</v>
      </c>
      <c r="Q77" t="s">
        <v>587</v>
      </c>
    </row>
    <row r="78" spans="1:17">
      <c r="A78" t="s">
        <v>479</v>
      </c>
      <c r="I78" t="s">
        <v>535</v>
      </c>
      <c r="Q78" t="s">
        <v>588</v>
      </c>
    </row>
    <row r="79" spans="1:17">
      <c r="A79" t="s">
        <v>425</v>
      </c>
      <c r="I79" t="s">
        <v>425</v>
      </c>
      <c r="Q79" t="s">
        <v>425</v>
      </c>
    </row>
    <row r="80" spans="1:17">
      <c r="A80" t="s">
        <v>439</v>
      </c>
      <c r="I80" t="s">
        <v>438</v>
      </c>
      <c r="Q80" t="s">
        <v>438</v>
      </c>
    </row>
    <row r="81" spans="1:17">
      <c r="A81" t="s">
        <v>480</v>
      </c>
      <c r="I81" t="s">
        <v>536</v>
      </c>
      <c r="Q81" t="s">
        <v>477</v>
      </c>
    </row>
    <row r="82" spans="1:17">
      <c r="A82" t="s">
        <v>481</v>
      </c>
      <c r="I82" t="s">
        <v>537</v>
      </c>
      <c r="Q82" t="s">
        <v>589</v>
      </c>
    </row>
    <row r="83" spans="1:17">
      <c r="A83" t="s">
        <v>482</v>
      </c>
      <c r="I83" t="s">
        <v>538</v>
      </c>
      <c r="Q83" t="s">
        <v>590</v>
      </c>
    </row>
    <row r="84" spans="1:17">
      <c r="A84" t="s">
        <v>425</v>
      </c>
      <c r="I84" t="s">
        <v>425</v>
      </c>
      <c r="Q84" t="s">
        <v>425</v>
      </c>
    </row>
    <row r="85" spans="1:17">
      <c r="A85" t="s">
        <v>440</v>
      </c>
      <c r="I85" t="s">
        <v>439</v>
      </c>
      <c r="Q85" t="s">
        <v>439</v>
      </c>
    </row>
    <row r="86" spans="1:17">
      <c r="A86" t="s">
        <v>483</v>
      </c>
      <c r="I86" t="s">
        <v>480</v>
      </c>
      <c r="Q86" t="s">
        <v>591</v>
      </c>
    </row>
    <row r="87" spans="1:17">
      <c r="A87" t="s">
        <v>484</v>
      </c>
      <c r="I87" t="s">
        <v>481</v>
      </c>
      <c r="Q87" t="s">
        <v>592</v>
      </c>
    </row>
    <row r="88" spans="1:17">
      <c r="A88" t="s">
        <v>485</v>
      </c>
      <c r="I88" t="s">
        <v>539</v>
      </c>
      <c r="Q88" t="s">
        <v>593</v>
      </c>
    </row>
    <row r="89" spans="1:17">
      <c r="A89" t="s">
        <v>425</v>
      </c>
      <c r="I89" t="s">
        <v>425</v>
      </c>
      <c r="Q89" t="s">
        <v>425</v>
      </c>
    </row>
    <row r="90" spans="1:17">
      <c r="A90" t="s">
        <v>441</v>
      </c>
      <c r="I90" t="s">
        <v>440</v>
      </c>
      <c r="Q90" t="s">
        <v>440</v>
      </c>
    </row>
    <row r="91" spans="1:17">
      <c r="A91" t="s">
        <v>486</v>
      </c>
      <c r="I91" t="s">
        <v>540</v>
      </c>
      <c r="Q91" t="s">
        <v>540</v>
      </c>
    </row>
    <row r="92" spans="1:17">
      <c r="A92" t="s">
        <v>487</v>
      </c>
      <c r="I92" t="s">
        <v>541</v>
      </c>
      <c r="Q92" t="s">
        <v>594</v>
      </c>
    </row>
    <row r="93" spans="1:17">
      <c r="A93" t="s">
        <v>488</v>
      </c>
      <c r="I93" t="s">
        <v>542</v>
      </c>
      <c r="Q93" t="s">
        <v>595</v>
      </c>
    </row>
    <row r="94" spans="1:17">
      <c r="A94" t="s">
        <v>425</v>
      </c>
      <c r="I94" t="s">
        <v>425</v>
      </c>
      <c r="Q94" t="s">
        <v>425</v>
      </c>
    </row>
    <row r="95" spans="1:17">
      <c r="A95" t="s">
        <v>442</v>
      </c>
      <c r="I95" t="s">
        <v>441</v>
      </c>
      <c r="Q95" t="s">
        <v>441</v>
      </c>
    </row>
    <row r="96" spans="1:17">
      <c r="A96" t="s">
        <v>489</v>
      </c>
      <c r="I96" t="s">
        <v>543</v>
      </c>
      <c r="Q96" t="s">
        <v>596</v>
      </c>
    </row>
    <row r="97" spans="1:17">
      <c r="A97" t="s">
        <v>490</v>
      </c>
      <c r="I97" t="s">
        <v>544</v>
      </c>
      <c r="Q97" t="s">
        <v>597</v>
      </c>
    </row>
    <row r="98" spans="1:17">
      <c r="A98" t="s">
        <v>491</v>
      </c>
      <c r="I98" t="s">
        <v>545</v>
      </c>
      <c r="Q98" t="s">
        <v>598</v>
      </c>
    </row>
    <row r="99" spans="1:17">
      <c r="A99" t="s">
        <v>425</v>
      </c>
      <c r="I99" t="s">
        <v>425</v>
      </c>
      <c r="Q99" t="s">
        <v>425</v>
      </c>
    </row>
    <row r="100" spans="1:17">
      <c r="A100" t="s">
        <v>443</v>
      </c>
      <c r="I100" t="s">
        <v>442</v>
      </c>
      <c r="Q100" t="s">
        <v>442</v>
      </c>
    </row>
    <row r="101" spans="1:17">
      <c r="A101" t="s">
        <v>492</v>
      </c>
      <c r="I101" t="s">
        <v>546</v>
      </c>
      <c r="Q101" t="s">
        <v>599</v>
      </c>
    </row>
    <row r="102" spans="1:17">
      <c r="A102" t="s">
        <v>493</v>
      </c>
      <c r="I102" t="s">
        <v>547</v>
      </c>
      <c r="Q102" t="s">
        <v>490</v>
      </c>
    </row>
    <row r="103" spans="1:17">
      <c r="A103" t="s">
        <v>494</v>
      </c>
      <c r="I103" t="s">
        <v>548</v>
      </c>
      <c r="Q103" t="s">
        <v>600</v>
      </c>
    </row>
    <row r="104" spans="1:17">
      <c r="A104" t="s">
        <v>425</v>
      </c>
      <c r="I104" t="s">
        <v>425</v>
      </c>
      <c r="Q104" t="s">
        <v>425</v>
      </c>
    </row>
    <row r="105" spans="1:17">
      <c r="A105" t="s">
        <v>444</v>
      </c>
      <c r="I105" t="s">
        <v>443</v>
      </c>
      <c r="Q105" t="s">
        <v>443</v>
      </c>
    </row>
    <row r="106" spans="1:17">
      <c r="A106" t="s">
        <v>495</v>
      </c>
      <c r="I106" t="s">
        <v>549</v>
      </c>
      <c r="Q106" t="s">
        <v>601</v>
      </c>
    </row>
    <row r="107" spans="1:17">
      <c r="A107" t="s">
        <v>496</v>
      </c>
      <c r="I107" t="s">
        <v>550</v>
      </c>
      <c r="Q107" t="s">
        <v>602</v>
      </c>
    </row>
    <row r="108" spans="1:17">
      <c r="A108" t="s">
        <v>497</v>
      </c>
      <c r="I108" t="s">
        <v>551</v>
      </c>
      <c r="Q108" t="s">
        <v>603</v>
      </c>
    </row>
    <row r="109" spans="1:17">
      <c r="A109" t="s">
        <v>425</v>
      </c>
      <c r="I109" t="s">
        <v>425</v>
      </c>
      <c r="Q109" t="s">
        <v>425</v>
      </c>
    </row>
    <row r="110" spans="1:17">
      <c r="A110" t="s">
        <v>445</v>
      </c>
      <c r="I110" t="s">
        <v>444</v>
      </c>
      <c r="Q110" t="s">
        <v>444</v>
      </c>
    </row>
    <row r="111" spans="1:17">
      <c r="A111" t="s">
        <v>498</v>
      </c>
      <c r="I111" t="s">
        <v>552</v>
      </c>
      <c r="Q111" t="s">
        <v>604</v>
      </c>
    </row>
    <row r="112" spans="1:17">
      <c r="A112" t="s">
        <v>499</v>
      </c>
      <c r="I112" t="s">
        <v>553</v>
      </c>
      <c r="Q112" t="s">
        <v>605</v>
      </c>
    </row>
    <row r="113" spans="1:17">
      <c r="A113" t="s">
        <v>500</v>
      </c>
      <c r="I113" t="s">
        <v>554</v>
      </c>
      <c r="Q113" t="s">
        <v>606</v>
      </c>
    </row>
    <row r="114" spans="1:17">
      <c r="A114" t="s">
        <v>425</v>
      </c>
      <c r="I114" t="s">
        <v>425</v>
      </c>
      <c r="Q114" t="s">
        <v>425</v>
      </c>
    </row>
    <row r="115" spans="1:17">
      <c r="A115" t="s">
        <v>501</v>
      </c>
      <c r="I115" t="s">
        <v>445</v>
      </c>
      <c r="Q115" t="s">
        <v>445</v>
      </c>
    </row>
    <row r="116" spans="1:17">
      <c r="I116" t="s">
        <v>555</v>
      </c>
      <c r="Q116" t="s">
        <v>607</v>
      </c>
    </row>
    <row r="117" spans="1:17">
      <c r="I117" t="s">
        <v>556</v>
      </c>
      <c r="Q117" t="s">
        <v>608</v>
      </c>
    </row>
    <row r="118" spans="1:17">
      <c r="I118" t="s">
        <v>557</v>
      </c>
      <c r="Q118" t="s">
        <v>609</v>
      </c>
    </row>
    <row r="119" spans="1:17">
      <c r="I119" t="s">
        <v>425</v>
      </c>
      <c r="Q119" t="s">
        <v>425</v>
      </c>
    </row>
    <row r="120" spans="1:17">
      <c r="I120" t="s">
        <v>558</v>
      </c>
      <c r="Q120" t="s">
        <v>610</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82"/>
  <sheetViews>
    <sheetView workbookViewId="0">
      <selection activeCell="Q25" sqref="Q25"/>
    </sheetView>
  </sheetViews>
  <sheetFormatPr baseColWidth="10" defaultColWidth="11.5" defaultRowHeight="14" x14ac:dyDescent="0"/>
  <sheetData>
    <row r="2" spans="1:18" ht="15" thickBot="1">
      <c r="A2" t="s">
        <v>162</v>
      </c>
      <c r="I2" t="s">
        <v>163</v>
      </c>
    </row>
    <row r="3" spans="1:18">
      <c r="A3" s="137"/>
      <c r="B3" s="138"/>
      <c r="C3" s="138"/>
      <c r="D3" s="138"/>
      <c r="E3" s="138"/>
      <c r="F3" s="138"/>
      <c r="G3" s="139"/>
      <c r="I3" s="137"/>
      <c r="J3" s="138"/>
      <c r="K3" s="138"/>
      <c r="L3" s="138"/>
      <c r="M3" s="138"/>
      <c r="N3" s="138"/>
      <c r="O3" s="138"/>
      <c r="P3" s="138"/>
      <c r="Q3" s="138"/>
      <c r="R3" s="139"/>
    </row>
    <row r="4" spans="1:18">
      <c r="A4" s="132"/>
      <c r="B4" s="90"/>
      <c r="C4" s="90"/>
      <c r="D4" s="90"/>
      <c r="E4" s="90"/>
      <c r="F4" s="90"/>
      <c r="G4" s="133"/>
      <c r="I4" s="132"/>
      <c r="J4" s="90"/>
      <c r="K4" s="90"/>
      <c r="L4" s="90"/>
      <c r="M4" s="90"/>
      <c r="N4" s="90"/>
      <c r="O4" s="90"/>
      <c r="P4" s="90"/>
      <c r="Q4" s="90"/>
      <c r="R4" s="133"/>
    </row>
    <row r="5" spans="1:18">
      <c r="A5" s="132"/>
      <c r="B5" s="90"/>
      <c r="C5" s="90"/>
      <c r="D5" s="90"/>
      <c r="E5" s="90"/>
      <c r="F5" s="90"/>
      <c r="G5" s="133"/>
      <c r="I5" s="132"/>
      <c r="J5" s="90"/>
      <c r="K5" s="90"/>
      <c r="L5" s="90"/>
      <c r="M5" s="90"/>
      <c r="N5" s="90"/>
      <c r="O5" s="90"/>
      <c r="P5" s="90"/>
      <c r="Q5" s="90"/>
      <c r="R5" s="133"/>
    </row>
    <row r="6" spans="1:18">
      <c r="A6" s="132"/>
      <c r="B6" s="90"/>
      <c r="C6" s="90"/>
      <c r="D6" s="90"/>
      <c r="E6" s="90"/>
      <c r="F6" s="90"/>
      <c r="G6" s="133"/>
      <c r="I6" s="132"/>
      <c r="J6" s="90"/>
      <c r="K6" s="90"/>
      <c r="L6" s="90"/>
      <c r="M6" s="90"/>
      <c r="N6" s="90"/>
      <c r="O6" s="90"/>
      <c r="P6" s="90"/>
      <c r="Q6" s="90"/>
      <c r="R6" s="133"/>
    </row>
    <row r="7" spans="1:18">
      <c r="A7" s="132"/>
      <c r="B7" s="90"/>
      <c r="C7" s="90"/>
      <c r="D7" s="90"/>
      <c r="E7" s="90"/>
      <c r="F7" s="90"/>
      <c r="G7" s="133"/>
      <c r="I7" s="132"/>
      <c r="J7" s="90"/>
      <c r="K7" s="90"/>
      <c r="L7" s="90"/>
      <c r="M7" s="90"/>
      <c r="N7" s="90"/>
      <c r="O7" s="90"/>
      <c r="P7" s="90"/>
      <c r="Q7" s="90"/>
      <c r="R7" s="133"/>
    </row>
    <row r="8" spans="1:18">
      <c r="A8" s="132"/>
      <c r="B8" s="90"/>
      <c r="C8" s="90"/>
      <c r="D8" s="90"/>
      <c r="E8" s="90"/>
      <c r="F8" s="90"/>
      <c r="G8" s="133"/>
      <c r="I8" s="132"/>
      <c r="J8" s="90"/>
      <c r="K8" s="90"/>
      <c r="L8" s="90"/>
      <c r="M8" s="90"/>
      <c r="N8" s="90"/>
      <c r="O8" s="90"/>
      <c r="P8" s="90"/>
      <c r="Q8" s="90"/>
      <c r="R8" s="133"/>
    </row>
    <row r="9" spans="1:18">
      <c r="A9" s="132"/>
      <c r="B9" s="90"/>
      <c r="C9" s="90"/>
      <c r="D9" s="90"/>
      <c r="E9" s="90"/>
      <c r="F9" s="90"/>
      <c r="G9" s="133"/>
      <c r="I9" s="132"/>
      <c r="J9" s="90"/>
      <c r="K9" s="90"/>
      <c r="L9" s="90"/>
      <c r="M9" s="90"/>
      <c r="N9" s="90"/>
      <c r="O9" s="90"/>
      <c r="P9" s="90"/>
      <c r="Q9" s="90"/>
      <c r="R9" s="133"/>
    </row>
    <row r="10" spans="1:18">
      <c r="A10" s="132"/>
      <c r="B10" s="90"/>
      <c r="C10" s="90"/>
      <c r="D10" s="90"/>
      <c r="E10" s="90"/>
      <c r="F10" s="90"/>
      <c r="G10" s="133"/>
      <c r="I10" s="132"/>
      <c r="J10" s="90"/>
      <c r="K10" s="90"/>
      <c r="L10" s="90"/>
      <c r="M10" s="90"/>
      <c r="N10" s="90"/>
      <c r="O10" s="90"/>
      <c r="P10" s="90"/>
      <c r="Q10" s="90"/>
      <c r="R10" s="133"/>
    </row>
    <row r="11" spans="1:18">
      <c r="A11" s="132"/>
      <c r="B11" s="90"/>
      <c r="C11" s="90"/>
      <c r="D11" s="90"/>
      <c r="E11" s="90"/>
      <c r="F11" s="90"/>
      <c r="G11" s="133"/>
      <c r="I11" s="132"/>
      <c r="J11" s="90"/>
      <c r="K11" s="90"/>
      <c r="L11" s="90"/>
      <c r="M11" s="90"/>
      <c r="N11" s="90"/>
      <c r="O11" s="90"/>
      <c r="P11" s="90"/>
      <c r="Q11" s="90"/>
      <c r="R11" s="133"/>
    </row>
    <row r="12" spans="1:18">
      <c r="A12" s="132"/>
      <c r="B12" s="90"/>
      <c r="C12" s="90"/>
      <c r="D12" s="90"/>
      <c r="E12" s="90"/>
      <c r="F12" s="90"/>
      <c r="G12" s="133"/>
      <c r="I12" s="132"/>
      <c r="J12" s="90"/>
      <c r="K12" s="90"/>
      <c r="L12" s="90"/>
      <c r="M12" s="90"/>
      <c r="N12" s="90"/>
      <c r="O12" s="90"/>
      <c r="P12" s="90"/>
      <c r="Q12" s="90"/>
      <c r="R12" s="133"/>
    </row>
    <row r="13" spans="1:18">
      <c r="A13" s="132"/>
      <c r="B13" s="90"/>
      <c r="C13" s="90"/>
      <c r="D13" s="90"/>
      <c r="E13" s="90"/>
      <c r="F13" s="90"/>
      <c r="G13" s="133"/>
      <c r="I13" s="132"/>
      <c r="J13" s="90"/>
      <c r="K13" s="90"/>
      <c r="L13" s="90"/>
      <c r="M13" s="90"/>
      <c r="N13" s="90"/>
      <c r="O13" s="90"/>
      <c r="P13" s="90"/>
      <c r="Q13" s="90"/>
      <c r="R13" s="133"/>
    </row>
    <row r="14" spans="1:18">
      <c r="A14" s="132"/>
      <c r="B14" s="90"/>
      <c r="C14" s="90"/>
      <c r="D14" s="90"/>
      <c r="E14" s="90"/>
      <c r="F14" s="90"/>
      <c r="G14" s="133"/>
      <c r="I14" s="132"/>
      <c r="J14" s="90"/>
      <c r="K14" s="90"/>
      <c r="L14" s="90"/>
      <c r="M14" s="90"/>
      <c r="N14" s="90"/>
      <c r="O14" s="90"/>
      <c r="P14" s="90"/>
      <c r="Q14" s="90"/>
      <c r="R14" s="133"/>
    </row>
    <row r="15" spans="1:18">
      <c r="A15" s="132"/>
      <c r="B15" s="90"/>
      <c r="C15" s="90"/>
      <c r="D15" s="90"/>
      <c r="E15" s="90"/>
      <c r="F15" s="90"/>
      <c r="G15" s="133"/>
      <c r="I15" s="132"/>
      <c r="J15" s="90"/>
      <c r="K15" s="90"/>
      <c r="L15" s="90"/>
      <c r="M15" s="90"/>
      <c r="N15" s="90"/>
      <c r="O15" s="90"/>
      <c r="P15" s="90"/>
      <c r="Q15" s="90"/>
      <c r="R15" s="133"/>
    </row>
    <row r="16" spans="1:18">
      <c r="A16" s="132"/>
      <c r="B16" s="90"/>
      <c r="C16" s="90"/>
      <c r="D16" s="90"/>
      <c r="E16" s="90"/>
      <c r="F16" s="90"/>
      <c r="G16" s="133"/>
      <c r="I16" s="132"/>
      <c r="J16" s="90"/>
      <c r="K16" s="90"/>
      <c r="L16" s="90"/>
      <c r="M16" s="90"/>
      <c r="N16" s="90"/>
      <c r="O16" s="90"/>
      <c r="P16" s="90"/>
      <c r="Q16" s="90"/>
      <c r="R16" s="133"/>
    </row>
    <row r="17" spans="1:18">
      <c r="A17" s="132"/>
      <c r="B17" s="90"/>
      <c r="C17" s="90"/>
      <c r="D17" s="90"/>
      <c r="E17" s="90"/>
      <c r="F17" s="90"/>
      <c r="G17" s="133"/>
      <c r="I17" s="132"/>
      <c r="J17" s="90"/>
      <c r="K17" s="90"/>
      <c r="L17" s="90"/>
      <c r="M17" s="90"/>
      <c r="N17" s="90"/>
      <c r="O17" s="90"/>
      <c r="P17" s="90"/>
      <c r="Q17" s="90"/>
      <c r="R17" s="133"/>
    </row>
    <row r="18" spans="1:18">
      <c r="A18" s="132"/>
      <c r="B18" s="90"/>
      <c r="C18" s="90"/>
      <c r="D18" s="90"/>
      <c r="E18" s="90"/>
      <c r="F18" s="90"/>
      <c r="G18" s="133"/>
      <c r="I18" s="132"/>
      <c r="J18" s="90"/>
      <c r="K18" s="90"/>
      <c r="L18" s="90"/>
      <c r="M18" s="90"/>
      <c r="N18" s="90"/>
      <c r="O18" s="90"/>
      <c r="P18" s="90"/>
      <c r="Q18" s="90"/>
      <c r="R18" s="133"/>
    </row>
    <row r="19" spans="1:18" ht="15" thickBot="1">
      <c r="A19" s="132"/>
      <c r="B19" s="90"/>
      <c r="C19" s="90"/>
      <c r="D19" s="90"/>
      <c r="E19" s="90"/>
      <c r="F19" s="90"/>
      <c r="G19" s="133"/>
      <c r="I19" s="134"/>
      <c r="J19" s="135"/>
      <c r="K19" s="135"/>
      <c r="L19" s="135"/>
      <c r="M19" s="135"/>
      <c r="N19" s="135"/>
      <c r="O19" s="135"/>
      <c r="P19" s="135"/>
      <c r="Q19" s="135"/>
      <c r="R19" s="136"/>
    </row>
    <row r="20" spans="1:18">
      <c r="A20" s="132"/>
      <c r="B20" s="90"/>
      <c r="C20" s="90"/>
      <c r="D20" s="90"/>
      <c r="E20" s="90"/>
      <c r="F20" s="90"/>
      <c r="G20" s="133"/>
      <c r="H20" t="s">
        <v>169</v>
      </c>
    </row>
    <row r="21" spans="1:18">
      <c r="A21" s="132"/>
      <c r="B21" s="90"/>
      <c r="C21" s="90"/>
      <c r="D21" s="90"/>
      <c r="E21" s="90"/>
      <c r="F21" s="90"/>
      <c r="G21" s="133"/>
      <c r="I21" s="250" t="s">
        <v>411</v>
      </c>
      <c r="J21" s="251"/>
      <c r="K21" s="251"/>
      <c r="L21" s="251"/>
      <c r="M21" s="252"/>
    </row>
    <row r="22" spans="1:18">
      <c r="A22" s="132"/>
      <c r="B22" s="90"/>
      <c r="C22" s="90"/>
      <c r="D22" s="90"/>
      <c r="E22" s="90"/>
      <c r="F22" s="90"/>
      <c r="G22" s="133"/>
      <c r="I22" s="253" t="s">
        <v>398</v>
      </c>
      <c r="J22" s="90" t="s">
        <v>412</v>
      </c>
      <c r="K22" s="90"/>
      <c r="L22" s="90"/>
      <c r="M22" s="254"/>
    </row>
    <row r="23" spans="1:18">
      <c r="A23" s="132"/>
      <c r="B23" s="90"/>
      <c r="C23" s="90"/>
      <c r="D23" s="90"/>
      <c r="E23" s="90"/>
      <c r="F23" s="90"/>
      <c r="G23" s="133"/>
      <c r="I23" s="253" t="s">
        <v>400</v>
      </c>
      <c r="J23" s="90" t="s">
        <v>413</v>
      </c>
      <c r="K23" s="90"/>
      <c r="L23" s="90"/>
      <c r="M23" s="254"/>
    </row>
    <row r="24" spans="1:18">
      <c r="A24" s="132"/>
      <c r="B24" s="90"/>
      <c r="C24" s="90"/>
      <c r="D24" s="90"/>
      <c r="E24" s="90"/>
      <c r="F24" s="90"/>
      <c r="G24" s="133"/>
      <c r="I24" s="253" t="s">
        <v>402</v>
      </c>
      <c r="J24" s="90" t="s">
        <v>414</v>
      </c>
      <c r="K24" s="90"/>
      <c r="L24" s="90"/>
      <c r="M24" s="254"/>
    </row>
    <row r="25" spans="1:18">
      <c r="A25" s="132"/>
      <c r="B25" s="90"/>
      <c r="C25" s="90"/>
      <c r="D25" s="90"/>
      <c r="E25" s="90"/>
      <c r="F25" s="90"/>
      <c r="G25" s="133"/>
      <c r="I25" s="253" t="s">
        <v>404</v>
      </c>
      <c r="J25" s="90">
        <v>86.480400000000003</v>
      </c>
      <c r="K25" s="90"/>
      <c r="L25" s="90"/>
      <c r="M25" s="254"/>
    </row>
    <row r="26" spans="1:18">
      <c r="A26" s="132"/>
      <c r="B26" s="90"/>
      <c r="C26" s="90"/>
      <c r="D26" s="90"/>
      <c r="E26" s="90"/>
      <c r="F26" s="90"/>
      <c r="G26" s="133"/>
      <c r="I26" s="253" t="s">
        <v>405</v>
      </c>
      <c r="J26" s="90">
        <v>121.482</v>
      </c>
      <c r="K26" s="90"/>
      <c r="L26" s="90"/>
      <c r="M26" s="254"/>
    </row>
    <row r="27" spans="1:18">
      <c r="A27" s="132"/>
      <c r="B27" s="90"/>
      <c r="C27" s="90"/>
      <c r="D27" s="90"/>
      <c r="E27" s="90"/>
      <c r="F27" s="90"/>
      <c r="G27" s="133"/>
      <c r="I27" s="255" t="s">
        <v>406</v>
      </c>
      <c r="J27" s="256">
        <v>121.3961</v>
      </c>
      <c r="K27" s="256"/>
      <c r="L27" s="256"/>
      <c r="M27" s="257"/>
    </row>
    <row r="28" spans="1:18" ht="15" thickBot="1">
      <c r="A28" s="134"/>
      <c r="B28" s="135"/>
      <c r="C28" s="135"/>
      <c r="D28" s="135"/>
      <c r="E28" s="135"/>
      <c r="F28" s="135"/>
      <c r="G28" s="136"/>
    </row>
    <row r="31" spans="1:18" ht="15" thickBot="1">
      <c r="A31" t="s">
        <v>164</v>
      </c>
      <c r="J31" t="s">
        <v>165</v>
      </c>
    </row>
    <row r="32" spans="1:18">
      <c r="B32" s="137"/>
      <c r="C32" s="138"/>
      <c r="D32" s="138"/>
      <c r="E32" s="138"/>
      <c r="F32" s="138"/>
      <c r="G32" s="138"/>
      <c r="H32" s="139"/>
      <c r="I32" s="90"/>
      <c r="J32" s="137"/>
      <c r="K32" s="138"/>
      <c r="L32" s="138"/>
      <c r="M32" s="138"/>
      <c r="N32" s="138"/>
      <c r="O32" s="138"/>
      <c r="P32" s="139"/>
    </row>
    <row r="33" spans="2:16">
      <c r="B33" s="132"/>
      <c r="C33" s="90"/>
      <c r="D33" s="90"/>
      <c r="E33" s="90"/>
      <c r="F33" s="90"/>
      <c r="G33" s="90"/>
      <c r="H33" s="133"/>
      <c r="I33" s="90"/>
      <c r="J33" s="132"/>
      <c r="K33" s="90"/>
      <c r="L33" s="90"/>
      <c r="M33" s="90"/>
      <c r="N33" s="90"/>
      <c r="O33" s="90"/>
      <c r="P33" s="133"/>
    </row>
    <row r="34" spans="2:16">
      <c r="B34" s="132"/>
      <c r="C34" s="90"/>
      <c r="D34" s="90"/>
      <c r="E34" s="90"/>
      <c r="F34" s="90"/>
      <c r="G34" s="90"/>
      <c r="H34" s="133"/>
      <c r="I34" s="90"/>
      <c r="J34" s="132"/>
      <c r="K34" s="90"/>
      <c r="L34" s="90"/>
      <c r="M34" s="90"/>
      <c r="N34" s="90"/>
      <c r="O34" s="90"/>
      <c r="P34" s="133"/>
    </row>
    <row r="35" spans="2:16">
      <c r="B35" s="132"/>
      <c r="C35" s="90"/>
      <c r="D35" s="90"/>
      <c r="E35" s="90"/>
      <c r="F35" s="90"/>
      <c r="G35" s="90"/>
      <c r="H35" s="133"/>
      <c r="I35" s="90"/>
      <c r="J35" s="132"/>
      <c r="K35" s="90"/>
      <c r="L35" s="90"/>
      <c r="M35" s="90"/>
      <c r="N35" s="90"/>
      <c r="O35" s="90"/>
      <c r="P35" s="133"/>
    </row>
    <row r="36" spans="2:16">
      <c r="B36" s="132"/>
      <c r="C36" s="90"/>
      <c r="D36" s="90"/>
      <c r="E36" s="90"/>
      <c r="F36" s="90"/>
      <c r="G36" s="90"/>
      <c r="H36" s="133"/>
      <c r="I36" s="90"/>
      <c r="J36" s="132"/>
      <c r="K36" s="90"/>
      <c r="L36" s="90"/>
      <c r="M36" s="90"/>
      <c r="N36" s="90"/>
      <c r="O36" s="90"/>
      <c r="P36" s="133"/>
    </row>
    <row r="37" spans="2:16">
      <c r="B37" s="132"/>
      <c r="C37" s="90"/>
      <c r="D37" s="90"/>
      <c r="E37" s="90"/>
      <c r="F37" s="90"/>
      <c r="G37" s="90"/>
      <c r="H37" s="133"/>
      <c r="I37" s="90"/>
      <c r="J37" s="132"/>
      <c r="K37" s="90"/>
      <c r="L37" s="90"/>
      <c r="M37" s="90"/>
      <c r="N37" s="90"/>
      <c r="O37" s="90"/>
      <c r="P37" s="133"/>
    </row>
    <row r="38" spans="2:16">
      <c r="B38" s="132"/>
      <c r="C38" s="90"/>
      <c r="D38" s="90"/>
      <c r="E38" s="90"/>
      <c r="F38" s="90"/>
      <c r="G38" s="90"/>
      <c r="H38" s="133"/>
      <c r="I38" s="90"/>
      <c r="J38" s="132"/>
      <c r="K38" s="90"/>
      <c r="L38" s="90"/>
      <c r="M38" s="90"/>
      <c r="N38" s="90"/>
      <c r="O38" s="90"/>
      <c r="P38" s="133"/>
    </row>
    <row r="39" spans="2:16">
      <c r="B39" s="132"/>
      <c r="C39" s="90"/>
      <c r="D39" s="90"/>
      <c r="E39" s="90"/>
      <c r="F39" s="90"/>
      <c r="G39" s="90"/>
      <c r="H39" s="133"/>
      <c r="I39" s="90"/>
      <c r="J39" s="132"/>
      <c r="K39" s="90"/>
      <c r="L39" s="90"/>
      <c r="M39" s="90"/>
      <c r="N39" s="90"/>
      <c r="O39" s="90"/>
      <c r="P39" s="133"/>
    </row>
    <row r="40" spans="2:16">
      <c r="B40" s="132"/>
      <c r="C40" s="90"/>
      <c r="D40" s="90"/>
      <c r="E40" s="90"/>
      <c r="F40" s="90"/>
      <c r="G40" s="90"/>
      <c r="H40" s="133"/>
      <c r="I40" s="90"/>
      <c r="J40" s="132"/>
      <c r="K40" s="90"/>
      <c r="L40" s="90"/>
      <c r="M40" s="90"/>
      <c r="N40" s="90"/>
      <c r="O40" s="90"/>
      <c r="P40" s="133"/>
    </row>
    <row r="41" spans="2:16">
      <c r="B41" s="132"/>
      <c r="C41" s="90"/>
      <c r="D41" s="90"/>
      <c r="E41" s="90"/>
      <c r="F41" s="90"/>
      <c r="G41" s="90"/>
      <c r="H41" s="133"/>
      <c r="I41" s="90"/>
      <c r="J41" s="132"/>
      <c r="K41" s="90"/>
      <c r="L41" s="90"/>
      <c r="M41" s="90"/>
      <c r="N41" s="90"/>
      <c r="O41" s="90"/>
      <c r="P41" s="133"/>
    </row>
    <row r="42" spans="2:16">
      <c r="B42" s="132"/>
      <c r="C42" s="90"/>
      <c r="D42" s="90"/>
      <c r="E42" s="90"/>
      <c r="F42" s="90"/>
      <c r="G42" s="90"/>
      <c r="H42" s="133"/>
      <c r="I42" s="90"/>
      <c r="J42" s="132"/>
      <c r="K42" s="90"/>
      <c r="L42" s="90"/>
      <c r="M42" s="90"/>
      <c r="N42" s="90"/>
      <c r="O42" s="90"/>
      <c r="P42" s="133"/>
    </row>
    <row r="43" spans="2:16">
      <c r="B43" s="132"/>
      <c r="C43" s="90"/>
      <c r="D43" s="90"/>
      <c r="E43" s="90"/>
      <c r="F43" s="90"/>
      <c r="G43" s="90"/>
      <c r="H43" s="133"/>
      <c r="I43" s="90"/>
      <c r="J43" s="132"/>
      <c r="K43" s="90"/>
      <c r="L43" s="90"/>
      <c r="M43" s="90"/>
      <c r="N43" s="90"/>
      <c r="O43" s="90"/>
      <c r="P43" s="133"/>
    </row>
    <row r="44" spans="2:16">
      <c r="B44" s="132"/>
      <c r="C44" s="90"/>
      <c r="D44" s="90"/>
      <c r="E44" s="90"/>
      <c r="F44" s="90"/>
      <c r="G44" s="90"/>
      <c r="H44" s="133"/>
      <c r="I44" s="90"/>
      <c r="J44" s="132"/>
      <c r="K44" s="90"/>
      <c r="L44" s="90"/>
      <c r="M44" s="90"/>
      <c r="N44" s="90"/>
      <c r="O44" s="90"/>
      <c r="P44" s="133"/>
    </row>
    <row r="45" spans="2:16">
      <c r="B45" s="132"/>
      <c r="C45" s="90"/>
      <c r="D45" s="90"/>
      <c r="E45" s="90"/>
      <c r="F45" s="90"/>
      <c r="G45" s="90"/>
      <c r="H45" s="133"/>
      <c r="I45" s="90"/>
      <c r="J45" s="132"/>
      <c r="K45" s="90"/>
      <c r="L45" s="90"/>
      <c r="M45" s="90"/>
      <c r="N45" s="90"/>
      <c r="O45" s="90"/>
      <c r="P45" s="133"/>
    </row>
    <row r="46" spans="2:16">
      <c r="B46" s="132"/>
      <c r="C46" s="90"/>
      <c r="D46" s="90"/>
      <c r="E46" s="90"/>
      <c r="F46" s="90"/>
      <c r="G46" s="90"/>
      <c r="H46" s="133"/>
      <c r="I46" s="90"/>
      <c r="J46" s="132"/>
      <c r="K46" s="90"/>
      <c r="L46" s="90"/>
      <c r="M46" s="90"/>
      <c r="N46" s="90"/>
      <c r="O46" s="90"/>
      <c r="P46" s="133"/>
    </row>
    <row r="47" spans="2:16">
      <c r="B47" s="132"/>
      <c r="C47" s="90"/>
      <c r="D47" s="90"/>
      <c r="E47" s="90"/>
      <c r="F47" s="90"/>
      <c r="G47" s="90"/>
      <c r="H47" s="133"/>
      <c r="I47" s="90"/>
      <c r="J47" s="132"/>
      <c r="K47" s="90"/>
      <c r="L47" s="90"/>
      <c r="M47" s="90"/>
      <c r="N47" s="90"/>
      <c r="O47" s="90"/>
      <c r="P47" s="133"/>
    </row>
    <row r="48" spans="2:16">
      <c r="B48" s="132"/>
      <c r="C48" s="90"/>
      <c r="D48" s="90"/>
      <c r="E48" s="90"/>
      <c r="F48" s="90"/>
      <c r="G48" s="90"/>
      <c r="H48" s="133"/>
      <c r="I48" s="90"/>
      <c r="J48" s="132"/>
      <c r="K48" s="90"/>
      <c r="L48" s="90"/>
      <c r="M48" s="90"/>
      <c r="N48" s="90"/>
      <c r="O48" s="90"/>
      <c r="P48" s="133"/>
    </row>
    <row r="49" spans="1:16">
      <c r="B49" s="132"/>
      <c r="C49" s="90"/>
      <c r="D49" s="90"/>
      <c r="E49" s="90"/>
      <c r="F49" s="90"/>
      <c r="G49" s="90"/>
      <c r="H49" s="133"/>
      <c r="I49" s="90"/>
      <c r="J49" s="132"/>
      <c r="K49" s="90"/>
      <c r="L49" s="90"/>
      <c r="M49" s="90"/>
      <c r="N49" s="90"/>
      <c r="O49" s="90"/>
      <c r="P49" s="133"/>
    </row>
    <row r="50" spans="1:16">
      <c r="B50" s="132"/>
      <c r="C50" s="90"/>
      <c r="D50" s="90"/>
      <c r="E50" s="90"/>
      <c r="F50" s="90"/>
      <c r="G50" s="90"/>
      <c r="H50" s="133"/>
      <c r="I50" s="90"/>
      <c r="J50" s="132"/>
      <c r="K50" s="90"/>
      <c r="L50" s="90"/>
      <c r="M50" s="90"/>
      <c r="N50" s="90"/>
      <c r="O50" s="90"/>
      <c r="P50" s="133"/>
    </row>
    <row r="51" spans="1:16">
      <c r="B51" s="132"/>
      <c r="C51" s="90"/>
      <c r="D51" s="90"/>
      <c r="E51" s="90"/>
      <c r="F51" s="90"/>
      <c r="G51" s="90"/>
      <c r="H51" s="133"/>
      <c r="I51" s="90"/>
      <c r="J51" s="132"/>
      <c r="K51" s="90"/>
      <c r="L51" s="90"/>
      <c r="M51" s="90"/>
      <c r="N51" s="90"/>
      <c r="O51" s="90"/>
      <c r="P51" s="133"/>
    </row>
    <row r="52" spans="1:16">
      <c r="B52" s="132"/>
      <c r="C52" s="90"/>
      <c r="D52" s="90"/>
      <c r="E52" s="90"/>
      <c r="F52" s="90"/>
      <c r="G52" s="90"/>
      <c r="H52" s="133"/>
      <c r="I52" s="90"/>
      <c r="J52" s="132"/>
      <c r="K52" s="90"/>
      <c r="L52" s="90"/>
      <c r="M52" s="90"/>
      <c r="N52" s="90"/>
      <c r="O52" s="90"/>
      <c r="P52" s="133"/>
    </row>
    <row r="53" spans="1:16">
      <c r="B53" s="132"/>
      <c r="C53" s="90"/>
      <c r="D53" s="90"/>
      <c r="E53" s="90"/>
      <c r="F53" s="90"/>
      <c r="G53" s="90"/>
      <c r="H53" s="133"/>
      <c r="J53" s="132"/>
      <c r="K53" s="90"/>
      <c r="L53" s="90"/>
      <c r="M53" s="90"/>
      <c r="N53" s="90"/>
      <c r="O53" s="90"/>
      <c r="P53" s="133"/>
    </row>
    <row r="54" spans="1:16">
      <c r="B54" s="132"/>
      <c r="C54" s="90"/>
      <c r="D54" s="90"/>
      <c r="E54" s="90"/>
      <c r="F54" s="90"/>
      <c r="G54" s="90"/>
      <c r="H54" s="133"/>
      <c r="J54" s="132"/>
      <c r="K54" s="90"/>
      <c r="L54" s="90"/>
      <c r="M54" s="90"/>
      <c r="N54" s="90"/>
      <c r="O54" s="90"/>
      <c r="P54" s="133"/>
    </row>
    <row r="55" spans="1:16">
      <c r="B55" s="132"/>
      <c r="C55" s="90"/>
      <c r="D55" s="90"/>
      <c r="E55" s="90"/>
      <c r="F55" s="90"/>
      <c r="G55" s="90"/>
      <c r="H55" s="133"/>
      <c r="J55" s="132"/>
      <c r="K55" s="90"/>
      <c r="L55" s="90"/>
      <c r="M55" s="90"/>
      <c r="N55" s="90"/>
      <c r="O55" s="90"/>
      <c r="P55" s="133"/>
    </row>
    <row r="56" spans="1:16" ht="15" thickBot="1">
      <c r="B56" s="132"/>
      <c r="C56" s="90"/>
      <c r="D56" s="90"/>
      <c r="E56" s="90"/>
      <c r="F56" s="90"/>
      <c r="G56" s="90"/>
      <c r="H56" s="133"/>
      <c r="J56" s="134"/>
      <c r="K56" s="135"/>
      <c r="L56" s="135"/>
      <c r="M56" s="135"/>
      <c r="N56" s="135"/>
      <c r="O56" s="135"/>
      <c r="P56" s="136"/>
    </row>
    <row r="57" spans="1:16" ht="15" thickBot="1">
      <c r="B57" s="134"/>
      <c r="C57" s="135"/>
      <c r="D57" s="135"/>
      <c r="E57" s="135"/>
      <c r="F57" s="135"/>
      <c r="G57" s="135"/>
      <c r="H57" s="136"/>
    </row>
    <row r="60" spans="1:16" ht="15" thickBot="1">
      <c r="A60" t="s">
        <v>166</v>
      </c>
      <c r="J60" t="s">
        <v>167</v>
      </c>
    </row>
    <row r="61" spans="1:16">
      <c r="B61" s="137"/>
      <c r="C61" s="138"/>
      <c r="D61" s="138"/>
      <c r="E61" s="138"/>
      <c r="F61" s="138"/>
      <c r="G61" s="138"/>
      <c r="H61" s="139"/>
      <c r="J61" s="137"/>
      <c r="K61" s="138"/>
      <c r="L61" s="138"/>
      <c r="M61" s="138"/>
      <c r="N61" s="138"/>
      <c r="O61" s="138"/>
      <c r="P61" s="139"/>
    </row>
    <row r="62" spans="1:16">
      <c r="B62" s="132"/>
      <c r="C62" s="90"/>
      <c r="D62" s="90"/>
      <c r="E62" s="90"/>
      <c r="F62" s="90"/>
      <c r="G62" s="90"/>
      <c r="H62" s="133"/>
      <c r="J62" s="132"/>
      <c r="K62" s="90"/>
      <c r="L62" s="90"/>
      <c r="M62" s="90"/>
      <c r="N62" s="90"/>
      <c r="O62" s="90"/>
      <c r="P62" s="133"/>
    </row>
    <row r="63" spans="1:16">
      <c r="B63" s="132"/>
      <c r="C63" s="90"/>
      <c r="D63" s="90"/>
      <c r="E63" s="90"/>
      <c r="F63" s="90"/>
      <c r="G63" s="90"/>
      <c r="H63" s="133"/>
      <c r="J63" s="132"/>
      <c r="K63" s="90"/>
      <c r="L63" s="90"/>
      <c r="M63" s="90"/>
      <c r="N63" s="90"/>
      <c r="O63" s="90"/>
      <c r="P63" s="133"/>
    </row>
    <row r="64" spans="1:16">
      <c r="B64" s="132"/>
      <c r="C64" s="90"/>
      <c r="D64" s="90"/>
      <c r="E64" s="90"/>
      <c r="F64" s="90"/>
      <c r="G64" s="90"/>
      <c r="H64" s="133"/>
      <c r="J64" s="132"/>
      <c r="K64" s="90"/>
      <c r="L64" s="90"/>
      <c r="M64" s="90"/>
      <c r="N64" s="90"/>
      <c r="O64" s="90"/>
      <c r="P64" s="133"/>
    </row>
    <row r="65" spans="2:16">
      <c r="B65" s="132"/>
      <c r="C65" s="90"/>
      <c r="D65" s="90"/>
      <c r="E65" s="90"/>
      <c r="F65" s="90"/>
      <c r="G65" s="90"/>
      <c r="H65" s="133"/>
      <c r="J65" s="132"/>
      <c r="K65" s="90"/>
      <c r="L65" s="90"/>
      <c r="M65" s="90"/>
      <c r="N65" s="90"/>
      <c r="O65" s="90"/>
      <c r="P65" s="133"/>
    </row>
    <row r="66" spans="2:16">
      <c r="B66" s="132"/>
      <c r="C66" s="90"/>
      <c r="D66" s="90"/>
      <c r="E66" s="90"/>
      <c r="F66" s="90"/>
      <c r="G66" s="90"/>
      <c r="H66" s="133"/>
      <c r="J66" s="132"/>
      <c r="K66" s="90"/>
      <c r="L66" s="90"/>
      <c r="M66" s="90"/>
      <c r="N66" s="90"/>
      <c r="O66" s="90"/>
      <c r="P66" s="133"/>
    </row>
    <row r="67" spans="2:16">
      <c r="B67" s="132"/>
      <c r="C67" s="90"/>
      <c r="D67" s="90"/>
      <c r="E67" s="90"/>
      <c r="F67" s="90"/>
      <c r="G67" s="90"/>
      <c r="H67" s="133"/>
      <c r="J67" s="132"/>
      <c r="K67" s="90"/>
      <c r="L67" s="90"/>
      <c r="M67" s="90"/>
      <c r="N67" s="90"/>
      <c r="O67" s="90"/>
      <c r="P67" s="133"/>
    </row>
    <row r="68" spans="2:16">
      <c r="B68" s="132"/>
      <c r="C68" s="90"/>
      <c r="D68" s="90"/>
      <c r="E68" s="90"/>
      <c r="F68" s="90"/>
      <c r="G68" s="90"/>
      <c r="H68" s="133"/>
      <c r="J68" s="132"/>
      <c r="K68" s="90"/>
      <c r="L68" s="90"/>
      <c r="M68" s="90"/>
      <c r="N68" s="90"/>
      <c r="O68" s="90"/>
      <c r="P68" s="133"/>
    </row>
    <row r="69" spans="2:16">
      <c r="B69" s="132"/>
      <c r="C69" s="90"/>
      <c r="D69" s="90"/>
      <c r="E69" s="90"/>
      <c r="F69" s="90"/>
      <c r="G69" s="90"/>
      <c r="H69" s="133"/>
      <c r="J69" s="132"/>
      <c r="K69" s="90"/>
      <c r="L69" s="90"/>
      <c r="M69" s="90"/>
      <c r="N69" s="90"/>
      <c r="O69" s="90"/>
      <c r="P69" s="133"/>
    </row>
    <row r="70" spans="2:16">
      <c r="B70" s="132"/>
      <c r="C70" s="90"/>
      <c r="D70" s="90"/>
      <c r="E70" s="90"/>
      <c r="F70" s="90"/>
      <c r="G70" s="90"/>
      <c r="H70" s="133"/>
      <c r="J70" s="132"/>
      <c r="K70" s="90"/>
      <c r="L70" s="90"/>
      <c r="M70" s="90"/>
      <c r="N70" s="90"/>
      <c r="O70" s="90"/>
      <c r="P70" s="133"/>
    </row>
    <row r="71" spans="2:16">
      <c r="B71" s="132"/>
      <c r="C71" s="90"/>
      <c r="D71" s="90"/>
      <c r="E71" s="90"/>
      <c r="F71" s="90"/>
      <c r="G71" s="90"/>
      <c r="H71" s="133"/>
      <c r="J71" s="132"/>
      <c r="K71" s="90"/>
      <c r="L71" s="90"/>
      <c r="M71" s="90"/>
      <c r="N71" s="90"/>
      <c r="O71" s="90"/>
      <c r="P71" s="133"/>
    </row>
    <row r="72" spans="2:16">
      <c r="B72" s="132"/>
      <c r="C72" s="90"/>
      <c r="D72" s="90"/>
      <c r="E72" s="90"/>
      <c r="F72" s="90"/>
      <c r="G72" s="90"/>
      <c r="H72" s="133"/>
      <c r="J72" s="132"/>
      <c r="K72" s="90"/>
      <c r="L72" s="90"/>
      <c r="M72" s="90"/>
      <c r="N72" s="90"/>
      <c r="O72" s="90"/>
      <c r="P72" s="133"/>
    </row>
    <row r="73" spans="2:16">
      <c r="B73" s="132"/>
      <c r="C73" s="90"/>
      <c r="D73" s="90"/>
      <c r="E73" s="90"/>
      <c r="F73" s="90"/>
      <c r="G73" s="90"/>
      <c r="H73" s="133"/>
      <c r="J73" s="132"/>
      <c r="K73" s="90"/>
      <c r="L73" s="90"/>
      <c r="M73" s="90"/>
      <c r="N73" s="90"/>
      <c r="O73" s="90"/>
      <c r="P73" s="133"/>
    </row>
    <row r="74" spans="2:16">
      <c r="B74" s="132"/>
      <c r="C74" s="90"/>
      <c r="D74" s="90"/>
      <c r="E74" s="90"/>
      <c r="F74" s="90"/>
      <c r="G74" s="90"/>
      <c r="H74" s="133"/>
      <c r="J74" s="132"/>
      <c r="K74" s="90"/>
      <c r="L74" s="90"/>
      <c r="M74" s="90"/>
      <c r="N74" s="90"/>
      <c r="O74" s="90"/>
      <c r="P74" s="133"/>
    </row>
    <row r="75" spans="2:16">
      <c r="B75" s="132"/>
      <c r="C75" s="90"/>
      <c r="D75" s="90"/>
      <c r="E75" s="90"/>
      <c r="F75" s="90"/>
      <c r="G75" s="90"/>
      <c r="H75" s="133"/>
      <c r="J75" s="132"/>
      <c r="K75" s="90"/>
      <c r="L75" s="90"/>
      <c r="M75" s="90"/>
      <c r="N75" s="90"/>
      <c r="O75" s="90"/>
      <c r="P75" s="133"/>
    </row>
    <row r="76" spans="2:16">
      <c r="B76" s="132"/>
      <c r="C76" s="90"/>
      <c r="D76" s="90"/>
      <c r="E76" s="90"/>
      <c r="F76" s="90"/>
      <c r="G76" s="90"/>
      <c r="H76" s="133"/>
      <c r="J76" s="132"/>
      <c r="K76" s="90"/>
      <c r="L76" s="90"/>
      <c r="M76" s="90"/>
      <c r="N76" s="90"/>
      <c r="O76" s="90"/>
      <c r="P76" s="133"/>
    </row>
    <row r="77" spans="2:16">
      <c r="B77" s="132"/>
      <c r="C77" s="90"/>
      <c r="D77" s="90"/>
      <c r="E77" s="90"/>
      <c r="F77" s="90"/>
      <c r="G77" s="90"/>
      <c r="H77" s="133"/>
      <c r="J77" s="132"/>
      <c r="K77" s="90"/>
      <c r="L77" s="90"/>
      <c r="M77" s="90"/>
      <c r="N77" s="90"/>
      <c r="O77" s="90"/>
      <c r="P77" s="133"/>
    </row>
    <row r="78" spans="2:16">
      <c r="B78" s="132"/>
      <c r="C78" s="90"/>
      <c r="D78" s="90"/>
      <c r="E78" s="90"/>
      <c r="F78" s="90"/>
      <c r="G78" s="90"/>
      <c r="H78" s="133"/>
      <c r="J78" s="132"/>
      <c r="K78" s="90"/>
      <c r="L78" s="90"/>
      <c r="M78" s="90"/>
      <c r="N78" s="90"/>
      <c r="O78" s="90"/>
      <c r="P78" s="133"/>
    </row>
    <row r="79" spans="2:16">
      <c r="B79" s="132"/>
      <c r="C79" s="90"/>
      <c r="D79" s="90"/>
      <c r="E79" s="90"/>
      <c r="F79" s="90"/>
      <c r="G79" s="90"/>
      <c r="H79" s="133"/>
      <c r="J79" s="132"/>
      <c r="K79" s="90"/>
      <c r="L79" s="90"/>
      <c r="M79" s="90"/>
      <c r="N79" s="90"/>
      <c r="O79" s="90"/>
      <c r="P79" s="133"/>
    </row>
    <row r="80" spans="2:16">
      <c r="B80" s="132"/>
      <c r="C80" s="90"/>
      <c r="D80" s="90"/>
      <c r="E80" s="90"/>
      <c r="F80" s="90"/>
      <c r="G80" s="90"/>
      <c r="H80" s="133"/>
      <c r="J80" s="132"/>
      <c r="K80" s="90"/>
      <c r="L80" s="90"/>
      <c r="M80" s="90"/>
      <c r="N80" s="90"/>
      <c r="O80" s="90"/>
      <c r="P80" s="133"/>
    </row>
    <row r="81" spans="2:16" ht="15" thickBot="1">
      <c r="B81" s="134"/>
      <c r="C81" s="135"/>
      <c r="D81" s="135"/>
      <c r="E81" s="135"/>
      <c r="F81" s="135"/>
      <c r="G81" s="135"/>
      <c r="H81" s="136"/>
      <c r="J81" s="132"/>
      <c r="K81" s="90"/>
      <c r="L81" s="90"/>
      <c r="M81" s="90"/>
      <c r="N81" s="90"/>
      <c r="O81" s="90"/>
      <c r="P81" s="133"/>
    </row>
    <row r="82" spans="2:16" ht="15" thickBot="1">
      <c r="J82" s="134"/>
      <c r="K82" s="135"/>
      <c r="L82" s="135"/>
      <c r="M82" s="135"/>
      <c r="N82" s="135"/>
      <c r="O82" s="135"/>
      <c r="P82" s="136"/>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Summary</vt:lpstr>
      <vt:lpstr>Hole Tables</vt:lpstr>
      <vt:lpstr>All Holes txt</vt:lpstr>
      <vt:lpstr>AbsZ</vt:lpstr>
      <vt:lpstr>Flat from AbsZ</vt:lpstr>
      <vt:lpstr>Edge loc</vt:lpstr>
      <vt:lpstr>Edge loc .txt files</vt:lpstr>
      <vt:lpstr>AB holes</vt:lpstr>
      <vt:lpstr>Graphics</vt:lpstr>
      <vt:lpstr>Sheet1</vt:lpstr>
      <vt:lpstr>Sheet2</vt:lpstr>
      <vt:lpstr>Sheet3</vt:lpstr>
    </vt:vector>
  </TitlesOfParts>
  <Company>BNL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Miraval, Connor</dc:creator>
  <cp:lastModifiedBy>Peter Takacs</cp:lastModifiedBy>
  <cp:lastPrinted>2017-02-16T16:14:49Z</cp:lastPrinted>
  <dcterms:created xsi:type="dcterms:W3CDTF">2016-08-18T15:41:25Z</dcterms:created>
  <dcterms:modified xsi:type="dcterms:W3CDTF">2017-02-16T20:21:57Z</dcterms:modified>
</cp:coreProperties>
</file>