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eTaylorSwiftLyrics.csv" sheetId="1" r:id="rId4"/>
  </sheets>
  <definedNames/>
  <calcPr/>
</workbook>
</file>

<file path=xl/sharedStrings.xml><?xml version="1.0" encoding="utf-8"?>
<sst xmlns="http://schemas.openxmlformats.org/spreadsheetml/2006/main" count="1072" uniqueCount="495">
  <si>
    <t>artist</t>
  </si>
  <si>
    <t>song-titles</t>
  </si>
  <si>
    <t>song_lyrics</t>
  </si>
  <si>
    <t>cleaned_song_lyrics</t>
  </si>
  <si>
    <t>album</t>
  </si>
  <si>
    <t>release_date</t>
  </si>
  <si>
    <t>album_tracklist_url</t>
  </si>
  <si>
    <t>song_titles_urls</t>
  </si>
  <si>
    <t>Taylor-Swift</t>
  </si>
  <si>
    <t>Lavender Haze</t>
  </si>
  <si>
    <t>[Intro] Meet me at midnight [Verse 1] Staring at the ceiling with you Oh, you don't ever say too much And you don't really read into My melancholia [Pre-Chorus] I been under scrutiny (Yeah, oh, yeah) You handle it beautifully (Yeah, oh, yeah) All this shit is new to me (Yeah, oh, yeah) [Chorus] I feel the lavender haze creeping up on me Surreal I'm damned if I do give a damn what people say No deal The 1950s shit they want from me I just wanna stay in that lavender haze [Verse 2] All they keep asking me (All they keep asking me) Is if I'm gonna be your bride The only kinda girl they see (Only kinda girl they see) Is a one-night or a wife|[Pre-Chorus] I find it dizzying (Yeah, oh, yeah) They're bringing up my history (Yeah, oh, yeah) But you weren't even listening (Yeah, oh, yeah) [Chorus] I feel the lavender haze creepin' up on me Surreal I'm damned if I do give a damn what people say No deal The 1950s shit they want from me I just wanna stay in that lavender haze [Post-Chorus] That lavender haze [Bridge] Talk your talk and go viral I just need this love spiral Get it off your chest Get it off my desk (Get it off my desk) Talk your talk and go viral I just need this love spiral Get it off your chest Get it off my desk|[Chorus] I feel (I feel), the lavender haze creeping up on me Surreal I'm damned if I do give a damn what people say No deal (No deal) The 1950s shit they want from me I just wanna stay in that lavender haze [Outro] Get it off your chest Get it off my desk That lavender haze I just wanna stay I just wanna stay in that lavender haze</t>
  </si>
  <si>
    <t>Midnights</t>
  </si>
  <si>
    <t>Released October 21, 2022</t>
  </si>
  <si>
    <t>https://genius.com/albums/Taylor-Swift/Midnights</t>
  </si>
  <si>
    <t>https://genius.com/Taylor-swift-lavender-haze-lyrics</t>
  </si>
  <si>
    <t>Maroon</t>
  </si>
  <si>
    <t>[Verse 1] When the morning came We were cleaning incense off your vinyl shelf 'Cause we lost track of time again Laughing with my feet in your lap Like you were my closest friend "How'd we end up on the floor, anyway?" you say "Your roommate's cheap-ass screw-top rosé, that's how" I see you every day now [Chorus] And I chose you The one I was dancing with In New York, no shoes Looked up at the sky and it was The burgundy on my t-shirt When you splashed your wine into me And how the blood rushed into my cheeks So scarlet, it was The mark thеy saw on my collarbone The rust that grew bеtween telephones The lips I used to call home So scarlet, it was maroon [Verse 2] When the silence came We were shaking, blind and hazy How the hell did we lose sight of us again? Sobbing with your head in your hands Ain't that the way shit always ends? You were standing hollow-eyed in the hallway Carnations you had thought were roses, that's us I feel you, no matter what The rubies that I gave up|[Chorus] And I lost you The one I was dancing with In New York, no shoes Looked up at the sky and it was (Maroon) The burgundy on my t-shirt When you splashed your wine into me And how the blood rushed into my cheeks So scarlet, it was (Maroon) The mark they saw on my collarbone The rust that grew between telephones The lips I used to call home So scarlet, it was maroon [Bridge] And I wake with your memory over me That's a real fucking legacy, legacy (It was maroon) And I wake with your memory over me That's a real fucking legacy to leave [Chorus] The burgundy on my t-shirt When you splashed your wine into me And how the blood rushed into my cheeks So scarlet, it was maroon The mark they saw on my collarbone The rust that grew between telephones The lips I used to call home So scarlet, it was maroon|[Outro] It was maroon It was maroon</t>
  </si>
  <si>
    <t>https://genius.com/Taylor-swift-maroon-lyrics</t>
  </si>
  <si>
    <t>Anti-Hero</t>
  </si>
  <si>
    <t>[Verse 1] I have this thing where I get older, but just never wiser Midnights become my afternoons When my depression works the graveyard shift, all of the people I've ghosted stand there in the room [Pre-Chorus] I should not be left to my own devices They come with prices and vices I end up in crisis (Tale as old as time) I wake up screaming from dreaming One day, I'll watch as you're leaving 'Cause you got tired of my scheming (For the last time) [Chorus] It's me, hi I'm the problem, it's me At teatime, everybody agrees I'll stare directly at the sun, but never in the mirror It must be exhausting always rooting for the anti-hero [Verse 2] Sometimes, I feel like everybody is a sexy baby And I'm a monster on the hill Too big to hang out, slowly lurching toward your favorite city Pierced through the heart, but never killed|[Pre-Chorus] Did you hear my covert narcissism I disguise as altruism Like some kind of congressman? (A tale as old as time) I wake up screaming from dreaming One day, I'll watch as you're leaving And life will lose all its meaning (For the last time) [Chorus] It's me, hi I'm the problem, it's me (I'm the problem, it's me) At teatime, everybody agrees I'll stare directly at the sun, but never in the mirror It must be exhausting always rooting for the anti-hero [Bridge] I have this dream my daughter-in-law kills me for the money She thinks I left them in the will The family gathers 'round and reads it and then someone screams out "She's laughing up at us from Hell" [Breakdown] It's me, hi I'm the problem, it's me It's me, hi I'm the problem, it's me It's me, hi Everybody agrees, everybody agrees|[Chorus] It's me, hi (Hi) I'm the problem, it's me (I'm the problem, it's me) At teatime (Teatime), everybody agrees (Everybody agrees) I'll stare directly at the sun, but never in the mirror It must be exhausting always rooting for the anti-hero</t>
  </si>
  <si>
    <t>https://genius.com/Taylor-swift-anti-hero-lyrics</t>
  </si>
  <si>
    <t>Snow On the Beach (Ft. Lana Del Rey)</t>
  </si>
  <si>
    <t>[Verse 1: Taylor Swift] One night, a few moons ago I saw flecks of what could've been lights But it might just have been you Passing by unbeknownst to me Life is emotionally abusive And time can't stop me quite like you did And my flight was awful, thanks for asking I'm unglued, thanks to you [Chorus: Taylor Swift, Taylor Swift &amp; Lana Del Rey] And it's like snow at the beach Weird, but fuckin' beautiful Flying in a dream Stars by the pocketful You wanting me Tonight feels impossible But it's comin' down No sound, it's all around [Post-Chorus: Taylor Swift, Lana Del Rey] Like snow on the beach Like snow on the beach Like snow on the beach Like snow, ah|[Verse 2: Taylor Swift, Taylor Swift &amp; Lana Del Rey]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[Chorus: Taylor Swift &amp; Lana Del Rey] Now it's like snow at the beach Weird, but fuckin' beautiful Flying in a dream Stars by the pocketful You wanting me Tonight feels impossible But it's comin' down No sound, it's all around [Post-Chorus: Taylor Swift, Taylor Swift &amp; Lana Del Rey] Like snow on the beach Like snow on the beach Like snow on the beach Like snow, ah|[Bridge: Taylor Swift, Taylor Swift &amp; Lana Del Rey] I (I) can't (Can't) speak, afraid to jinx it I (I) don't (Don't) even dare to wish it But your eyes are flying saucers from another planet Now I'm all for you like Janet Can this be a real thing? Can it? [Chorus: Taylor Swift &amp; Lana Del Rey, Taylor Swift] Are we falling like snow at the beach? (Snow at the beach) Weird, but fuckin' beautiful Flying in a dream (Flying in a dream) Stars by the pocketful You wanting me (You wanting me) Tonight feels impossible But it's comin' down No sound, it's all around [Post-Chorus: Taylor Swift, Lana Del Rey] Like snow on the beach (Snow on the beach) Like snow on the beach (Flying in a dream) Like snow on the beach (You wanting me) Like snow, ah But it's comin' down No sound, it's all around [Outro: Taylor Swift] Like snow on the beach (It's comin' down, it's comin' down) (It's comin' down, it's comin' down) Like snow on the beach (It's comin' down, it's comin' down) (It's comin' down, it's comin' down) (It's comin' down, it's comin' down) (It's comin' down, it's comin' down) (It's comin' down, it's comin' down) (It's comin' down, it's comin' down)</t>
  </si>
  <si>
    <t>https://genius.com/Taylor-swift-snow-on-the-beach-lyrics</t>
  </si>
  <si>
    <t xml:space="preserve"> You're On Your Own, Kid </t>
  </si>
  <si>
    <t>[Verse 1] Summer went away, still, the yearning stays I play it cool with the best of them I wait patiently, he's gonna notice me It's okay, we're the best of friends Anyway I hear it in your voice, you're smoking with your boys I touch my phone as if it's your face I didn't choose this town, I dream of getting out There's just one who could make me stay All my days [Pre-Chorus] From sprinkler splashes to fireplace ashes I waited ages to see you there I search the party of better bodies Just to learn that you never cared [Chorus] You're on your own, kid You always have been [Verse 2] I see the great escape, so long, Daisy May I picked the petals, he loves me not Something different bloomed, writing in my room I play my songs in the parking lot I'll run away|[Pre-Chorus] From sprinkler splashes to fireplace ashes I called a taxi to take me there I search the party of better bodies Just to learn that my dreams aren't rare [Chorus] You're on your own, kid You always have been [Instrumental Break] [Bridge] From sprinkler splashes to fireplace ashes I gave my blood, sweat, and tears for this I hosted parties and starved my body Like I'd be saved by a perfect kiss The jokes weren't funny, I took the money My friends from home don't know what to say I looked around in a blood-soaked gown And I saw something they can't take away 'Cause there were pages turned with the bridges burned Everything you lose is a step you take So, make the friendship bracelets, take the moment and taste it You've got no reason to be afraid|[Chorus] You're on your own, kid Yeah, you can face this You're on your own, kid You always have been</t>
  </si>
  <si>
    <t>https://genius.com/Taylor-swift-youre-on-your-own-kid-lyrics</t>
  </si>
  <si>
    <t>Midnight Rain</t>
  </si>
  <si>
    <t>[Intro] Rain He wanted it comfortable, I wanted that pain He wanted a bride, I was making my own name Chasing that fame, he stayed the same All of me changed like midnight [Verse 1] My town was a wasteland Full of cages, full of fences Pageant queens and big pretenders But for some, it was paradise My boy was a montage A slow-motion, love potion Jumping off things in the ocean I broke his heart 'cause he was nice He was sunshine, I was midnight rain [Chorus] He wanted it comfortable, I wanted that pain He wanted a bride, I was making my own name Chasing that fame, he stayed the same All of me changed like midnight [Verse 2] It came like a postcard Picture perfect shiny family Holiday peppermint candy But for him, it's every day So I peered through a window A deep portal, time travel All the love we unravel And the life I gave away 'Cause he was sunshine, I was midnight rain|[Chorus] He wanted it comfortable, I wanted that pain He wanted a bride, I was making my own name Chasing that fame, he stayed the same All of me changed like midnight rain He wanted it comfortable, I wanted that pain He wanted a bride, I was making my own name Chasing that fame, he stayed the same All of me changed like midnight [Outro] I guess sometimes we all get Just what we wanted, just what we wanted And he never thinks of me Except for when I'm on TV I guess sometimes we all get Some kind of haunted, some kind of haunted And I never think of him Except on midnights like this (Midnights like this, midnights like this)</t>
  </si>
  <si>
    <t>https://genius.com/Taylor-swift-midnight-rain-lyrics</t>
  </si>
  <si>
    <t>Question...?</t>
  </si>
  <si>
    <t>[Intro] I remember [Verse 1] Good girl, sad boy Big city, wrong choices We had one thing goin' on I swear that it was somethin' 'Cause I don't remember who I was Before you painted all my nights A color I've searched for since But one thing after another Fuckin' situations, circumstances Miscommunications, and I Have to say, by the way I just may like some explanations [Chorus] Can I ask you a question? Did you ever have someone kiss you in a crowded room And every single one of your friends was makin' fun of you But fifteen seconds later, thеy were clappin' too? Then what did you do? Did you lеave her house in the middle of the night? Oh Did you wish you'd put up more of a fight, oh When she said it was too much? Do you wish you could still touch her? It's just a question|[Verse 2] Half-moon eyes, bad surprise Did you realize out of time? She was on your mind with some dickhead guy That you saw that night But you were on somethin' It was one drink after another Fuckin' politics and gender roles And you're not sure and I don't know Got swept away in the gray I just may like to have a conversation [Chorus]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[Bridge] Does it feel like everything's just like Second best after that meteor strike? And what's that that I heard? That you're still with her? That's nice, I'm sure that's what's suitable And right, but tonight|[Chorus] Can I ask you a question? (Can I ask you a question?) Did you ever have someone kiss you in a crowded room (In a crowded room) And every single one of your friends was makin' fun of you (Makin' fun of you) But fifteen seconds later, they were clappin' too? Then what did you do? (Do) Did you leave her house in the middle of the night? Oh Did you wish you'd put up more of a fight, oh (More of a fight) When she said it was too much? Do you wish you could still touch her? It's just a question</t>
  </si>
  <si>
    <t>https://genius.com/Taylor-swift-question-lyrics</t>
  </si>
  <si>
    <t>Vigilante Shit</t>
  </si>
  <si>
    <t>[Verse 1] Draw the cat eye sharp enough to kill a man You did some bad things, but I'm the worst of them Sometimes I wonder which one'll be your last lie They say looks can kill and I might try I don't dress for women I don't dress for men Lately, I've been dressin' for revenge [Chorus] I don't start shit, but I can tell you how it ends Don't get sad, get even So on the weekends I don't dress for friends Lately, I've been dressin' for revenge [Verse 2] She needed cold, hard proof, so I gave her some She had the envelope, where you think she got it from? Now she gets the house, gets the kids, gets the pride Picture me thick as thieves with your ex-wife And she looks so pretty Drivin' in your Benz Lately, she's been dressin' for revenge [Chorus] She don't start shit, but she can tell you how it ends Don't get sad, get even So on the weekends She don't dress for friends Lately, she's been dressing for revenge|[Bridge] Ladies always rise above Ladies know what people want Someone sweet and kind and fun The lady simply had enough [Verse 3] While he was doin' lines and crossin' all of mine Someone told his white-collar crimes to the FBI And I don't dress for villains Or for innocents I'm on my vigilante shit again [Chorus] I don't start shit, but I can tell you how it ends Don't get sad, get even So on the weekends I don't dress for friends Lately, I've been dressin' for revenge</t>
  </si>
  <si>
    <t>https://genius.com/Taylor-swift-vigilante-shit-lyrics</t>
  </si>
  <si>
    <t>Bejeweled</t>
  </si>
  <si>
    <t>[Verse 1] Baby love, I think I've been a little too kind Didn't notice you walkin' all over my peace of mind In the shoes I gave you as a present Puttin' someone first only works when you're in their top five And by the way, I'm goin' out tonight [Chorus] Best believe I'm still bejeweled When I walk in the room I can still make the whole place shimmer And when I meet the band They ask, "Do you have a man?" I could still say, "I don't remember" Familiarity breeds contempt Don't put mе in the basement Whеn I want the penthouse of your heart Diamonds in my eyes I polish up real, I polish up real nice [Post-Chorus] Nice [Verse 2] Baby boy, I think I've been too good of a girl (Too good of a girl) Did all the extra credit, then got graded on a curve I think it's time to teach some lessons I made you my world (Huh), have you heard? (Huh) I can reclaim the land And I miss you (Miss you), but I miss sparklin' (Nice)|[Chorus] Best believe I'm still bejeweled When I walk in the room I can still make the whole place shimmer And when I meet the band They ask, "Do you have a man?" I could still say, "I don't remember" Familiarity breeds contempt Don't put me in the basement When I want the penthouse of your heart Diamonds in my eyes I polish up real, I polish up real nice [Post-Chorus] Nice [Bridge] Sapphire tears on my face Sadness became my whole sky But some guy said my aura's moonstone Just 'cause he was high And we're dancin' all night And you can try to change my mind But you might have to wait in line What's a girl gonna do? A diamond's gotta shine|[Chorus] Best believe I'm still bejeweled When I walk in the room I can still make the whole place shimmer (Shimmer) And when I meet the band They ask, "Do you have a man?" I could still say, "I don't remember" Familiarity breeds contempt Don't put me in the basement When I want the penthouse of your heart Diamonds in my eyes I polish up real (Nice), I polish up real nice [Outro] And we're dancin' all night And you can try to change my mind But you might have to wait in line What's a girl gonna do? What's a girl gonna do? I polish up nice Best believe I'm still bejeweled When I walk in the room I can still make the whole place shimmer</t>
  </si>
  <si>
    <t>https://genius.com/Taylor-swift-bejeweled-lyrics</t>
  </si>
  <si>
    <t>Labyrinth</t>
  </si>
  <si>
    <t>[Verse 1] "It only hurts this much right now" Was what I was thinkin' the whole time Breathe in, breathe through, breathe deep, breathe out I'll be gettin' over you my whole life [Pre-Chorus] You know how scared I am of elevators Never trust it if it rises fast It can't last [Chorus] Uh-oh, I'm fallin' in love Oh no, I'm fallin' in love again Oh, I'm fallin' in love I thought the plane was goin' down How'd you turn it right around? [Verse 2] It only feels this raw right now Lost in the labyrinth of my mind Break up, break free, break through, break down You would break your back to make me break a smile [Pre-Chorus] You know how much I hate That everybody just expects me to bounce back Just like that|[Chorus]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t>
  </si>
  <si>
    <t>https://genius.com/Taylor-swift-labyrinth-lyrics</t>
  </si>
  <si>
    <t>Karma</t>
  </si>
  <si>
    <t>[Verse 1] You're talking shit for the hell of it Addicted to betrayal, but you're relevant You're terrified to look down 'Cause if you dare, you'll see the glare Of everyone you burned just to get there It's coming back around [Pre-Chorus] And I keep my side of the street clean You wouldn't know what I mean [Chorus]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[Verse 2] Spiderboy, king of thieves Weave your little webs of opacity My pennies made your crown Trick me once, trick me twice Don't you know that cash ain't the only price? It's coming back around|[Pre-Chorus] And I keep my side of the street clean You wouldn't know what I mean [Chorus]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[Bridge] Ask me what I learned from all those years Ask me what I earned from all those tears Ask me why so many fade, but I'm still here (I'm still here, I'm still here) [Breakdown] 'Cause karma is the thunder Rattling your ground Karma's on your scent like a bounty hunter Karma's gonna track you down Step by step, from town to town Sweet like justice, karma is a queen Karma takes all my friends to the summit Karma is the guy on the screen Coming straight home to me|[Chorus] 'Cause karma is my boyfriend (Karma is my boyfriend) Karma is a god Karma is the breeze in my hair on the weekend (Weekend) Karma's a relaxing thought Aren't you envious that for you it's not? Sweet like honey, karma is a cat Purring in my lap 'cause it loves me Flexing like a goddamn acrobat Me and karma vibe like that [Outro] Karma is my boyfriend Karma is a god (Ah) Uh-huh, mm Karma's a relaxing thought</t>
  </si>
  <si>
    <t>https://genius.com/Taylor-swift-karma-lyrics</t>
  </si>
  <si>
    <t>Sweet Nothing</t>
  </si>
  <si>
    <t>[Verse 1] I spy with my little tired eye Tiny as a firefly A pebble that we picked up last July Down deep inside your pocket We almost forgot it Does it ever miss Wicklow sometimes? Ooh, ooh [Chorus] They said the end is comin' Everyone’s up to somethin' I find myself runnin' home to your sweet nothings Outside, they’re push and shovin' You're in the kitchen hummin' All that you ever wanted from me was sweet nothin' [Verse 2] On the way home I wrote a poem You say, "What a mind" This happens all the time Ooh, ooh [Chorus] 'Causе they said the end is comin' Evеryone's up to somethin’ I find myself runnin’ home to your sweet nothings Outside, they're push and shovin’ You're in the kitchen hummin' All that you ever wanted from me was nothin'|[Bridge] Industry disruptors and soul deconstructors And smooth-talking hucksters out glad-handing each other And the voices that implore, "You should be doing more" To you, I can admit that I’m just too soft for all of it Ooh [Chorus] They said the end is comin' Everyone's up to somethin' I find myself runnin' home to your sweet nothings Outside, they're push and shovin' You're in the kitchen hummin' All that you ever wanted from me was sweet nothin' They said the end is comin' (They said the end is comin') Everyone's up to somethin' (Everyone's up to somethin') I find myself runnin' home to your sweet nothings Outside, they're push and shovin' (Outside, they're push and shovin') You're in the kitchen hummin' (You're in the kitchen hummin') All that you ever wanted from me was sweet nothin'</t>
  </si>
  <si>
    <t>https://genius.com/Taylor-swift-sweet-nothing-lyrics</t>
  </si>
  <si>
    <t>Mastermind</t>
  </si>
  <si>
    <t>[Verse 1] Once upon a time, the planets and the fates And all the stars aligned You and I ended up in the same room At the same time [Pre-Chorus] And the touch of a hand lit the fuse Of a chain reaction of countermoves To assess the equation of you Checkmate, I couldn't lose [Chorus] What if I told you none of it was accidental? And the first night that you saw me Nothing was gonna stop me I laid the groundwork, and then Just like clockwork The dominoes cascaded in a line What if I told you I'm a mastermind? And now you're mine It was all by dеsign 'Cause I'm a mastermind [Verse 2] You see, all the wisеst women Had to do it this way 'Cause we were born to be the pawn In every lover's game|[Pre-Chorus] If you fail to plan, you plan to fail Strategy sets the scene for the tale I'm the wind in our free-flowing sails And the liquor in our cocktails [Chorus] What if I told you none of it was accidental? And the first night that you saw me I knew I wanted your body I laid the groundwork, and then Just like clockwork The dominoes cascaded in a line What if I told you I'm a mastermind? And now you're mine It was all my design 'Cause I'm a mastermind [Bridge] No one wanted to play with me as a little kid So I've been scheming like a criminal ever since To make them love me and make it seem effortless This is the first time I've felt the need to confess And I swear I'm only cryptic and Machiavellian 'Cause I care|[Chorus] So I told you none of it was accidental And the first night that you saw me Nothing was gonna stop me I laid the groundwork, and then Saw a wide smirk on your face You knew the entire time You knew that I'm a mastermind And now you're mine Yeah, all you did was smile 'Cause I'm a mastermind</t>
  </si>
  <si>
    <t>https://genius.com/Taylor-swift-mastermind-lyrics</t>
  </si>
  <si>
    <t>willow</t>
  </si>
  <si>
    <t>[Verse 1] I'm like the water when your ship rolled in that night Rough on the surface, but you cut through like a knife And if it was an open-shut case I never would've known from that look on your face Lost in your current like a priceless wine [Chorus] The more that you say, the less I know Wherever you stray, I follow I'm begging for you to take my hand Wreck my plans, that's my man [Verse 2] Life was a willow and it bent right to your wind Head on the pillow, I could feel you sneakin' in As if you were a mythical thing Like you were a trophy or a champion ring And there was one prize I'd cheat to win [Chorus] The more that you say, the less I know Wherever you stray, I follow I'm begging for you to take my hand Wreck my plans, that's my man You know that my train could take you home Anywhere else is hollow I'm begging for you to take my hand Wreck my plans, that's my man|[Bridge] Life was a willow and it bent right to your wind They count me out time and time again Life was a willow and it bent right to your wind But I come back stronger than a '90s trend [Verse 3] Wait for the signal, and I'll meet you after dark Show me the places where the others gave you scars Now this is an open-shut case I guess I should've known from the look on your face Every bait-and-switch was a work of art [Chorus] The more that you say, the less I know Wherever you stray, I follow I'm begging for you to take my hand Wreck my plans, that's my man You know that my train could take you home Anywhere else is hollow I'm begging for you to take my hand Wreck my plans, that's my man The more that you say, the less I know Wherever you stray, I follow I'm begging for you to take my hand Wreck my plans, that's my man You know that my train could take you home Anywhere else is hollow I'm begging for you to take my hand Wreck my plans, that's my man|[Outro] Hey, that's my man That's my man Yeah, that's my man Every bait-and-switch was a work of art That's my man Hey, that's my man I'm begging for you to take my hand Wreck my plans, that's my man</t>
  </si>
  <si>
    <t>Evermore</t>
  </si>
  <si>
    <t>Released December 11, 2020</t>
  </si>
  <si>
    <t>https://genius.com/albums/Taylor-Swift/Evermore</t>
  </si>
  <si>
    <t>https://genius.com/Taylor-swift-willow-lyrics</t>
  </si>
  <si>
    <t>champagne problems</t>
  </si>
  <si>
    <t>[Verse 1] You booked the night train for a reason So you could sit there in this hurt Bustling crowds or silent sleepers You're not sure which is worse [Chorus] Because I dropped your hand while dancing Left you out there standing Crestfallen on the landing Champagne problems Your mom's ring in your pocket My picture in your wallet Your heart was glass, I dropped it Champagne problems [Verse 2] You told your family for a reason You couldn't keep it in Your sister splashed out on the bottle Now no one's celebrating [Chorus] Dom Pérignon, you brought it No crowd of friends applauded Your hometown skeptics called it Champagne problems You had a speech, you're speechless Love slipped beyond your reaches And I couldn't give a reason Champagne problems|[Bridge] Your Midas touch on the Chevy door November flush and your flannel cure "This dorm was once a madhouse" I made a joke, "Well, it's made for me" How evergreen, our group of friends Don't think we'll say that word again And soon they'll have the nerve to deck the halls That we once walked through One for the money, two for the show I never was ready so I watch you go Sometimes you just don't know the answer 'Til someone's on their knees and asks you "She would've made such a lovely bride What a shame she's fucked in the head," they said But you'll find the real thing instead She'll patch up your tapestry that I shred [Chorus] And hold your hand while dancing Never leave you standing Crestfallen on the landing With champagne problems Your mom's ring in your pocket Her picture in your wallet You won't remember all my Champagne problems|[Outro] You won't remember all my Champagne problems</t>
  </si>
  <si>
    <t>https://genius.com/Taylor-swift-champagne-problems-lyrics</t>
  </si>
  <si>
    <t>gold rush</t>
  </si>
  <si>
    <t>[Intro] Gleaming, twinkling Eyes like sinking ships on waters So inviting, I almost jump in [Chorus] But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[Verse 1] What must it be like to grow up that beautiful? With your hair falling into place like dominoes I see me padding across your wooden floors With my Eagles t-shirt hanging from the door [Refrain] At dinner parties, I call you out on your contrarian shit And the coastal town we wandered 'round had nеver seen a love as pure as it And thеn it fades into the gray of my day-old tea 'Cause it could never be|[Chorus] 'Cause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[Verse 2] What must it be like to grow up that beautiful? With your hair falling into place like dominoes My mind turns your life into folklore I can't dare to dream about you anymore [Refrain] At dinner parties I won't call you out on your contrarian shit And the coastal town we never found will never see a love as pure as it 'Cause it fades into the gray of my day-old tea 'Cause it will never be [Outro] Gleaming, twinkling Eyes like sinking ships on waters So inviting, I almost jump in</t>
  </si>
  <si>
    <t>https://genius.com/Taylor-swift-gold-rush-lyrics</t>
  </si>
  <si>
    <t>tis the damn season</t>
  </si>
  <si>
    <t>[Verse 1] If I wanted to know who you were hanging with While I was gone, I would've asked you It's the kind of cold, fogs up windshield glass But I felt it when I passed you There's an ache in you, put there by the ache in me But if it's all the same to you It's the same to me [Chorus] So we could call it even You could call me "babe" for the weekend 'Tis the damn season, write this down I'm stayin' at my parents' house And the road not taken looks real good now And it always leads to you and my hometown [Verse 2] I parkеd my car right between the Methodist And thе school that used to be ours The holidays linger like bad perfume You can run, but only so far I escaped it too, remember how you watched me leave But if it's okay with you, it's okay with me [Chorus]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hometown|[Bridge] Sleep in half the day just for old times' sake I won't ask you to wait if you don't ask me to stay So I'll go back to L.A. and the so-called friends Who'll write books about me if I ever make it And wonder about the only soul Who can tell which smiles I'm fakin' And the heart I know I'm breakin' is my own To leave the warmest bed I've ever known We could call it even Even though I'm leaving And I'll be yours for the weekend 'Tis the damn season [Chorus]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hometown|[Outro] It always leads to you and my hometown</t>
  </si>
  <si>
    <t>https://genius.com/Taylor-swift-tis-the-damn-season-lyrics</t>
  </si>
  <si>
    <t>tolerate it</t>
  </si>
  <si>
    <t>[Verse 1] I sit and watch you reading with your head low I wake and watch you breathing with your eyes closed I sit and watch you I notice everything you do or don't do You're so much older and wiser, and I [Chorus 1] I wait by the door like I'm just a kid Use my best colors for your portrait Lay the table with the fancy shit And watch you tolerate it If it's all in my head, tell me now Tell me I've got it wrong somehow I know my love should be celebrated But you tolerate it [Verse 2] I greet you with a battle hero's welcome I take your indiscretions all in good fun I sit and listеn, I polish plates until they gleam and glistеn You're so much older and wiser and I [Chorus 1] I wait by the door like I'm just a kid Use my best colors for your portrait Lay the table with the fancy shit And watch you tolerate it If it's all in my head, tell me now Tell me I've got it wrong somehow I know my love should be celebrated But you tolerate it|[Bridge] While you were out building other worlds, where was I? Where's that man who'd throw blankets over my barbed wire? I made you my temple, my mural, my sky Now I'm begging for footnotes in the story of your life Drawing hearts in the byline Always taking up too much space or time You assume I'm fine, but what would you do if I [Chorus 2] Break free and leave us in ruins Took this dagger in me and removed it Gain the weight of you, then lose it Believe me, I could do it If it's all in my head, tell me now Tell me I've got it wrong somehow I know my love should be celebrated But you tolerate it [Outro] I sit and watch you</t>
  </si>
  <si>
    <t>https://genius.com/Taylor-swift-tolerate-it-lyrics</t>
  </si>
  <si>
    <t xml:space="preserve"> no body, no crime (Ft. HAIM) </t>
  </si>
  <si>
    <t>[Intro: HAIM] He did it He did it [Verse 1: Taylor Swift] Este's a friend of mine We meet up every Tuesday night for dinner and a glass of wine Este's been losin' sleep Her husband's actin' different, and it smells like infidelity She says, "That ain't my Merlot on his mouth That ain't my jewelry on our joint account" No, there ain't no doubt I think I'm gonna call him out [Chorus: Taylor Swift &amp; HAIM] She says, "I think he did it, but I just can't prove it" I think he did it, but I just can't prove it I think he did it, but I just can't prove it No, no body, no crime But I ain't lettin' up until the day I die [Post-Chorus: HAIM] No, no I think he did it No, no He did it|[Verse 2: Taylor Swift] Este wasn't there Tuesday night at Olive Gardеn At her job or anywhere Hе reports his missing wife And I noticed when I passed his house His truck has got some brand new tires And his mistress moved in Sleeps in Este's bed and everything No, there ain't no doubt Somebody's gotta catch him out, 'cause [Chorus: Taylor Swift &amp; HAIM] I think he did it, but I just can't prove it (He did it) I think he did it, but I just can't prove it (He did it) I think he did it, but I just can't prove it No, no body, no crime But I ain't lettin' up until the day I die [Post-Chorus: HAIM &amp; Taylor Swift] No, no I think he did it No, no He did it [Verse 3: Taylor Swift &amp; Danielle Haim] Good thing my daddy made me get a boating license when I was fifteen And I've cleaned enough houses to know how to cover up a scene Good thing Este's sister's gonna swear she was with me (She was with me, dude) Good thing his mistress took out a big life insurance policy|[Chorus: Taylor Swift] They think she did it, but they just can't prove it They think she did it, but they just can't prove it She thinks I did it, but she just can't prove it [Outro: Taylor Swift &amp; HAIM] No, no body, no crime I wasn't lettin' up until the day he— No, no body, no crime I wasn't lettin' up until the day he— No, no body, no crime I wasn't lettin' up until the day he died</t>
  </si>
  <si>
    <t>https://genius.com/Taylor-swift-no-body-no-crime-lyrics</t>
  </si>
  <si>
    <t>happiness</t>
  </si>
  <si>
    <t>[Verse 1] Honey, when I'm above the trees I see this for what it is But now I'm right down in it, all the years I've given Is just shit we're dividin' up Showed you all of my hiding spots I was dancing when the music stopped And in the disbelief, I can't face reinvention I haven't met the new me yet [Chorus] There'll be happiness after you But there was happiness because of you Both of these things can be true There is happiness [Post-Chorus] Past the blood and bruise Past the curses and cries Beyond the terror in the nightfall Haunted by the look in my eyes That would've loved you for a lifetime Leave it all behind And there is happiness [Verse 2] Tell me, when did your winning smile Begin to look like a smirk? When did all our lessons start to look like weapons Pointed at my deepest hurt? I hope she'll be a beautiful fool Who takes my spot next to you No, I didn't mean that Sorry, I can't see facts through all of my fury You haven't met the new me yet|[Chorus] There'll be happiness after me But there was happiness because of me Both of these things, I believe There is happiness [Post-Chorus] In our history, across our great divide There is a glorious sunrise Dappled with the flickers of light From the dress I wore at midnight, leave it all behind And there is happiness [Bridge] I can't make it go away by making you a villain I guess it's the price I paid for seven years in Heaven And I pulled your body into mine Every goddamn night, now I get fake niceties No one teaches you what to do When a good man hurts you And you know you hurt him too [Verse 3] Honey, when I'm above the trees I see it for what it is But now my eyes leak acid rain on the pillow where you used to lay your head After giving you the best I had Tell me what to give after that All you want from me now is the green light of forgiveness You haven't met the new me yet And I think she'll give you that|[Chorus] There'll be happiness after you But there was happiness because of you too Both of these things can be true There is happiness [Post-Chorus] In our history, across our great divide There is a glorious sunrise Dappled with the flickers of light From the dress I wore at midnight, leave it all behind Oh, leave it all behind Leave it all behind And there is happiness</t>
  </si>
  <si>
    <t>https://genius.com/Taylor-swift-happiness-lyrics</t>
  </si>
  <si>
    <t>dorothea</t>
  </si>
  <si>
    <t>[Verse 1] Hey, Dorothea, do you ever stop and think about me? When we were younger down in the park Honey, making a lark of the misery You got shiny friends since you left town A tiny screen's the only place I see you now And I got nothing but well wishes for ya [Pre-Chorus] Ooh, this place is the same as it ever was Ooh, but you won't like it that way [Chorus] It's never too late to come back to my side The stars in your eyes shined brighter in Tupelo And if you're ever tired of bеing known for who you know You know that you'll always know me, Dorothea (Uh-uh) Dorothea (Ah-ah) [Post-Chorus] Ooh, you'rе a queen sellin' dreams, sellin' makeup and magazines Ooh, from you, I'd buy anything [Verse 2] Hey, Dorothea, do you ever stop and think about me? When it was calmer, skipping the prom just to piss off your mom and her pageant schemes And damn, Dorothea, they all wanna be ya But are you still the same soul I met under the bleachers? Well|[Pre-Chorus] Ooh, I guess I'll never know Ooh, and you'll go on with the show [Chorus] But it's never too late to come back to my side The stars in your eyes shined brighter in Tupelo And if you're ever tired of being known for who you know You know, you'll always know me, Dorothea (Uh-uh) Dorothea (Ah-ah) [Outro] Ooh, ooh Ooh-woo-ooh-ooh-ooh, ooh-ooh-ooh-ooh Ooh, ooh Ooh-woo-ooh-ooh-ooh, ooh-ooh-ooh Dorothea (Ah-ah-ah) Ah-ah Ooh</t>
  </si>
  <si>
    <t>https://genius.com/Taylor-swift-dorothea-lyrics</t>
  </si>
  <si>
    <t>coney island (Ft. The National)</t>
  </si>
  <si>
    <t>[Verse 1: Taylor Swift] Break my soul in two looking for you But you're right here If I can't relate to you anymore Then who am I related to? And if this is the long haul How'd we get here so soon? Did I close my fist around something delicate? Did I shatter you? [Pre-Chorus: Taylor Swift] And I'm sitting on a bench in Coney Island Wondering where did my baby go? The fast times, the bright lights, the merry go Sorry for not making you my centerfold [Chorus: Taylor Swift] Over and over Lost again with no surprises Disappointments, close your eyes And it gets colder and colder When the sun goes down [Verse 2: Matt Berninger with Taylor Swift] The question pounds my head What's a lifetime of achievement If I pushed you to the edge? But you were too polite to leave me And do you miss the rogue Who coaxed you into paradise and left you there? Will you forgive my soul When you're too wise to trust me and too old to care?|[Pre-Chorus: Taylor Swift with Matt Berninger] 'Cause we were like the mall before the internet It was the one place to be The mischief, the gift-wrapped suburban dreams Sorry for not winning you an arcade ring [Chorus: Taylor Swift &amp; Matt Berninger] Over and over Lost again with no surprises Disappointments, close your eyes And it gets colder and colder When the sun goes down [Bridge: Taylor Swift, Matt Berninger, Both] Were you waiting at our old spot In the tree line By the gold clock Did I leave you hanging every single day? Were you standing in the hallway With a big cake, happy birthday Did I paint your bluest skies the darkest grey? A universe away And when I got into the accident The sight that flashed before me was your face But when I walked up to the podium, I think that I forgot to say your name|[Pre-Chorus: Taylor Swift &amp; Matt Berninger] I'm on a bench in Coney Island Wondering where did my baby go? The fast times, the bright lights, the merry go Sorry for not making you my centerfold [Chorus: Taylor Swift &amp; Matt Berninger] Over and over Lost again with no surprises Disappointments, close your eyes And it gets colder and colder When the sun goes down [Outro: Taylor Swift &amp; Matt Berninger] When the sun goes down The sight that flashed before me was your face When the sun goes down But I think that I forgot to say your name Over and over Sorry for not making you my, making you my Making you my centerfold</t>
  </si>
  <si>
    <t>https://genius.com/Taylor-swift-coney-island-lyrics</t>
  </si>
  <si>
    <t>ivy</t>
  </si>
  <si>
    <t>[Verse 1] How's one to know? I'd meet you where the spirit meets the bones In a faith-forgotten land In from the snow Your touch brought forth an incandescent glow Tarnished but so grand [Pre-Chorus] And the old widow goes to the stone every day But I don't, I just sit here and wait Grieving for the living [Chorus] Oh, goddamn My pain fits in the palm of your freezing hand Taking mine, but it's been promised to another Oh, I can't Stop you putting roots in my dreamland My house of stone, your ivy grows And now I'm covered in you [Verse 2] I wish to know The fatal flaw that makes you long to be Magnificently cursed He's in the room Your opal eyes are all I wish to see He wants what's only yours|[Chorus] Oh, goddamn My pain fits in the palm of your freezing hand Taking mine, but it's been promised to another Oh, I can't Stop you putting roots in my dreamland My house of stone, your ivy grows And now I'm covered [Verse 3] Clover blooms in the fields Spring breaks loose, the time is near What would he do if he found us out? Crescent moon, coast is clear Spring breaks loose, but so does fear He's gonna burn this house to the ground How's one to know? I'd live and die for moments that we stole On begged and borrowed time So tell me to run Or dare to sit and watch what we'll become And drink my husband's wine [Chorus] Oh, goddamn My pain fits in the palm of your freezing hand Taking mine, but it's been promised to another Oh, I can't Stop you putting roots in my dreamland My house of stone, your ivy grows And now I'm covered in you And I'm covered in you|[Bridge] So yeah, it's a fire It's a goddamn blaze in the dark And you started it You started it So yeah, it's a war It's the goddamn fight of my life And you started it You started it [Chorus] Oh, I can't Stop you putting roots in my dreamland My house of stone, your ivy grows And now I'm covered In you, in you Now I'm covered in you In you</t>
  </si>
  <si>
    <t>https://genius.com/Taylor-swift-ivy-lyrics</t>
  </si>
  <si>
    <t>cowboy like me</t>
  </si>
  <si>
    <t>[Verse 1] And the tennis court was covered up With some tent-like thing And you asked me to dance But I said, "Dancin' is a dangerous game" [Verse 2] Oh, I thought This is gonna be one of those things Now I know I'm never gonna love again [Chorus] I've got some tricks up my sleeve Takes one to know one You're a cowboy like me [Verse 3] Never wanted love Just a fancy car Now I'm waiting by the phone Like I'm sitting in an airport bar [Chorus] You had some tricks up your sleeve Takes one to know one You're a cowboy like me|[Post-Chorus 1] Perched in the dark Telling all the rich folks anything they wanna hear Like it could be love I could be the way forward Only if they pay for it You're a bandit like me [Post-Chorus 2] Eyes full of stars Hustling for the good life Never thought I'd meet you here It could be love We could be the way forward And I know I'll pay for it [Chorus] You're a cowboy like me [Post-Chorus 1] Perched in the dark Telling all the rich folks anything they wanna hear Like it could be love I could be the way forward Only if they pay for it You're a bandit like me|[Post-Chorus 2] Eyes full of stars Hustling for the good life Never thought I'd meet you here It could be love We could be the way forward And I know I'll pay for it [Bridge] And the skeletons in both our closets Plotted hard to fuck this up And the old men that I've swindled Really did believe I was the one And the ladies lunching have their stories about When you passed through town But that was all before I locked it down [Verse 4] Now you hang from my lips Like the Gardens of Babylon With your boots beneath my bed Forever is the sweetest con [Chorus] I've had some tricks up my sleeve Takes one to know one You're a cowboy like me|[Outro] And I'm never gonna love again I'm never gonna love again I'm never gonna love again</t>
  </si>
  <si>
    <t>https://genius.com/Taylor-swift-cowboy-like-me-lyrics</t>
  </si>
  <si>
    <t>long story short</t>
  </si>
  <si>
    <t>[Verse 1] Fatefully I tried to pick my battles 'til the battle picked me Misery Like the war of words I shouted in my sleep And you passed right by I was in the alley, surrounded on all sides The knife cuts both ways If the shoe fits, walk in it 'til your high heels break [Chorus] And I fell from the pedestal Right down the rabbit hole Long story short, it was a bad time Pushed from the precipice Clung to the nearest lips Long story short, it was the wrong guy [Post-Chorus] Now I'm all about you I'm all about you, ah Yeah, yeah I'm all about you, ah Yeah, yeah [Verse 2] Actually I always felt I must look better in the rear view Missing me At the golden gates they once held the keys to When I dropped my sword I threw it in the bushes and knocked on your door And we live in peace But if someone comes at us, this time, I'm ready|[Chorus] 'Cause I fell from the pedestal Right down the rabbit hole Long story short, it was a bad time Pushed from the precipice Clung to the nearest lips Long story short, it was the wrong guy [Post-Chorus] Now I'm all about you I'm all about you, ah Yeah, yeah I'm all about you [Bridge] No more keepin' score Now I just keep you warm (Keep you warm) No more tug of war Now I just know there's more (Know there's more) No more keepin' score Now I just keep you warm (Keep you warm) And my waves meet your shore Ever and evermore [Verse 3] Past me I wanna tell you not to get lost in these petty things Your nemeses Will defeat themselves before you get the chance to swing And he's passing by Rare as the glimmer of a comet in the sky And he feels like home If the shoe fits, walk in it everywhere you go|[Chorus] And I fell from the pedestal Right down the rabbit hole Long story short, it was a bad time Pushed from the precipice Climbed right back up the cliff Long story short, I survived [Post-Chorus] Now I'm all about you (And now) I'm all about you, ah (And now) I'm all about you (And now) I'm all about you, ah Yeah, yeah I'm all about you (And now) Yeah, yeah I'm all about you [Outro] Long story short, it was a bad time Long story short, I survived</t>
  </si>
  <si>
    <t>https://genius.com/Taylor-swift-long-story-short-lyrics</t>
  </si>
  <si>
    <t>marjorie</t>
  </si>
  <si>
    <t>[Verse 1] Never be so kind You forget to be clever Never be so clever You forget to be kind [Pre-Chorus] And if I didn't know better I'd think you were talking to me now If I didn't know better I'd think you were still around [Chorus] What died didn't stay dead What died didn't stay dead You're alive, you're alive in my head What died didn't stay dead What died didn't stay dead You're alive, so alive [Verse 2] Never be so politе You forget your power Nevеr wield such power You forget to be polite|[Pre-Chorus] And if I didn't know better I'd think you were listening to me now If I didn't know better I'd think you were still around [Chorus] What died didn't stay dead What died didn't stay dead You're alive, you're alive in my head What died didn't stay dead What died didn't stay dead You're alive, so alive [Bridge] The autumn chill that wakes me up You loved the amber skies so much Long limbs and frozen swims You'd always go past where our feet could touch And I complained the whole way there The car ride back and up the stairs I should've asked you questions I should've asked you how to be Asked you to write it down for me Should've kept every grocery store receipt 'Cause every scrap of you would be taken from me Watched as you signed your name Marjorie All your closets of backlogged dreams And how you left them all to me|[Chorus] What died didn't stay dead What died didn't stay dead You're alive, you're alive in my head What died didn't stay dead What died didn't stay dead You're alive, so alive [Outro] And if I didn't know better I'd think you were singing to me now If I didn't know better I'd think you were still around I know better But I still feel you all around I know better But you're still around</t>
  </si>
  <si>
    <t>https://genius.com/Taylor-swift-marjorie-lyrics</t>
  </si>
  <si>
    <t>closure</t>
  </si>
  <si>
    <t>[Verse 1] It's been a long time And seeing the shape of your name Still spells out pain It wasn't right The way it all went down Looks like you know that now [Chorus] Yes, I got your letter Yes, I'm doing better It cut deep to know ya, right to the bone Yes, I got your letter Yes, I'm doing better I know that it's over, I don't need your Closure, your closure [Verse 2] Don't treat me like Some situation that needs to be handled I'm fine with my spite And my tears, and my beers and my candles I can feel you smoothing me over [Chorus] Yes, I got your letter Yes, I'm doing bettеr It cut deep to know ya, right to the bone Yes, I got your lеtter Yes, I'm doing better I know that it's over, I don't need your Closure, your closure Your closure, your closure|[Bridge] I know I'm just a wrinkle in your new life Staying friends would iron it out so nice Guilty, guilty, reaching out across the sea That you put between you and me But it's fake and it's oh so unnecessary [Chorus] Yes, I got your letter Yes, I'm doing better It cut deep to know ya, right to the bone Yes, I got your letter Yes, I'm doing better I know that it's over, I don't need your Closure, closure, your closure Your closure</t>
  </si>
  <si>
    <t>https://genius.com/Taylor-swift-closure-lyrics</t>
  </si>
  <si>
    <t>evermore (Ft. Bon Iver)</t>
  </si>
  <si>
    <t>[Verse 1: Taylor Swift] Gray November I've been down since July Motion capture Put me in a bad light I replay my footsteps on each stepping stone Trying to find the one where I went wrong Writing letters Addressed to the fire [Chorus: Taylor Swift] And I was catching my breath Staring out an open window Catching my death And I couldn't be sure I had a feeling so peculiar That this pain would be for Evermore [Verse 2: Taylor Swift] Hey December Guess I'm feeling unmoored Can't remember What I used to fight for I rewind thе tape, but all it does is pause On thе very moment all was lost Sending signals To be double-crossed|[Chorus: Taylor Swift &amp; Justin Vernon] And I was catching my breath Barefoot in the wildest winter Catching my death And I couldn't be sure I had a feeling so peculiar That this pain would be for Evermore (Evermore) [Bridge 1: Justin Vernon] Can't not think of all the cost And the things that will be lost Oh, can we just get a pause? To be certain, we'll be tall again Whether weather be the frost Or the violence of the dog days I'm on waves, out being tossed Is there a line that I could just go cross? [Bridge 2: Taylor Swift &amp; Justin Vernon] And when I was shipwrecked (Can't think of all the cost) I thought of you (All the things that will be lost now) In the cracks of light (Can we just get a pause?) I dreamed of you (To be certain we'll be tall again, if you think of all the costs) It was real enough (Whether weather be the frost) To get me through (Or the violence of the dog days) (Or the violence of the dog days) (Out on waves, being tossed) (I'm on waves, out being tossed) I swear (Is there a line that we can just go cross?) You were there|[Chorus: Taylor Swift &amp; Justin Vernon] And I was catching my breath Floors of a cabin creaking under my step And I couldn't be sure I had a feeling so peculiar This pain wouldn't be for Evermore Evermore Evermore This pain wouldn't be for evermore Evermore</t>
  </si>
  <si>
    <t>https://genius.com/Taylor-swift-evermore-lyrics</t>
  </si>
  <si>
    <t>the 1</t>
  </si>
  <si>
    <t>[Verse 1] I'm doing good, I'm on some new shit Been saying "yes" instead of "no" I thought I saw you at the bus stop, I didn't though I hit the ground running each night I hit the Sunday matinée You know the greatest films of all time were never made [Pre-Chorus] I guess you never know, never know And if you wanted me, you really should've showed And if you never bleed, you're never gonna grow And it's alright now [Chorus] But we were something, don't you think so? Roaring twenties, tossing pennies in the pool And if my wishes came true It would've been you In my defense, I have none For never leaving well enough alone But it would've been fun If you would've been the one (Ooh) [Verse 2] I have this dream you're doing cool shit Having adventures on your own You meet some woman on the internet and take her home We never painted by the numbers, baby But we were making it count You know the greatest loves of all time are over now|[Pre-Chorus] I guess you never know, never know And it's another day waking up alone [Chorus] But we were something, don't you think so? Roaring twenties, tossing pennies in the pool And if my wishes came true It would've been you In my defense, I have none For never leaving well enough alone But it would've been fun If you would've been the one [Bridge] I, I, I persist and resist the temptation to ask you If one thing had been different Would everything be different today? [Chorus] We were something, don't you think so? Rosé flowing with your chosen family And it would've been sweet If it could've been me In my defense, I have none For digging up the grave another time But it would've been fun If you would've been the one (Ooh)</t>
  </si>
  <si>
    <t>Folklore</t>
  </si>
  <si>
    <t>Released July 24, 2020</t>
  </si>
  <si>
    <t>https://genius.com/albums/Taylor-Swift/Folklore</t>
  </si>
  <si>
    <t>https://genius.com/Taylor-swift-the-1-lyrics</t>
  </si>
  <si>
    <t>cardigan</t>
  </si>
  <si>
    <t>[Verse 1] Vintage tee, brand new phone High heels on cobblestones When you are young, they assume you know nothing Sequin smile, black lipstick Sensual politics When you are young, they assume you know nothing [Chorus] But I knew you Dancin' in your Levi's Drunk under a streetlight, I I knew you Hand under my sweatshirt Baby, kiss it better, I [Refrain] And when I felt like I was an old cardigan Under someone's bed You put me on and said I was your favorite [Verse 2] A friend to all is a friend to none Chase two girls, lose the one When you are young, they assume you know nothing|[Chorus] But I knew you Playing hide-and-seek and Giving me your weekends, I I knew you Your heartbeat on the High Line Once in twenty lifetimes, I [Refrain] And when I felt like I was an old cardigan Under someone's bed You put me on and said I was your favorite [Bridge] To kiss in cars and downtown bars Was all we needed You drew stars around my scars But now I'm bleedin' [Chorus] 'Cause I knew you Steppin' on the last train Marked me like a bloodstain, I I knew you Tried to change the ending Peter losing Wendy, I I knew you Leavin' like a father Running like water, I And when you are young, they assume you know nothing|[Verse 3] But I knew you'd linger like a tattoo kiss I knew you'd haunt all of my what-ifs The smell of smoke would hang around this long 'Cause I knew everything when I was young I knew I'd curse you for the longest time Chasin' shadows in the grocery line I knew you'd miss me once the thrill expired And you'd be standin' in my front porch light And I knew you'd come back to me You'd come back to me And you'd come back to me And you'd come back [Refrain] And when I felt like I was an old cardigan Under someone's bed You put me on and said I was your favorite</t>
  </si>
  <si>
    <t>https://genius.com/Taylor-swift-cardigan-lyrics</t>
  </si>
  <si>
    <t>the last great american dynasty</t>
  </si>
  <si>
    <t>[Verse 1] Rebekah rode up on the afternoon train, it was sunny Her saltbox house on the coast took her mind off St. Louis Bill was the heir to the Standard Oil name and money And the town said, "How did a middle-class divorcée do it?" The wedding was charming, if a little gauche There's only so far new money goes They picked out a home and called it "Holiday House" Their parties were tasteful, if a little loud The doctor had told him to settle down It must have been her fault his heart gave out [Chorus] And they said "There goes the last great American dynasty Who knows, if she never showed up, what could've been There goes the maddest woman this town has ever seen She had a marvelous time ruining everything" [Verse 2] Rebekah gave up on the Rhode Island set forever Flew in all her Bitch Pack friends from the city Filled the pool with champagne and swam with the big names And blew through the money on the boys and the ballet And losing on card game bets with Dalí|[Chorus] And they said "There goes the last great American dynasty Who knows, if she never showed up, what could've been There goes the most shameless woman this town has ever seen She had a marvelous time ruining everything" [Bridge] They say she was seen on occasion Pacing the rocks, staring out at the midnight sea And in a feud with her neighbor She stole his dog and dyed it key lime green Fifty years is a long time Holiday House sat quietly on that beach Free of women with madness, their men and bad habits And then it was bought by me [Chorus] Who knows, if I never showed up, what could've been There goes the loudest woman this town has ever seen I had a marvelous time ruining everything [Outro] I had a marvelous time ruining everything A marvelous time ruining everything A marvelous time I had a marvelous time</t>
  </si>
  <si>
    <t>https://genius.com/Taylor-swift-the-last-great-american-dynasty-lyrics</t>
  </si>
  <si>
    <t>exile (Ft. Bon Iver)</t>
  </si>
  <si>
    <t>[Verse 1: Justin Vernon] I can see you standing, honey With his arms around your body Laughin', but the joke's not funny at all And it took you five whole minutes To pack us up and leave me with it Holdin' all this love out here in the hall [Chorus: Justin Vernon] I think I've seen this film before And I didn't like the ending You're not my homeland anymore So what am I defending now? You were my town, now I'm in exile, seein' you out I think I've seen this film before [Post-Chorus: Justin Vernon] Ooh, ooh, ooh [Verse 2: Taylor Swift] I can see you starin', honey Like he's just your understudy Like you'd get your knuckles bloody for me Second, third, and hundredth chances Balancin' on breaking branches Those eyes add insult to injury|[Chorus: Taylor Swift] I think I've seen this film before And I didn't like the ending I'm not your problem anymore So who am I offending now? You were my crown, now I'm in exile, seein' you out I think I've seen this film before So I'm leaving out the side door [Bridge: Justin Vernon, Taylor Swift &amp; Both] So step right out, there is no amount Of crying I can do for you All this time We always walked a very thin line You didn't even hear me out (You didn't even hear me out) You never gave a warning sign (I gave so many signs) All this time I never learned to read your mind (Never learned to read my mind) I couldn't turn things around (You never turned things around) 'Cause you never gave a warning sign (I gave so many signs) So many signs, so many signs You didn't even see the signs [Chorus: Taylor Swift &amp; Justin Vernon, Taylor Swift] I think I've seen this film before And I didn't like the ending You're not my homeland anymore So what am I defending now? You were my town, now I'm in exile, seein' you out I think I've seen this film before So I'm leavin' out the side door|[Outro: Justin Vernon &amp; Taylor Swift] So step right out, there is no amount Of crying I can do for you All this time We always walked a very thin line You didn't even hear me out (Didn't even hear me out) You never gave a warning sign (I gave so many signs) All this time I never learned to read your mind (Never learned to read my mind) I couldn't turn things around (You never turned things around) 'Cause you never gave a warning sign (I gave so many signs) You never gave a warning sign (All this time) (So many times) I never learned to read your mind (So many signs) I couldn't turn things around (I couldn't turn things around) 'Cause you never gave a warning sign (You never gave a warning sign) You never gave a warning sign Ah, ah</t>
  </si>
  <si>
    <t>https://genius.com/Taylor-swift-exile-lyrics</t>
  </si>
  <si>
    <t>my tears ricochet</t>
  </si>
  <si>
    <t>[Verse 1] We gather here, we line up, weepin' in a sunlit room And if I'm on fire, you'll be made of ashes, too Even on my worst day, did I deserve, babe All the hell you gave me? 'Cause I loved you, I swear I loved you 'Til my dying day [Chorus] I didn't have it in myself to go with grace And you're the hero flying around, saving face And if I'm dead to you, why are you at the wake? Cursing my name, wishing I stayed Look at how my tears ricochet [Verse 2] We gather stones, never knowing what they'll mean Some to throw, some to make a diamond ring You know I didn't want to have to haunt you But what a ghostly scene You wear the same jewels that I gave you As you bury me [Chorus] I didn't have it in myself to go with grace 'Cause when I'd fight, you used to tell me I was brave And if I'm dead to you, why are you at the wake? Cursing my name, wishing I stayed Look at how my tears ricochet|[Bridge] And I can go anywhere I want Anywhere I want, just not home And you can aim for my heart, go for blood But you would still miss me in your bones And I still talk to you (When I'm screaming at the sky) And when you can't sleep at night (You hear my stolen lullabies) [Chorus] I didn't have it in myself to go with grace And so the battleships will sink beneath the waves You had to kill me, but it killed you just the same Cursing my name, wishing I stayed You turned into your worst fears And you're tossing out blame, drunk on this pain Crossing out the good years And you're cursing my name, wishing I stayed Look at how my tears ricochet</t>
  </si>
  <si>
    <t>https://genius.com/Taylor-swift-my-tears-ricochet-lyrics</t>
  </si>
  <si>
    <t>mirrorball</t>
  </si>
  <si>
    <t>[Verse 1] I want you to know I'm a mirrorball I'll show you every version of yourself tonight I'll get you out on the floor Shimmering beautiful And when I break, it's in a million pieces [Chorus] Hush, when no one is around, my dear You'll find me on my tallest tiptoes Spinning in my highest heels, love Shining just for you Hush, I know they said the end is near But I'm still on my tallest tiptoes Spinning in my highest heels, love Shining just for you [Verse 2] I want you to know I'm a mirrorball I can change everything about me to fit in You are not like the regulars The masquerade revelers Drunk as they watch my shattered edges glisten|[Chorus] Hush, when no one is around, my dear You'll find me on my tallest tiptoes Spinning in my highest heels, love Shining just for you Hush, I know they said the end is near But I'm still on my tallest tiptoes Spinning in my highest heels, love Shining just for you [Bridge] And they called off the circus, burned the disco down When they sent home the horses and the rodeo clowns I'm still on that tightrope I'm still trying everything to get you laughing at me And I'm still a believer, but I don't know why I've never been a natural, all I do is try, try, try I'm still on that trapeze I'm still trying everything to keep you looking at me [Outro] Because I'm a mirrorball I'm a mirrorball And I'll show you every version of yourself tonight</t>
  </si>
  <si>
    <t>https://genius.com/Taylor-swift-mirrorball-lyrics</t>
  </si>
  <si>
    <t>seven</t>
  </si>
  <si>
    <t>[Verse 1] Please picture me in the trees I hit my peak at seven Feet in the swing over the creek I was too scared to jump in But I, I was high in the sky With Pennsylvania under me Are there still beautiful things? [Chorus] Sweet tea in the summer Cross your heart, won't tell no other And though I can’t recall your face I still got love for you Your braids like a pattern Love you to the Moon and to Saturn Passed down like folk songs The love lasts so long [Bridge] And I've been meaning to tell you I think your house is haunted Your dad is always mad and that must be why And I think you should come live with me And we can be pirates Then you won't have to cry Or hide in the closet And just like a folk song Our love will be passed on|[Verse 2] Please picture me in the weeds Before I learned civility I used to scream ferociously Any time I wanted I, I [Chorus] Sweet tea in the summer Cross my heart, won’t tell no other And though I can't recall your face I still got love for you Pack your dolls and a sweater We'll move to India forever Passed down like folk songs Our love lasts so long</t>
  </si>
  <si>
    <t>https://genius.com/Taylor-swift-seven-lyrics</t>
  </si>
  <si>
    <t>august</t>
  </si>
  <si>
    <t>[Verse 1] Salt air, and the rust on your door I never needed anything more Whispers of "Are you sure?" "Never have I ever before" [Chorus] But I can see us lost in the memory August slipped away into a moment in time 'Cause it was never mine And I can see us twisted in bedsheets August sipped away like a bottle of wine 'Cause you were never mine [Verse 2] Your back beneath the sun Wishin' I could write my name on it Will you call when you're back at school? I remember thinkin' I had you [Chorus] But I can see us lost in the memory August slipped away into a moment in time 'Cause it was never mine And I can see us twisted in bedsheets August sipped away like a bottle of wine 'Cause you were never mine|[Bridge] Back when we were still changin' for the better Wanting was enough For me, it was enough To live for the hope of it all Cancel plans just in case you'd call And say, "Meet me behind the mall" So much for summer love and saying "us" 'Cause you weren't mine to lose You weren't mine to lose, no [Chorus] But I can see us lost in the memory August slipped away into a moment in time 'Cause it was never mine And I can see us twisted in bedsheets August sipped away like a bottle of wine 'Cause you were never mine [Outro] 'Cause you were never mine Never mine But do you remember?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For the hope of it all, for the hope of it all (For the hope of it all, for the hope of it all)</t>
  </si>
  <si>
    <t>https://genius.com/Taylor-swift-august-lyrics</t>
  </si>
  <si>
    <t>this is me trying</t>
  </si>
  <si>
    <t>[Verse 1] I've been having a hard time adjusting I had the shiniest wheels, now they're rusting I didn't know if you'd care if I came back I have a lot of regrets about that Pulled the car off the road to the lookout Could've followed my fears all the way down And maybe I don't quite know what to say But I'm here in your doorway [Chorus] I just wanted you to know that this is me trying I just wanted you to know that this is me trying [Verse 2] They told me all of my cages were mental So I got wasted like all my potential And my words shoot to kill when I'm mad I have a lot of regrets about that I was so ahead of the curve, the curve became a sphere Fell behind all my classmates and I ended up here Pouring out my heart to a stranger But I didn't pour the whiskey [Chorus] I just wanted you to know that this is me trying I just wanted you to know that this is me trying|[Post-Chorus] At least I'm trying [Bridge] And it's hard to be at a party when I feel like an open wound It's hard to be anywhere these days when all I want is you You're a flashback in a film reel on the one screen in my town [Chorus] And I just wanted you to know that this is me trying (And maybe I don't quite know what to say) I just wanted you to know that this is me trying [Outro] At least I'm trying</t>
  </si>
  <si>
    <t>https://genius.com/Taylor-swift-this-is-me-trying-lyrics</t>
  </si>
  <si>
    <t>illicit affairs</t>
  </si>
  <si>
    <t>[Verse 1] Make sure nobody sees you leave Hood over your head, keep your eyes down Tell your friends you're out for a run You’ll be flushed when you return Take the road less traveled by Tell yourself you can always stop What started in beautiful rooms Ends with meetings in parking lots [Chorus] And that's the thing about illicit affairs And clandestine meetings and longing stares It's born from just one single glance But it dies and it dies and it dies A million little times [Verse 2] Leave the perfume on the shelf That you picked out just for him So you leave no trace behind Like you don’t even exist Take the words for what they are A dwindling, mercurial high A drug that only worked The first few hundred times|[Chorus] And that's the thing about illicit affairs And clandestine meetings and stolen stares They show their truth one single time But they lie and they lie and they lie A million little times [Bridge] And you wanna scream Don't call me "kid," don't call me "baby" Look at this godforsaken mess that you made me You showed me colors you know I can't see with anyone else Don't call me "kid," don't call me "baby" Look at this idiotic fool that you made me You taught me a secret language I can't speak with anyone else [Outro] And you know damn well For you, I would ruin myself A million little times</t>
  </si>
  <si>
    <t>https://genius.com/Taylor-swift-illicit-affairs-lyrics</t>
  </si>
  <si>
    <t>invisible string</t>
  </si>
  <si>
    <t>[Verse 1] Green was the color of the grass Where I used to read at Centennial Park I used to think I would meet somebody there Teal was the color of your shirt When you were sixteen at the yogurt shop You used to work at to make a little money [Chorus] Time, curious time Gave me no compasses, gave me no signs Were there clues I didn't see? And isn't it just so pretty to think All along there was some Invisible string Tying you to me? Ooh-ooh-ooh-ooh [Verse 2] Bad was the blood of the song in the cab On your first trip to LA You ate at my favorite spot for dinner Bold was the waitress on our three-year trip Getting lunch down by the Lakes She said I looked like an American singer|[Chorus] Time, mystical time Cutting me open, then healing me fine Were there clues I didn't see? And isn't it just so pretty to think All along there was some Invisible string Tying you to me? Ooh-ooh-ooh-ooh [Bridge] A string that pulled me Out of all the wrong arms, right into that dive bar Something wrapped all of my past mistakes in barbed wire Chains around my demons Wool to brave the seasons One single thread of gold Tied me to you [Verse 3] Cold was the steel of my axe to grind For the boys who broke my heart Now I send their babies presents Gold was the color of the leaves When I showed you around Centennial Park Hell was the journey but it brought me heaven|[Chorus] Time, wondrous time Gave me the blues and then purple-pink skies And it's cool Baby, with me And isn't it just so pretty to think All along there was some Invisible string Tying you to me? Ooh-ooh-ooh-ooh Me Ooh-ooh-ooh-ooh [Outro] (Ah-ah-ah) (Ah-ah-ah)</t>
  </si>
  <si>
    <t>https://genius.com/Taylor-swift-invisible-string-lyrics</t>
  </si>
  <si>
    <t>mad woman</t>
  </si>
  <si>
    <t>[Verse 1] What did you think I'd say to that? Does a scorpion sting when fighting back? They strike to kill, and you know I will You know I will What do you sing on your drive home? Do you see my face in the neighbor's lawn? Does she smile? Or does she mouth, "Fuck you forever"? [Pre-Chorus] Every time you call me crazy, I get more crazy What about that? And when you say I seem angry, I get more angry [Chorus] And there's nothing like a mad woman What a shame she went mad No one likes a mad woman You made her like that And you'll poke that bear 'til her claws come out And you find something to wrap your noose around And there's nothing like a mad woman [Verse 2] Now I breathe flames each time I talk My cannons all firin' at your yacht They say "move on," but you know I won't And women like hunting witches too Doing your dirtiest work for you It's obvious that wanting me dead Has really brought you two together|[Pre-Chorus] Every time you call me crazy, I get more crazy What about that? And when you say I seem angry, I get more angry [Chorus] And there's nothing like a mad woman What a shame she went mad No one likes a mad woman You made her like that And you'll poke that bear 'til her claws come out And you find something to wrap your noose around And there's nothing like a mad woman [Bridge] I'm taking my time, taking my time 'Cause you took everything from me Watching you climb, watching you climb Over people like me The master of spin has a couple side flings Good wives always know She should be mad, should be scathing like me, but [Outro] No one likes a mad woman What a shame she went mad You made her like that</t>
  </si>
  <si>
    <t>https://genius.com/Taylor-swift-mad-woman-lyrics</t>
  </si>
  <si>
    <t>epiphany</t>
  </si>
  <si>
    <t>[Verse 1] Keep your helmet, keep your life, son Just a flesh wound, here's your rifle Crawling up the beaches now "Sir, I think he's bleeding out" And some things you just can't speak about [Chorus] With you I serve, with you I fall down, down Watch you breathe in, watch you breathing out, out [Verse 2] Something med school did not cover Someone's daughter, someone's mother Holds your hand through plastic now "Doc, I think she's crashing out" And some things you just can't speak about [Bridge] Only twenty minutes to sleep But you dream of some epiphany Just one single glimpse of relief To make some sense of what you've seen [Chorus] With you I serve, with you I fall down, down (Down) Watch you breathe in, watch you breathing out, out With you I serve (With you I serve), with you I fall down (Down), down (Down) Watch you breathe in (Watch you breathe in), watch you breathing out (Out), out (Out)|[Outro] Only twenty minutes to sleep But you dream of some epiphany Just one single glimpse of relief To make some sense of what you've seen</t>
  </si>
  <si>
    <t>https://genius.com/Taylor-swift-epiphany-lyrics</t>
  </si>
  <si>
    <t>betty</t>
  </si>
  <si>
    <t>[Verse 1] Betty, I won't make assumptions About why you switched your homeroom, but I think it's 'cause of me Betty, one time I was riding on my skateboard When I passed your house It's like I couldn't breathe [Pre-Chorus] You heard the rumors from Inez You can't believe a word she says Most times, but this time it was true The worst thing that I ever did Was what I did to you [Chorus] But if I just showed up at your party Would you have me? Would you want me? Would you tell me to go fuck myself Or lead me to the garden? In the garden, would you trust me If I told you it was just a summer thing? I'm only seventeen, I don't know anything But I know I miss you [Verse 2] Betty, I know where it all went wrong Your favorite song was playing From the far side of the gym I was nowhere to be found I hate the crowds, you know that Plus, I saw you dance with him|[Pre-Chorus] You heard the rumors from Inez You can't believe a word she says Most times, but this time it was true The worst thing that I ever did Was what I did to you [Chorus] But if I just showed up at your party Would you have me? Would you want me? Would you tell me to go fuck myself Or lead me to the garden? In the garden, would you trust me If I told you it was just a summer thing? I'm only seventeen, I don't know anything But I know I miss you [Bridge] I was walking home on broken cobblestones Just thinking of you when she pulled up like A figment of my worst intentions She said "James, get in, let's drive" Those days turned into nights Slept next to her, but I dreamt of you all summer long|[Verse 3] Betty, I'm here on your doorstep And I planned it out for weeks now But it's finally sinkin' in Betty, right now is the last time I can dream about what happens when You see my face again [Pre-Chorus] The only thing I wanna do Is make it up to you So I showed up at your party Yeah, I showed up at your party [Chorus] Yeah, I showed up at your party Will you have me? Will you love me? Will you kiss me on the porch In front of all your stupid friends? If you kiss me, will it be just like I dreamed it? Will it patch your broken wings? I'm only seventeen, I don't know anything But I know I miss you [Outro] Standing in your cardigan Kissin' in my car again Stopped at a streetlight You know I miss you</t>
  </si>
  <si>
    <t>https://genius.com/Taylor-swift-betty-lyrics</t>
  </si>
  <si>
    <t>peace</t>
  </si>
  <si>
    <t>[Verse 1] Our coming-of-age has come and gone Suddenly this summer, it's clear I never had the courage of my convictions As long as danger is near And it's just around the corner, darlin' 'Cause it lives in me No, I could never give you peace [Chorus] But I'm a fire and I'll keep your brittle heart warm If your cascade, ocean wave blues come All these people think love's for show But I would die for you in secret The devil's in the details, but you got a friend in me Would it be enough if I could never give you peace? [Verse 2] Your integrity makes me seem small You paint dreamscapes on the wall I talk shit with my friends, it's like I'm wasting your honor And you know that I'd swing with you for the fences Sit with you in the trenches Give you my wild, give you a child Give you the silence that only comes when two people understand each other Family that I chose, now that I see your brother as my brother Is it enough? But there's robbers to the east, clowns to the west I'd give you my sunshine, give you my best But the rain is always gonna come if you're standin' with me|[Chorus] But I'm a fire and I'll keep your brittle heart warm If your cascade, ocean wave blues come All these people think love's for show But I would die for you in secret The devil's in the details, but you got a friend in me Would it be enough if I could never give you peace? Would it be enough if I could never give you peace? Would it be enough if I could never give you peace?</t>
  </si>
  <si>
    <t>https://genius.com/Taylor-swift-peace-lyrics</t>
  </si>
  <si>
    <t>hoax</t>
  </si>
  <si>
    <t>[Verse 1] My only one My smoking gun My eclipsed sun This has broken me down My twisted knife My sleepless night My winless fight This has frozen my ground [Chorus] Stood on the cliffside screaming, "Give me a reason" Your faithless love's the only hoax I believe in Don't want no other shade of blue but you No other sadness in the world would do [Verse 2] My best laid plan Your sleight of hand My barren land I am ash from your fire [Chorus] Stood on the cliffside screaming, "Give me a reason" Your faithless love's the only hoax I believe in Don't want no other shade of blue but you No other sadness in the world would do|[Bridge] You know I left a part of me back in New York You knew the hero died so what's the movie for? You knew it still hurts underneath my scars From when they pulled me apart You knew the password so I let you in the door You knew you won so what's the point of keeping score? You knew it still hurts underneath my scars From when they pulled me apart But what you did was just as dark (Ah, ah, ah) Darling, this was just as hard As when they pulled me apart [Outro] My only one My kingdom come undone My broken drum You have beaten my heart Don't want no other shade of blue but you No other sadness in the world would do</t>
  </si>
  <si>
    <t>https://genius.com/Taylor-swift-hoax-lyrics</t>
  </si>
  <si>
    <t>I Forgot That You Existed</t>
  </si>
  <si>
    <t>[Verse 1] How many days did I spend thinking 'Bout how you did me wrong, wrong, wrong? Lived in the shade you were throwing 'Til all of my sunshine was gone, gone, gone And I couldn't get away from ya In my feelings more than Drake, so yeah Your name on my lips, tongue-tied Free rent, living in my mind [Pre-Chorus] But then something happened one magical night [Chorus] I forgot that you existed And I thought that it would kill me, but it didn't And it was so nice So peaceful and quiet I forgot that you existed It isn't love, it isn't hate, it's just indifference I forgot that you [Verse 2] Got out some popcorn As soon as my rep started going down, down, down Laughed on the school yard As soon as I tripped up and hit the ground, ground, ground And I would've stuck around for ya Would've fought the whole town, so yeah Would've been right there, front row Even if nobody came to your show|[Pre-Chorus] But you showed who you are, then one magical night [Chorus] I forgot that you existed And I thought that it would kill me, but it didn't And it was so nice So peaceful and quiet I forgot that you existed It isn't love, it isn't hate, it's just indifference I forgot that you [Bridge] Sent me a clear message Taught me some hard lessons I just forget what they were It's all just a blur [Chorus] I forgot that you existed And I thought that it would kill me, but it didn't And it was so nice So peaceful and quiet I forgot that you existed I did, I did, I did It isn't hate, it's just indifference It isn't love, it isn't hate, it's just indifference So, yeah</t>
  </si>
  <si>
    <t>Lover</t>
  </si>
  <si>
    <t>Released August 23, 2019</t>
  </si>
  <si>
    <t>https://genius.com/albums/Taylor-Swift/Lover</t>
  </si>
  <si>
    <t>https://genius.com/Taylor-swift-i-forgot-that-you-existed-lyrics</t>
  </si>
  <si>
    <t>Cruel Summer</t>
  </si>
  <si>
    <t>[Intro] (Yeah, yeah, yeah, yeah) [Verse 1] Fever dream high in the quiet of the night You know that I caught it (Oh yeah, you're right, I want it) Bad, bad boy, shiny toy with a price You know that I bought it (Oh yeah, you're right, I want it) [Pre-Chorus] Killing me slow, out the window I'm always waiting for you to be waiting below Devils roll the dice, angels roll their eyes What doesn't kill me makes me want you more [Chorus] And it's new, the shape of your body It's blue, the feeling I've got And it's ooh, whoa oh It's a cruel summer It's cool, that's what I tell 'em No rules in breakable heaven But ooh, whoa oh It's a cruel summer With you|[Verse 2] Hang your head low in the glow of the vending machine I'm not dying (Oh yeah, you're right, I want it) We say that we'll just screw it up in these trying times We're not trying (Oh yeah, you're right, I want it) [Pre-Chorus 2] So cut the headlights, summer's a knife I'm always waiting for you just to cut to the bone Devils roll the dice, angels roll their eyes And if I bleed, you'll be the last to know [Chorus] Oh, it's new, the shape of your body It's blue, the feeling I've got And it's ooh, whoa oh It's a cruel summer It's cool, that's what I tell 'em No rules in breakable heaven But ooh, whoa oh It's a cruel summer With you [Bridge]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He looks up, grinning like a devil|[Chorus] It's new, the shape of your body It's blue, the feeling I've got And it's ooh, whoa oh It's a cruel summer It's cool, that's what I tell 'em No rules in breakable heaven But ooh, whoa oh It's a cruel summer With you [Outro]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(Yeah, yeah, yeah, yeah)</t>
  </si>
  <si>
    <t>https://genius.com/Taylor-swift-cruel-summer-lyrics</t>
  </si>
  <si>
    <t>[Verse 1] We could leave the Christmas lights up 'til January And this is our place, we make the rules And there's a dazzling haze, a mysterious way about you, dear Have I known you twenty seconds or twenty years? [Chorus] Can I go where you go? Can we always be this close? Forever and ever, ah Take me out, and take me home You're my, my, my, my lover [Verse 2] We could let our friends crash in the living room This is our place, we make the call And I'm highly suspicious that everyone who sees you wants you I've loved you three summers now, honey, but I want 'em all [Chorus] Can I go where you go? Can we always be this close? Forever and ever, ah Take me out, and take me home (Forever and ever) You're my, my, my, my lover|[Bridge] Ladies and gentlemen, will you please stand? With every guitar string scar on my hand I take this magnetic force of a man to be my lover My heart's been borrowed and yours has been blue All's well that ends well to end up with you Swear to be overdramatic and true to my lover And you'll save all your dirtiest jokes for me And at every table, I'll save you a seat, lover [Chorus] Can I go where you go? Can we always be this close? Forever and ever, ah Take me out, and take me home (Forever and ever) You're my, my, my, my Oh, you're my, my, my, my Darling, you're my, my, my, my lover</t>
  </si>
  <si>
    <t>https://genius.com/Taylor-swift-lover-lyrics</t>
  </si>
  <si>
    <t>The Man</t>
  </si>
  <si>
    <t>[Verse 1] I would be complex, I would be cool They'd say I played the field before I found someone to commit to And that would be okay for me to do Every conquest I had made would make me more of a boss to you [Pre-Chorus] I’d be a fearless leader I'd be an alpha type When everyone believes ya What's that like? [Chorus] I’m so sick of running as fast as I can Wondering if I'd get there quicker if I was a man And I'm so sick of them coming at me again 'Cause if I was a man, then I'd be the man I'd be the man I'd be the man [Verse 2] They'd say I hustled, put in the work They wouldn’t shake their heads and question how much of this I deserve What I was wearing, if I was rude Could all be separated from my good ideas and power moves|[Pre-Chorus] And they would toast to me, oh, let the players play I’d be just like Leo in Saint-Tropez [Chorus] I'm so sick of running as fast as I can Wondering if I’d get there quicker if I was a man And I'm so sick of them coming at me again 'Cause if I was a man, then I'd be the man I’d be the man I'd be the man [Bridge] What's it like to brag about raking in dollars And getting bitches and models? And it's all good if you're bad And it's okay if you're mad If I was out flashing my dollars I'd be a bitch, not a baller They'd paint me out to be bad So, it's okay that I'm mad [Chorus] I'm so sick of running as fast as I can Wondering if I'd get there quicker if I was a man (You know that) And I'm so sick of them coming at me again (Coming at me again) 'Cause if I was a man (If I was a man) Then I'd be the man (Then I'd be the man) I'm so sick of running as fast as I can (As fast as I can) Wondering if I'd get there quicker if I was a man (Hey) And I'm so sick of them coming at me again (Coming at me again) 'Cause if I was a man (If I was a man), then I'd be the man I'd be the man I'd be the man (Oh) I'd be the man (Yeah) I'd be the man (I'd be the man)|[Outro] If I was a man, then I'd be the man</t>
  </si>
  <si>
    <t>https://genius.com/Taylor-swift-the-man-lyrics</t>
  </si>
  <si>
    <t>The Archer</t>
  </si>
  <si>
    <t>[Verse 1] Combat, I'm ready for combat I say I don't want that, but what if I do? 'Cause cruelty wins in the movies I've got a hundred thrown-out speeches I almost said to you [Pre-Chorus] Easy they come, easy they go I jump from the train, I ride off alone I never grew up, it's getting so old Help me hold on to you [Chorus] I've been the archer, I've been the prey Who could ever leave me, darling But who could stay? [Verse 2] Dark side, I search for your dark side But what if I'm alright, right, right, right here? And I cut off my nose just to spite my face Then I hate my reflection for years and years [Pre-Chorus] I wake in the night, I pace like a ghost The room is on fire, invisible smoke And all of my heroes die all alone Help me hold on to you|[Chorus] I've been the archer, I've been the prey Screaming, who could ever leave me, darling But who could stay? (I see right through me, I see right through me) [Bridge] 'Cause they see right through me They see right through me They see right through Can you see right through me? They see right through They see right through me I see right through me I see right through me [Pre-Chorus] All the king's horses, all the king's men Couldn't put me together again 'Cause all of my enemies started out friends Help me hold on to you [Chorus] I've been the archer, I've been the prey Who could ever leave me, darling But who could stay? (I see right through me, I see right through me) Who could stay? Who could stay? Who could stay? You could stay You could stay|[Outro] Combat, I'm ready for combat</t>
  </si>
  <si>
    <t>https://genius.com/Taylor-swift-the-archer-lyrics</t>
  </si>
  <si>
    <t>I Think He Knows</t>
  </si>
  <si>
    <t>[Verse 1] I think he knows His footprints on the sidewalk Lead to where I can't stop Go there every night I think he knows His hands around a cold glass Make me wanna know that Body like it's mine [Pre-Chorus] He got that boyish look that I like in a man I am an architect, I'm drawing up the plans It's like I'm 17, nobody understands No one understands [Chorus] He got my heartbeat Skipping down 16th Avenue Got that, ah, I mean Wanna see what's under that attitude like I want you, bless my soul And I ain't gotta tell him, I think he knows I think he knows [Verse 2] I think he knows When we get all alone I'll make myself at home And he'll want me to stay I think he knows He'd better lock it down Or I won't stick around 'Cause good ones never wait (Ha)|[Pre-Chorus] He got that boyish look that I like in a man I am an architect, I'm drawing up the plans He's so obsessed with me and, boy, I understand Boy, I understand [Chorus] He got my heartbeat (Heartbeat) Skipping down 16th Avenue Got that, ah, I mean (I mean) Wanna see what's under that attitude like I want you, bless my soul And I ain't gotta tell him, I think he knows I think he knows [Post-Chorus] I want you, bless my I want you, bless my I want you, bless my I want you, bless my soul [Bridge] Lyrical smile, indigo eyes, hand on my thigh We could follow the sparks, I'll drive Lyrical smile, indigo eyes, hand on my thigh We could follow the sparks, I'll drive "So where we gonna go?" I whisper in the dark "Where we gonna go?" I think he knows|[Chorus] He got my heartbeat (Heartbeat) Skipping down 16th Avenue (Baby) Got that, ah, I mean (I mean) Wanna see what's under that attitude like (Yeah) I want you, bless my soul And I ain't gotta tell him, I think he knows I think he knows [Post-Chorus] I want you, bless my I want you, bless my I want you, bless my (Oh, baby) I want you, bless my soul (He got my heartbeat) I want you, bless my (Skipping down 16th Avenue, baby) I want you, bless my I want you, bless my soul And I ain't gotta tell him, I think he knows</t>
  </si>
  <si>
    <t>https://genius.com/Taylor-swift-i-think-he-knows-lyrics</t>
  </si>
  <si>
    <t>Miss Americana &amp; The Heartbreak Prince</t>
  </si>
  <si>
    <t>[Verse 1] You know I adore you, I'm crazier for you Than I was at 16, lost in a film scene Waving homecoming queens, marching band playing I'm lost in the lights American glory faded before me Now I'm feeling hopeless, ripped up my prom dress Running through rose thorns, I saw the scoreboard And ran for my life (Ah) [Pre-Chorus] No cameras catch my pageant smile I counted days, I counted miles To see you there, to see you there It's been a long time coming, but [Chorus]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you|[Verse 2] My team is losing, battered and bruising I see the high fives between the bad guys Leave with my head hung, you are the only one Who seems to care American stories burning before me I'm feeling helpless, the damsels are depressed Boys will be boys then, where are the wise men? Darling, I'm scared (Ah) [Pre-Chorus 2] No cameras catch my muffled cries I counted days, I counted miles To see you there, to see you there And now the storm is coming, but [Chorus]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you|[Bridge] And I don't want you to (Go), I don't really wanna (Fight) 'Cause nobody's gonna (Win), I think you should come home And I don't want you to (Go), I don't really wanna (Fight) 'Cause nobody's gonna (Win), I think you should come home And I don't want you to (Go), I don't really wanna (Fight) 'Cause nobody's gonna (Win), just thought you should know And I'll never let you (Go) 'cause I know this is a (Fight) That someday we're gonna (Win) [Chorus] It's you and me, that's my whole world They whisper in the hallway, "She's a bad, bad girl" Oh, I just thought you should know (You should know) It's you and me, there's nothing like this (Like this) Miss Americana and The Heartbreak Prince (Okay) We're so sad, we paint the town blue (Paint it blue) Voted most likely to run away with you [Post-Chorus] And I don't want you to (Go), I don't really wanna (Fight) 'Cause nobody's gonna (Win), I think you should come home And I'll never let you (Go) 'cause I know this is a (Fight) That someday we're gonna (Win), just thought you should know [Outro] It's you and me, that's my whole world They whisper in the hallway, "She's a bad, bad girl" "She's a bad, bad girl"</t>
  </si>
  <si>
    <t>https://genius.com/Taylor-swift-miss-americana-and-the-heartbreak-prince-lyrics</t>
  </si>
  <si>
    <t>Paper Rings</t>
  </si>
  <si>
    <t>[Verse 1] The moon is high Like your friends were the night that we first met Went home and tried to stalk you on the internet Now I've read all of the books beside your bed The wine is cold Like the shoulder that I gave you in the street Cat and mouse for a month or two or three Now I wake up in the night and watch you breathe [Pre-Chorus] (Ayy) Kiss me once 'cause you know I had a long night (Oh) Kiss me twice 'cause it's gonna be alright (Uh) Three times 'cause I waited my whole life (1, 2, 1, 2, 3, 4) [Chorus]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want|[Verse 2] In the winter, in the icy outdoor pool When you jumped in first, I went in too I'm with you even if it makes me blue Which takes me back To the color that we painted your brother's wall Honey, without all the exes, fights, and flaws We wouldn't be standing here so tall, so [Pre-Chorus] (Ayy) Kiss you once 'cause I know you had a long night (Oh) Kiss you twice 'cause it's gonna be alright (Uh) Three times 'cause you waited your whole life (1, 2, 1, 2, 3, 4) Ah [Chorus]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want|[Bridge] I want to drive away with you I want your complications too I want your dreary Mondays Wrap your arms around me, baby boy I want to drive away with you I want your complications too I want your dreary Mondays Wrap your arms around me, baby boy Uh huh [Chorus] I like shiny things, but I'd marry you with paper rings Ah-ah, that's right, you're the one I want I hate accidents except when we went from friends to this Ah-ah, darling, you're the one I want I like shiny things, but I'd marry you with paper rings Uh huh, that's right Darling, you're the one I want, and I hate accidents except when we went from friends to this Uh huh, that's right Darling, you're the one I want In paper rings, in picture frames, in all my dreams You're the one I want In paper rings, in picture frames, in all my dreams Oh, you're the one I want|[Outro] You're the one I want, one I want You're the one I want, one I want</t>
  </si>
  <si>
    <t>https://genius.com/Taylor-swift-paper-rings-lyrics</t>
  </si>
  <si>
    <t>Cornelia Street</t>
  </si>
  <si>
    <t>[Verse 1] We were in the backseat Drunk on something stronger than the drinks in the bar "I rent a place on Cornelia Street" I say casually in the car We were a fresh page on the desk Filling in the blanks as we go As if the street lights pointed in an arrow head Leading us home [Chorus] And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[Verse 2] Windows flung right open, autumn air Jacket 'round my shoulders is yours We bless the rains on Cornelia Street Memorize the creaks in the floor Back when we were card sharks, playing games I thought you were leading me on I packed my bags, left Cornelia Street Before you even knew I was gone|[Pre-Chorus] But then you called, showed your hand I turned around before I hit the tunnel Sat on the roof, you and I [Chorus]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[Bridge] You hold my hand on the street Walk me back to that apartment Years ago, we were just inside Barefoot in the kitchen Sacred new beginnings That became my religion, listen [Chorus] I hope I never lose you I'd never walk Cornelia Street again Oh, never again And baby, I get mystified by how this city screams your name And baby, I'm so terrified of if you ever walk away I'd never walk Cornelia Street again I'd never walk Cornelia Street again|[Post-Chorus] I don't wanna lose you (Hope it never ends) I'd never walk Cornelia Street again I don't wanna lose you (Yeah) [Outro] "I rent a place on Cornelia Street" I say casually in the car</t>
  </si>
  <si>
    <t>https://genius.com/Taylor-swift-cornelia-street-lyrics</t>
  </si>
  <si>
    <t>Death by a Thousand Cuts</t>
  </si>
  <si>
    <t>[Intro] My, my, my, my My, my, my, my My, my, my, my My, my, my, my My, my, my, my My, my, my, my My, my, my, my My, my, my, my [Chorus]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[Verse 1] I dress to kill my time, I take the long way home I ask the traffic lights if it'll be alright They say, "I don't know" And what once was ours is no one's now I see you everywhere, the only thing we share Is this small town You said it was a great love, one for the ages But if the story’s over, why am I still writing pages?|[Chorus] ’Cause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[Verse 2] My heart, my hips, my body, my love Tryna find a part of me that you didn't touch Gave up on me like I was a bad drug Now I'm searching for signs in a haunted club Our songs, our films, united we stand Our country, guess it was a lawless land Quiet my fears with the touch of your hand Paper cut stings from our paper-thin plans My time, my wine, my spirit, my trust Tryna find a part of me you didn't take up Gave you so much, but it wasn't enough But I'll be alright, it's just a thousand cuts [Chorus] I get drunk, but it's not enough 'Cause you're not my baby I look through the windows of this love Even though we boarded them up Chandelier's still flickering here 'Cause I can't pretend it's okay when it's not No, it's not It's death by a thousand cuts (You didn't touch)|[Post-Chorus] Tryna find a part of me that you didn't touch My body, my love, my trust (It's death by a thousand cuts) But it wasn't enough, it wasn't enough, no, no [Outro] I take the long way home I ask the traffic lights if it'll be alright They say, "I don't know"</t>
  </si>
  <si>
    <t>https://genius.com/Taylor-swift-death-by-a-thousand-cuts-lyrics</t>
  </si>
  <si>
    <t>London Boy</t>
  </si>
  <si>
    <t>[Intro: Idris Elba &amp; James Corden] We can go driving in, on my scooter Uh, you know, just 'round London Oh, I'd... [Verse 1] I love my hometown as much as Motown, I love SoCal And you know I love Springsteen, faded blue jeans, Tennessee whiskey But something happened, I heard him laughing I saw the dimples first and then I heard the accent They say home is where the heart is But that's not where mine lives [Chorus] You know I love a London boy I enjoy walking Camden Market in the afternoon He likes my American smile, like a child when our eyes meet Darling, I fancy you Took me back to Highgate, met all of his best mates So I guess all the rumors are true You know I love a London boy Boy, I fancy you (Ooh) [Verse 2] And now I love high tea, stories from Uni, and the West End You can find me in the pub, we are watching rugby with his school friends Show me a gray sky, a rainy cab ride Babes, don't threaten me with a good time They say home is where the heart is But God, I love the English|[Chorus] You know I love a London boy, I enjoy nights in Brixton Shoreditch in the afternoon He likes my American smile, like a child when our eyes meet Darling, I fancy you Took me back to Highgate, met all of his best mates So I guess all the rumors are true You know I love a London boy Boy, I fancy you [Bridge] So please show me Hackney Doesn't have to be Louis V up on Bond Street Just wanna be with you Wanna be with you Stick with me, I'm your queen Like a Tennessee Stella McCartney on the Heath Just wanna be with you (Wanna be with you) Wanna be with you (Oh) [Chorus] You know I love a London boy, I enjoy walking Soho Drinking in the afternoon (Yeah) He likes my American smile, like a child when our eyes meet Darling, I fancy you (You) Took me back to Highgate, met all of his best mates So I guess all the rumors are true (Yeah) You know I love a London boy (Oh) Boy (Oh), I fancy you (I fancy you, ooh)|[Outro] So please show me Hackney Doesn't have to be Louis V up on Bond Street Just wanna be with you I, I, I fancy you Oh whoa, oh, I Stick with me, I'm your queen Like a Tennessee Stella McCartney on the Heath Just wanna be with you (Ooh) Wanna be with you I fancy you (Yeah), I fancy you Oh whoa, ah</t>
  </si>
  <si>
    <t>https://genius.com/Taylor-swift-london-boy-lyrics</t>
  </si>
  <si>
    <t>Soon You'll Get Better (Ft. The Chicks)</t>
  </si>
  <si>
    <t>[Verse 1: Taylor Swift] The buttons of my coat were tangled in my hair In doctor's office lighting, I didn't tell you I was scared That was the first time we were there Holy orange bottles, each night, I pray to you Desperate people find faith, so now I pray to Jesus too And I say to you... [Chorus: Taylor Swift &amp; The Chicks] Ooh-ah Soon, you'll get better Ooh-ah Soon, you'll get better Ooh-ah You'll get better soon 'Cause you have to [Verse 2: Taylor Swift] I know delusion when I see it in the mirror You like the nicer nurses, you make the best of a bad deal I just pretend it isn't real I'll paint the kitchen neon, I'll brighten up the sky I know I'll never get it, there's not a day that I won't try And I say to you... [Chorus: Taylor Swift &amp; The Chicks] Ooh-ah Soon, you'll get better Ooh-ah Soon, you'll get better Ooh-ah You'll get better soon 'Cause you have to|[Bridge: Taylor Swift &amp; The Chicks] And I hate to make this all about me But who am I supposed to talk to? What am I supposed to do If there's no you? [Pre-Chorus: Taylor Swift] This won't go back to normal, if it ever was It's been years of hoping, and I keep saying it because 'Cause I have to [Chorus: Taylor Swift &amp; The Chicks] Ooh-ah You'll get better Ooh-ah Soon, you'll get better Ooh-ah You'll get better soon Ooh-ah Soon, you'll get better Ooh-ah Soon, you'll get better Ooh-ah You'll get better soon 'Cause you have to</t>
  </si>
  <si>
    <t>https://genius.com/Taylor-swift-soon-youll-get-better-lyrics</t>
  </si>
  <si>
    <t>False God</t>
  </si>
  <si>
    <t>[Verse 1] We were crazy to think Crazy to think that this could work Remember how I said I'd die for you? We were stupid to jump In the ocean separating us Remember how I’d fly to you? [Pre-Chorus] And I can't talk to you when you're like this Staring out the window like I’m not your favorite town I'm New York City I still do it for you, babe They all warned us about times like this They say the road gets hard and you get lost When you're led by blind faith, blind faith [Chorus] But we might just get away with it Religion's in your lips Even if it's a false god We'd still worship We might just get away with it The altar is my hips Even if it's a false god We'd still worship this love We’d still worship this love We’d still worship this love|[Verse 2] I know heaven's a thing I go there when you touch me, honey Hell is when I fight with you But we can patch it up good Make confessions and we’re begging for forgiveness Got the wine for you [Pre-Chorus] And you can't talk to me when I'm like this Daring you to leave me just so I can try and scare you You're the West Village You still do it for me, babe They all warned us about times like this They say the road gets hard and you get lost When you’re led by blind faith, blind faith [Chorus] But we might just get away with it Religion's in your lips Even if it's a false god We'd still worship We might just get away with it The altar is my hips Even if it's a false god We'd still worship this love We'd still worship this love We'd still worship this love, ah|[Outro] Still worship this love Even if it's a false god Even if it's a false god Still worship this love</t>
  </si>
  <si>
    <t>https://genius.com/Taylor-swift-false-god-lyrics</t>
  </si>
  <si>
    <t>You Need To Calm Down</t>
  </si>
  <si>
    <t>[Verse 1] You are somebody that I don't know But you're takin' shots at me like it's Patrón And I'm just like, damn, it's 7 AM Say it in the street, that's a knock-out But you say it in a Tweet, that's a cop-out And I'm just like, "Hey, are you okay?" [Pre-Chorus] And I ain't tryna mess with your self-expression But I've learned a lesson that stressin' and obsessin' 'bout somebody else is no fun And snakes and stones never broke my bones [Chorus] So oh-oh, oh-oh, oh-oh, oh-oh, oh-oh You need to calm down, you're being too loud And I'm just like oh-oh, oh-oh, oh-oh, oh-oh, oh-oh (Oh) You need to just stop, like can you just not step on my gown? You need to calm down [Verse 2] You are somebody that we don't know But you're comin' at my friends like a missile Why are you mad when you could be GLAAD? (You could be GLAAD) Sunshine on the street at the parade But you would rather be in the dark ages Makin' that sign must've taken all night|[Pre-Chorus] You just need to take several seats and then try to restore the peace And control your urges to scream about all the people you hate 'Cause shade never made anybody less gay [Chorus] So oh-oh, oh-oh, oh-oh, oh-oh, oh-oh You need to calm down, you're being too loud And I'm just like oh-oh, oh-oh, oh-oh, oh-oh, oh-oh (Oh) You need to just stop, like can you just not step on his gown? You need to calm down [Bridge] And we see you over there on the internet Comparing all the girls who are killing it But we figured you out We all know now we all got crowns You need to calm down [Chorus] Oh-oh, oh-oh, oh-oh, oh-oh, oh-oh You need to calm down (You need to calm down) You're being too loud (You're being too loud) And I'm just like oh-oh, oh-oh, oh-oh, oh-oh, oh-oh (Oh) You need to just stop (Can you stop?) Like can you just not step on our gowns? You need to calm down</t>
  </si>
  <si>
    <t>https://genius.com/Taylor-swift-you-need-to-calm-down-lyrics</t>
  </si>
  <si>
    <t>Afterglow</t>
  </si>
  <si>
    <t>[Verse 1] I blew things out of proportion, now you're blue Put you in jail for something you didn’t do I pinned your hands behind your back, oh Thought I had reason to attack, but no [Pre-Chorus 1] Fighting with a true love is boxing with no gloves Chemistry 'til it blows up, 'til there’s no us Why'd I have to break what I love so much? It's on your face, and I'm to blame, I need to say [Chorus] Hey, it's all me, in my head I'm the one who burned us down But it's not what I meant Sorry that I hurt you I don't wanna do, I don’t wanna do this to you (Ooh) I don’t wanna lose, I don't wanna lose this with you (Ooh) I need to say, hey, it’s all me, just don't go Meet me in the afterglow [Verse 2] It's so excruciating to see you low Just wanna lift you up and not let you go This ultraviolet morning light below Tells me this love is worth the fight, oh|[Pre-Chorus 2] I lived like an island, punished you with silence Went off like sirens, just crying Why'd I have to break what I love so much? It’s on your face, don't walk away, I need to say [Chorus] Hey, it's all me, in my head I'm the one who burned us down But it's not what I meant I'm sorry that I hurt you I don't wanna do, I don't wanna do this to you (Ooh) I don't wanna lose, I don't wanna lose this with you (Ooh) I need to say, hey, it's all me, just don't go Meet me in the afterglow [Bridge] Tell me that you're still mine Tell me that we'll be just fine Even when I lose my mind I need to say Tell me that it's not my fault Tell me that I'm all you want Even when I break your heart I need to say|[Chorus] Hey, it's all me, in my head I'm the one who burned us down But it's not what I meant Sorry that I hurt you I don't wanna do, I don't wanna do this to you (Ooh) I don't wanna lose, I don't wanna lose this with you (Ooh) I need to say, hey, it's all me, just don't go Meet me in the afterglow</t>
  </si>
  <si>
    <t>https://genius.com/Taylor-swift-afterglow-lyrics</t>
  </si>
  <si>
    <t>ME! (Ft. Brendon Urie)</t>
  </si>
  <si>
    <t>[Intro: Taylor Swift] I promise that you'll never find another like me [Verse 1: Taylor Swift] I know that I'm a handful, baby, uh I know I never think before I jump And you're the kind of guy the ladies want (And there's a lotta cool chicks out there) I know that I went psycho on the phone I never leave well enough alone And trouble's gonna follow where I go (And there's a lotta cool chicks out there) [Pre-Chorus: Taylor Swift] But one of these things is not like the others Like a rainbow with all of the colors Baby doll, when it comes to a lover I promise that you'll never find another like [Chorus: Taylor Swift] Me-e-e, ooh-ooh-ooh-ooh I'm the only one of me Baby, that's the fun of me Eeh-eeh-eeh, ooh-ooh-ooh-ooh You're the only one of you Baby, that's the fun of you And I promise that nobody's gonna love you like me-e-e|[Verse 2: Brendon Urie, Taylor Swift] I know I tend to make it about me I know you never get just what you see But I will never bore you, baby (And there's a lotta lame guys out there) And when we had that fight out in the rain You ran after me and called my name I never wanna see you walk away (And there's a lotta lame guys out there) [Pre-Chorus: Both, Brendon Urie] 'Cause one of these things is not like the others Livin' in winter, I am your summer Baby doll, when it comes to a lover I promise that you'll never find another like [Chorus: Brendon Urie, Both] Me-e-e, ooh-ooh-ooh-ooh I'm the only one of me Let me keep you company Eeh-eeh-eeh, ooh-ooh-ooh-ooh You're the only one of you Baby, that's the fun of you And I promise that nobody's gonna love you like me-e-e [Bridge: Brendon Urie, Taylor Swift, Both] Girl, there ain't no "I" in "team" But you know there is a "me" Strike the band up, one, two, three I promise that you'll never find another like me Girl, there ain't no "I" in "team" But you know there is a "me" And you can't spell "awesome" without "me" I promise that you'll never find another like|[Chorus: Both, Taylor Swift, Brendon Urie] Me-e-e (Yeah), ooh-ooh-ooh-ooh (And I want ya, baby) I'm the only one of me (I'm the only one of me) Baby, that's the fun of me (Baby, that's the fun of me) Eeh-eeh-eeh, ooh-ooh-ooh-ooh (Oh) You're the only one of you (Oh) Baby, that's the fun of you And I promise that nobody's gonna love you like me-e-e [Outro: Brendon Urie, Taylor Swift, Both] Girl, there ain't no "I" in "team" (Ooh-ooh-ooh-ooh) But you know there is a "me" I'm the only one of me (Oh-oh) Baby, that's the fun of me (Eeh-eeh-eeh, ooh-ooh-ooh-ooh) Strike the band up, one, two, three You can't spell "awesome" without "me" You're the only one of you (Yeah, yeah) Baby, that's the fun of you And I promise that nobody's gonna love you like me-e-e</t>
  </si>
  <si>
    <t>https://genius.com/Taylor-swift-me-lyrics</t>
  </si>
  <si>
    <t>It's Nice to Have a Friend</t>
  </si>
  <si>
    <t>[Intro] Ooh Ooh [Verse 1] School bell rings, walk me home Sidewalk chalk covered in snow Lost my gloves, you give me one "Wanna hang out?" Yeah, sounds like fun Video games, you pass me a note Sleeping in tents [Chorus] It's nice to have a friend (Ooh) It's nice to have a friend (Ooh) [Verse 2] Light pink sky, up on the roof Sun sinks down, no curfew 20 questions, we tell the truth You've been stressed out lately, yeah, me too Something gave you the nerve To touch my hand [Chorus] It's nice to have a friend (Ooh) It's nice to have a friend (Ooh)|[Instrumental bridge] [Verse 3] Church bells ring, carry me home Rice on the ground looks like snow Call my bluff, call you "Babe" Have my back, yeah, every day Feels like home, stay in bed The whole weekend [Chorus] It's nice to have a friend (Ooh) It's nice to have a friend (Ooh) It's nice to have a friend (Ooh) (Ooh)</t>
  </si>
  <si>
    <t>https://genius.com/Taylor-swift-its-nice-to-have-a-friend-lyrics</t>
  </si>
  <si>
    <t>Daylight</t>
  </si>
  <si>
    <t>[Verse 1] My love was as cruel as the cities I lived in Everyone looked worse in the light There are so many lines that I've crossed unforgiven I'll tell you the truth, but never goodbye [Chorus] I don't wanna look at anything else now that I saw you I don't wanna think of anything else now that I thought of you I've been sleeping so long in a 20-year dark night And now I see daylight, I only see daylight [Verse 2] Luck of the draw only draws the unlucky And so I became the butt of the joke I wounded the good and I trusted the wicked Clearing the air, I breathed in the smoke Maybe you ran with the wolves and refused to settle down Maybe I've stormed out of every single room in this town Threw out our cloaks and our daggers because it's morning now It's brighter now, now [Chorus] I don't wanna look at anything else now that I saw you (I can never look away) I don't wanna think of anything else now that I thought of you (Things will never be the same) I've been sleeping so long in a 20-year dark night (Now I'm wide awake) And now I see daylight (Daylight), I only see daylight (Daylight) I only see daylight, daylight, daylight, daylight I only see daylight, daylight, daylight, daylight|[Bridge] And I can still see it all (In my mind) All of you, all of me (Intertwined) I once believed love would be (Black and white) But it's golden (Golden) And I can still see it all (In my head) Back and forth from New York (Sneaking in your bed) I once believed love would be (Burning red) But it's golden Like daylight, like daylight Like daylight, daylight [Chorus] I don't wanna look at anything else now that I saw you (I can never look away) And I don't wanna think of anything else now that I thought of you (Things will never be the same) I've been sleeping so long in a 20-year dark night (Now I'm wide awake) And now I see daylight (I see daylight), I only see daylight (Ah) I only see daylight, daylight, daylight, daylight I only see daylight, daylight, daylight, daylight (Ah) (And I can still see it all) I only see daylight, daylight, daylight, daylight (And I can still see it all, back and forth from New York) I only see daylight, daylight, daylight, daylight (I once believed love would be burning red)|[Outro] Like daylight It's golden like daylight You gotta step into the daylight and let it go Just let it go, let it go [Spoken Outro] I wanna be defined by the things that I love Not the things I hate Not the things I'm afraid of, I'm afraid of Or the things that haunt me in the middle of the night I, I just think that You are what you love</t>
  </si>
  <si>
    <t>https://genius.com/Taylor-swift-daylight-lyrics</t>
  </si>
  <si>
    <t>...Ready for It?</t>
  </si>
  <si>
    <t>[Verse 1]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Are you ready for it? [Verse 2]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now|[Pre-Chorus] I, I, I see how this is gon' go Touch me and you'll never be alone I-Island breeze and lights down low No one has to know (No one has to know) [Chorus] In the middle of the night, in my dreams You should see the things we do, baby In the middle of the night in my dreams I know I'm gonna be with you, so I take my time Are you ready for it? Oh, are you ready for it? [Refrain] Baby, let the games begin Let the games begin Let the games begin Baby, let the games begin Let the games begin Let the games begin [Pre-Chorus] I, I, I see how this is gon' go Touch me and you'll never be alone I-Island breeze and lights down low No one has to know|[Chorus] In the middle of the night (Night), in my dreams (My dreams) You should see the things we do (We do), baby (Baby), hmm (Eh) In the middle of the night, in my dreams (My dreams) I know I'm gonna be with you (I know I'm gonna be with you) So I take my time In the middle of the night [Refrain] Baby, let the games begin Let the games begin Let the games begin Are you ready for it? Baby, let the games begin Let the games begin Let the games begin Are you ready for it?</t>
  </si>
  <si>
    <t>Reputation</t>
  </si>
  <si>
    <t>Released November 10, 2017</t>
  </si>
  <si>
    <t>https://genius.com/albums/Taylor-Swift/Reputation</t>
  </si>
  <si>
    <t>https://genius.com/Taylor-swift-ready-for-it-lyrics</t>
  </si>
  <si>
    <t>End Game (Ft. Ed Sheeran &amp; Future)</t>
  </si>
  <si>
    <t>[Chorus: Taylor Swift, Future] I wanna be your end game I wanna be your first string I wanna be your A-Team (Woah, woah, woah) I wanna be your end game, end game [Post-Chorus: Taylor Swift, Future] Big reputation, big reputation Ooh, you and me, we got big reputations, ah And you heard about me, ooh I got some big enemies (Yeah) Big reputation, big reputation Ooh, you and me would be a big conversation, ah (Git, git) And I heard about you, ooh (Yeah) You like the bad ones, too [Verse 1: Future] You so dope, don't overdose, I’m so stoked, I need a toast We do the most, I'm in the Ghost like I'm whippin’ a boat (Boat, boat, boat) I got a reputation, girl, that don't precede me (Yeah) I'm one call away whenever you need me (Yeah) I'm in a G5 (Yeah), come to the A-Side (Yeah) I got a bad boy persona, that's what they like (That's what they like) You love it, I love it too 'cause you my type (You my type) You hold me down and I protect you with my life (My life, my life)|[Pre-Chorus: Taylor Swift, Future] I don't wanna touch you (I don’t wanna be) Just another ex-love (You don’t wanna see) I don't wanna miss you (I don’t wanna miss you) Like the other girls do I don't wanna hurt you (I just wanna be) Drinking on a beach with (You all over me) I know what they all say (I know what they all say) But I ain't tryna play [Chorus: Taylor Swift] I wanna be your end game (End game) I wanna be your first string (First string) I wanna be your A-Team (A-Team) I wanna be your end game, end game [Verse 2: Ed Sheeran] Knew her when I was young, reconnected when we were little bit older Both sprung, I got issues and chips on both of my shoulders Reputation precedes me, in rumors, I'm knee-deep The truth is, it’s easier to ignore it, believe me Even when we'd argue, we'd not do it for long And you understand the good and bad end up in the song For all your beautiful traits and the way you do it with ease For all my flaws, paranoia, and insecurities I've made mistakes and made some choices, that's hard to deny After the storm, something was born on the 4th of July I've passed days without fun, this end game is the one With four words on the tip of my tongue, I'll never say it|[Pre-Chorus: Taylor Swift, Taylor Swift &amp; Future] I don't wanna touch you (I don't wanna be) Just another ex-love (You don't wanna see) I don't wanna miss you (I don't wanna miss you) Like the other girls do I don't wanna hurt you (I just wanna be) Drinking on a beach with (You all over me) I know what they all say (Yeah) But I ain't tryna play [Chorus: Taylor Swift] I wanna be your end game (End game) I wanna be your first string (Wanna be your first string) I wanna be your A-Team (A-Team) I wanna be your end game, end game [Post-Chorus: Taylor Swift, Taylor Swift &amp; Future] Big reputation, big reputation Ooh, you and me, we got big reputations, ah And you heard about me, ooh I got some big enemies, hey Big reputation, big reputation, yeah Ooh, you and me would be a big conversation, ah And I heard about you, ooh You like the bad ones, too|[Verse 3: Taylor Swift] I hit you like bang, we tried to forget it, but we just couldn't And I bury hatchets, but I keep maps of where I put 'em Reputation precedes me, they told you I'm crazy I swear I don't love the drama, it loves me And I can't let you go, your handprints on my soul It's like your eyes are liquor, it's like your body is gold You've been callin' my bluff on all my usual tricks (Ooh) So here's the truth from my red lips (Ah) [Chorus: Taylor Swift, Future, Ed Sheeran] I wanna be your end game (End game) I wanna be your first string (Me and you; First string) I wanna be your A-Team (Be your A-Team now; A-Team) I wanna be your end game, end game I wanna be your end game (Oh, I do) I wanna be your first string (First string) I wanna be your A-Team (A-Team) I wanna be your end game, end game</t>
  </si>
  <si>
    <t>https://genius.com/Taylor-swift-end-game-lyrics</t>
  </si>
  <si>
    <t>I Did Something Bad</t>
  </si>
  <si>
    <t>[Verse 1] I never trust a narcissist, but they love me So I play 'em like a violin And I make it look, oh, so easy 'Cause for every lie I tell them, they tell me three This is how the world works Now all he thinks about is me [Pre-Chorus] I can feel the flames on my skin Crimson red paint on my lips If a man talks shit, then I owe him nothing I don't regret it one bit 'cause he had it coming [Chorus] They say I did something bad Then why's it feel so good? They say I did something bad But why's it feel so good? Most fun I ever had And I'd do it over and over and over again if I could It just felt so good, good [Post-Chorus] Ra-di-di-di-di-di-di-di-di-di-da-da Ra-di-di-di-di-di-di-di-di-di-da-da Ra-di-di-di-di-di-di-di-di-di-da-da Da-da, da-da|[Verse 2] I never trust a playboy, but they love me So I fly 'em all around the world And I let them think they saved me They never see it comin', what I do next This is how the world works You gotta leave before you get left [Pre-Chorus] I can feel the flames on my skin He says, "Don't throw away a good thing" But if he drops my name, then I owe him nothin' And if he spends my change, then he had it comin' [Chorus] They say I did something bad (Oh) Then why's it feel so good? They say I did something bad But why's it feel so good? Most fun I ever had And I'd do it over and over and over again if I could It just felt so good, good [Post-Chorus] Ra-di-di-di-di-di-di-di-di-di-da-da Ra-di-di-di-di-di-di-di-di-di-da-da (It just felt so good) Ra-di-di-di-di-di-di-di-di-di-da-da Da-da, da-da|[Bridge]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[Chorus] They say I did something bad (Oh) Then why's it feel so good? (So good) They say I did something bad But why's it feel so good? (Good) Most fun I ever had (Most fun I ever had) And I'd do it over and over and over again if I could It just felt so good (Good), good [Post-Chorus] Ra-di-di-di-di-di-di-di-di-di-da-da Ra-di-di-di-di-di-di-di-di-di-da-da Ra-di-di-di-di-di-di-di-di-di-da-da Da-da, da-da [Outro] Oh, you say I did something bad (You say I did something bad?) Why's it feel so good, good? So bad, why's it feel so good? Why's it feel, why's it feel so good? (Bad) It just felt so good, good</t>
  </si>
  <si>
    <t>https://genius.com/Taylor-swift-i-did-something-bad-lyrics</t>
  </si>
  <si>
    <t>Don't Blame Me</t>
  </si>
  <si>
    <t>[Intro] Don't blame me, love made me crazy If it doesn't, you ain't doin' it right Lord, save me, my drug is my baby I'll be usin' for the rest of my life [Verse 1] I've been breakin' hearts a long time And toyin' with them older guys Just playthings for me to use Something happened for the first time In the darkest little paradise Shaking, pacin', I just need you [Pre-Chorus] For you, I would cross the line I would waste my time I would lose my mind They say, "She's gone too far this time"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life|[Verse 2] My name is whatever you decide And I'm just gonna call you mine I'm insane, but I'm your baby (Your baby) Echoes (Echoes) of your name inside my mind Halo hiding my obsession I once was poison ivy, but now I'm your daisy [Pre-Chorus] And, baby, for you I would (I would) fall from grace Just to (Just to) touch your face If you (If you) walk away, I'd beg you on my knees to stay [Chorus] Don't blame me, love made me crazy If it doesn't, you ain't doin' it right Lord, save me, my drug is my baby I'll be usin' for the rest of my life (Yeah, ooh) Don't blame me, love made me crazy If it doesn't, you ain't doin' it right (Doin' it right) Oh, Lord, save me, my drug is my baby I'll be usin' for the rest of my life [Bridge] I get so high, oh Every time you're, every time you're lovin' me You're lovin' me Trip of my life, oh Every time you're, every time you're touchin' me You're touchin' me Every time you're, every time you're lovin' me|[Breakdown] Oh, Lord, save me, my drug is my baby I'll be usin' for the rest of my life (Usin' for the rest of my life, oh-woah-oh-oh) [Chorus] Don't blame me, love made me crazy If it doesn't, you ain't doin' it right (Doin' it right, no) Lord, save me, my drug is my baby I'll be usin' for the rest of my life, oh-oh Don't blame me, love made me crazy (Oh-oh-oh) If it doesn't, you ain't doin' it right (You ain't doin' it right) Oh, Lord, save me, my drug is my baby I'll be usin' for the rest of my life (I'll be usin', I'll be usin') [Outro] I get so high, oh Every time you're, every time you're lovin' me You're lovin' me Oh, Lord, save me, my drug is my baby I'll be usin' for the rest of my life</t>
  </si>
  <si>
    <t>https://genius.com/Taylor-swift-dont-blame-me-lyrics</t>
  </si>
  <si>
    <t>Delicate</t>
  </si>
  <si>
    <t>[Intro] This ain't for the best My reputation's never been worse, so You must like me for me We can't make Any promises now, can we, babe? But you can make me a drink [Verse 1] Dive bar on the East Side, where you at? Phone lights up my nightstand in the black Come here, you can meet me in the back Dark jeans and your Nikes, look at you Oh, damn, never seen that color blue Just think of the fun things we could do [Pre-Chorus] ('Cause I like you)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delicate|[Post-Chorus] Isn't it? Isn't it? Isn't it? Isn't it? Isn't it? Isn't it? Isn't it? Isn't it delicate? [Verse 2] Third floor on the West Side, me and you Handsome, you're a mansion with a view Do the girls back home touch you like I do? Long night with your hands up in my hair Echoes of your footsteps on the stairs Stay here, honey, I don't wanna share [Pre-Chorus] ('Cause I like you)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delicate|[Post-Chorus] Isn't it? Isn't it? Isn't it? Isn't it? Isn't it? Isn't it? Isn't it? Isn't it delicate? [Bridge] Sometimes, I wonder, when you sleep Are you ever dreaming of me? Sometimes, when I look into your eyes I pretend you're mine all the damn time [Chorus] ('Cause I like you)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 it chill that you're in my head? (Isn't it? Isn't it?) 'Cause I know that it's delicate (Isn't it delicate?) (Yeah, I want you) Is it cool that I said all that? (Isn't it?) Is it too soon to do this yet? (Isn't it? Isn't it?) 'Cause I know that it's delicate Isn't it delicate?</t>
  </si>
  <si>
    <t>https://genius.com/Taylor-swift-delicate-lyrics</t>
  </si>
  <si>
    <t>Look What You Made Me Do</t>
  </si>
  <si>
    <t>[Verse 1] I don't like your little games Don't like your tilted stage The role you made me play Of the fool, no, I don't like you I don't like your perfect crime How you laugh when you lie You said the gun was mine Isn't cool, no, I don't like you (Oh)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do|[Verse 2]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do|[Bridge]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[Chorus]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t>
  </si>
  <si>
    <t>https://genius.com/Taylor-swift-look-what-you-made-me-do-lyrics</t>
  </si>
  <si>
    <t>So It Goes...</t>
  </si>
  <si>
    <t>[Verse 1] See you in the dark All eyes on you, my magician All eyes on us You make everyone disappear, and Cut me into pieces Gold cage, hostage to my feelings Back against the wall Trippin', trip-trippin' when you're gone [Pre-Chorus] 'Cause we break down a little But when you get me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goes|[Verse 2] Met you in a bar All eyes on me, your illusionist All eyes on us I make all your gray days clear And wear you like a necklace I'm so chill, but you make me jealous But I got your heart Skippin', skip-skippin' when I'm gone [Pre-Chorus] 'Cause we break down a little But when I get you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goes|[Refrain] Come here, dressed in black now So, so, so it goes Scratches down your back now So, so, so it goes [Bridge] You did a number on me But, honestly, baby, who's counting? I did a number on you But, honestly, baby, who's counting? You did a number on me But, honestly, baby, who's counting? Who's counting? (One, two, three) [Chorus] And all the pieces fall (Pieces fall) right into place Getting caught up in a moment (Caught up, caught up) Lipstick on your face So it goes I'm yours to keep (Oh) And I'm yours to lose (Baby) You know I'm not a bad girl, but I Do bad things with you So it goes|[Refrain] Come here, dressed in black now So, so, so it goes Scratches down your back now So, so, so it goes Come here, dressed in black now So, so, so it goes Scratches down your back now So, so, so it goes</t>
  </si>
  <si>
    <t>https://genius.com/Taylor-swift-so-it-goes-lyrics</t>
  </si>
  <si>
    <t>Gorgeous</t>
  </si>
  <si>
    <t>[Intro] Gorgeous [Verse 1]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[Pre-Chorus] Whisky on ice, Sunset and Vine You've ruined my life by not being mine [Chorus] You're so gorgeous I can't say anything to your face 'Cause look at your face (Gorgeous) And I'm so furious At you for making me feel this way But what can I say? You're gorgeous [Verse 2] You should take it as a compliment That I'm talking to everyone here but you (But you, but you) And you should think about the consequence Of you touching my hand in a darkened room (Dark room, dark room) If you've got a girlfriend, I'm jealous of her But if you're single that's honestly worse 'Cause you're so gorgeous it actually hurts (Honey, it hurts)|[Pre-Chorus] Ocean blue eyes looking in mine I feel like I might sink and drown and die [Chorus] You're so gorgeous I can't say anything to your face (To your face) 'Cause look at your face (Look at your face, gorgeous) And I'm so furious At you for making me feel this way (Feel this way) But what can I say? You're gorgeous [Bridge] You make me so happy it turns back to sad There's nothing I hate more than what I can't have And you are so gorgeous it makes me so mad (Mmh) You make me so happy it turns back to sad (Yeah) There's nothing I hate more than what I can't have and Guess I'll just stumble on home to my cats (Yeugh) alone Unless, you wanna come along? (Oh) [Chorus] You're so gorgeous I can't say anything to your face (To your face) 'Cause look at your face (Look at your face, gorgeous) And I'm so furious (I'm so furious) At you for making me feel this way (Feel this way) But what can I say? (I say) You're gorgeous|[Outro] You make me so happy it turns back to sad (Yeah) There's nothing I hate more than what I can't have And you are so gorgeous it makes me so mad (Mmh) You're gorgeous You make me so happy it turns back to sad (It turns back to sad) There's nothing I hate more than what I can't have (What I can't have) You are so gorgeous it makes me so mad (Mmh) You're gorgeous</t>
  </si>
  <si>
    <t>https://genius.com/Taylor-swift-gorgeous-lyrics</t>
  </si>
  <si>
    <t>Getaway Car</t>
  </si>
  <si>
    <t>[Intro] No, nothing good starts in a getaway car [Verse 1] It was the best of times, the worst of crimes I struck a match and blew your mind But I didn't mean it and you didn’t see it The ties were black, the lies were white In shades of gray in candlelight I wanted to leave him, I needed a reason [Pre-Chorus] "X" marks the spot where we fell apart He poisoned the well, I was lyin' to myself I knew it from the first Old Fashioned, we were cursed We never had a shotgun shot in the dark (Oh!) [Chorus]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 No, nothing good starts in a getaway car|[Verse 2] It was the great escape, the prison break The light of freedom on my face But you weren't thinkin’ and I was just drinkin’ While he was runnin' after us, I was screamin’, "Go, go, go!" But with three of us, honey, it's a sideshow And a circus ain't a love story and now we're both sorry (We’re both sorry) [Pre-Chorus] "X" marks the spot where we fell apart He poisoned the well, every man for himself I knew it from the first Old Fashioned, we were cursed It hit you like a shotgun shot to the heart (Oh!) [Chorus]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 No, nothing good starts in a getaway car|[Bridge] We were jet-set, Bonnie and Clyde (Oh-oh) Until I switched to the other side, to the other side It's no surprise I turned you in (Oh-oh) 'Cause us traitors never win [Breakdown] I'm in a getaway car I left you in a motel bar Put the money in a bag and I stole the keys That was the last time you ever saw me (Oh!) [Chorus] Drivin' the getaway car We were flyin', but we'd never get far (Don't pretend) Don't pretend it's such a mystery Think about the place where you first met me Ridin' in a getaway car There were sirens in the beat of your heart (Should've known) Should've known I'd be the first to leave Think about the place where you first met me In a getaway car, oh-oh-oh No, they never get far, oh-oh-ah No, nothing good starts in a getaway car [Outro] I was ridin' in a getaway car I was cryin' in a getaway car I was dyin' in a getaway car Said goodbye in a getaway car Ridin' in a getaway car I was cryin' in a getaway car I was dyin' in a getaway car Said goodbye in a getaway car</t>
  </si>
  <si>
    <t>https://genius.com/Taylor-swift-getaway-car-lyrics</t>
  </si>
  <si>
    <t>King Of My Heart</t>
  </si>
  <si>
    <t>[Verse 1] I'm perfectly fine, I live on my own I made up my mind, I'm better off bein' alone We met a few weeks ago Now you try on callin' me "baby" like tryin' on clothes [Pre-Chorus] Salute to me, I'm your American queen And you move to me like I'm a Motown beat And we rule the kingdom inside my room 'Cause all the boys and their expensive cars With their Range Rovers and their Jaguars Never took me quite where you do [Chorus] And all at once, you are the one I have been waiting for King of my heart, body and soul, ooh-woah And all at once, you're all I want, I'll never let you go King of my heart, body and soul, ooh-woah [Post-Chorus] And all at once, I've been waiting, waiting Ooh-woah, ooh-woah And all at once, you are the one, I have been waiting, waiting Body and soul, ooh-woah And all at once|[Verse 2] Late in the night, the city's asleep Your love is a secret I'm hoping, dreaming, dying to keep Change my priorities The taste of your lips is my idea of luxury [Pre-Chorus] Salute to me, I'm your American queen And you move to me like I'm a Motown beat And we rule the kingdom inside my room (Inside my room, oh) 'Cause all the boys and their expensive cars With their Range Rovers and their Jaguars Never took me quite where you do (Where you do) [Chorus] And all at once, you are the one I have been waiting for King of my heart, body and soul, ooh-woah And all at once, you're all I want, I'll never let you go King of my heart (My heart), body and soul, ooh-woah [Post-Chorus] And all at once (Hey), I've been waiting, waiting (Waiting) Ooh-woah, ooh-woah And all at once, you are the one I have been waiting (Waiting), waiting (Waiting) Body and soul, ooh-woah And all at once|[Bridge] Is this the end of all the endings? My broken bones are mending With all these nights we're spending Up on the roof with a school girl crush Drinking beer out of plastic cups Say you fancy me, not fancy stuff Baby, all at once, this is enough [Breakdown] And all at once, you are the one I have been waiting for King of my heart, body and soul, ooh-woah [Chorus] And all at once, you are the one I have been waiting for King of my heart, body and soul, ooh-woah And all at once, you're all I want, I'll never let you go King of my heart (My heart), body and soul (My soul), ooh-woah [Post-Chorus] And all at once, I've been waiting, waiting Ooh-woah, ooh-woah (Ooh-woah) And all at once, you are the one I have been waiting, waiting Body and soul, ooh-woah And all at once</t>
  </si>
  <si>
    <t>https://genius.com/Taylor-swift-king-of-my-heart-lyrics</t>
  </si>
  <si>
    <t>Dancing with Our Hands Tied</t>
  </si>
  <si>
    <t>[Verse 1] I, I loved you in secret First sight, yeah, we love without reason Oh, twenty-five years old Oh, how were you to know? And My, my love had been frozen Deep blue, but you painted me golden Oh, and you held me close Oh, how was I to know? I– [Pre-Chorus]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[Chorus] But we were dancing Dancing with our hands tied, hands tied Yeah, we were dancing Like it was the first time, first time Yeah, we were dancing Dancing with our hands tied, hands tied Yeah, we were dancing And I had a bad feeling But we were dancing|[Verse 2] I, I loved you in spite of Deep fears that the world would divide us So, baby, can we dance Oh, through an avalanche? And Say, say that we got it I'm a mess, but I'm the mess that you wanted Oh, 'cause it's gravity Oh, keeping you with me, I– [Pre-Chorus] Could've spent forever with your hands in my pockets Picture of your face in an invisible locket You said there was nothing in the world that could stop it I had a bad feeling [Chorus] But we were dancing Dancing with our hands tied, hands tied Yeah, we were dancing Like it was the first time, first time Yeah, we were dancing Dancing with our hands tied, hands tied Yeah, we were dancing (Knew we had our hands tied) And I had a bad feeling But we were dancing|[Bridge] I'd kiss you as the lights went out Swaying as the room burned down I'd hold you as the water rushes in If I could dance with you again I'd kiss you as the lights went out Swaying as the room burned down I'd hold you as the water rushes in If I could dance with you again (Again) [Chorus] Dancing with our hands tied, hands tied Oh, yeah, we were dancing Like it was the first time, first time (First time, first time) Yeah, we were dancing (Oh) Dancing with our hands tied, hands tied (Dancing with our hands tied) Yeah, we were dancing (Ooh) And I had a bad feeling (Had a bad feeling) But we were dancing [Outro] (Ooh-ooh, ooh-ooh) Hands tied, hands tied (Dancing)</t>
  </si>
  <si>
    <t>https://genius.com/Taylor-swift-dancing-with-our-hands-tied-lyrics</t>
  </si>
  <si>
    <t>Dress</t>
  </si>
  <si>
    <t>[Verse 1] Our secret moments in a crowded room They got no idea about me and you There is an indentation in the shape of you Made your mark on me, a golden tattoo [Pre-Chorus] All of this silence and patience, pining and anticipation My hands are shaking from holding back from you Ha, ah, ah All of this silence and patience, pining and desperately waiting My hands are shaking from all this Ah, ha, ha, ha-ah [Chorus] Say my name and everything just stops I don't want you like a best friend Only bought this dress so you could take it off Take it off, ha, ha, ha-ah Carve your name into my bedpost ’Cause I don't want you like a best friend Only bought this dress so you could take it off Take it off, ha, ha, ha-ah [Verse 2] Inescapable, I'm not even gonna try And if I get burned, at least we were electrified I’m spilling wine in the bathtub You kiss my face and we're both drunk Everyone thinks that they know us But they know nothin' about|[Pre-Chorus] All of this silence and patience, pining and anticipation My hands are shaking from holding back from you Ha, ah, ah All of this silence and patience, pining and desperately waiting My hands are shaking from all this Ah, ha, ha, ha-ah [Chorus] Say my name and everything just stops I don't want you like a best friend Only bought this dress so you could take it off Take it off, ha, ha, ha-ah Carve your name into my bedpost 'Cause I don't want you like a best friend Only bought this dress so you could take it off Take it off, ha, ha [Post-Chorus] Ha-ah-ah, ha-ah-ah, ha-ah-ah-ah Only bought this dress so you could take it off Ha-ah-ah, ha-ah-ah, ha-ah-ah-ah Only bought this dress so you could take it off [Bridge] Flashback when you met me, your buzzcut and my hair bleached Even in my worst times, you could see the best in me Flashback to my mistakes, my rebounds, my earthquakes Even in my worst lies, you saw the truth in me And I woke up just in time, now I wake up by your side My one and only, my lifeline I woke up just in time, now I wake up by your side My hands shake, I can't explain this Ah, ha, ha, ha-ah|[Chorus] Say my name and everything just stops I don't want you like a best friend Only bought this dress so you could take it off Take it off, ha, ha, ha-ah Carve your name into my bedpost ’Cause I don’t want you like a best friend Only bought this dress so you could take it off Take it off, ha, ha, ha-ah [Outro] There is an indentation in the shape of you Only bought this dress so you could take it off You made your mark on me, golden tattoo Only bought this dress so you could take it off</t>
  </si>
  <si>
    <t>https://genius.com/Taylor-swift-dress-lyrics</t>
  </si>
  <si>
    <t>This Is Why We Can’t Have Nice Things</t>
  </si>
  <si>
    <t>[Verse 1] It was so nice throwing big parties Jump into the pool from the balcony Everyone swimming in a champagne sea And there are no rules when you show up here Bass beat rattling the chandelier Feeling so Gatsby for that whole year [Pre-Chorus] So, why'd you have to rain on my parade? I'm shaking my head and locking the gates [Chorus] This is why we can't have nice things, darling Because you break them, I had to take them away This is why we can't have nice things, honey (Oh) Did you think I wouldn't hear all the things you said about me? This is why we can't have nice things [Verse 2] It was so nice being friends again There I was, giving you a second chance But you stabbed me in the back while shaking my hand And therein lies the issue, friends don't try to trick you Get you on the phone and mind-twist you And so I took an axe to a mended fence|[Pre-Chorus] But I'm not the only friend you've lost lately (Mm-mm) If only you weren't so shady [Chorus] This is why we can't have nice things, darling (Yeah) Because you break them, I had to take them away This is why we can't have nice (Nice things) things (Baby), honey Did you think I wouldn't hear all the things you said about me? This is why we can't have— [Bridge]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[Chorus]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(They didn't care about that he-said, she-said) Did you think I wouldn't hear all the things you said about me? This is why we can't have nice things</t>
  </si>
  <si>
    <t>https://genius.com/Taylor-swift-this-is-why-we-cant-have-nice-things-lyrics</t>
  </si>
  <si>
    <t>Call It What You Want</t>
  </si>
  <si>
    <t>[Verse 1] My castle crumbled overnight I brought a knife to a gunfight They took the crown, but it's alright All the liars are calling me one Nobody's heard from me for months I'm doin' better than I ever was 'Cause [Chorus] My baby's fit like a daydream Walkin' with his head down I'm the one he's walking to So call it what you want, yeah Call it what you want to My baby's fly like a jet stream High above the whole scene Loves me like I'm brand new So call it what you want, yeah Call it what you want to [Verse 2]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night|[Chorus] My baby's fit like a daydream Walkin'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[Bridge]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[Chorus] My baby's fit like a daydream Walkin' with his head down I'm the one he's walking to (Call it what you want, call it what you want, call it) So call it what you want, yeah (Call it what you want it to) Call it what you want to My baby's fly like a jet stream (Oh) High above the whole scene Loves me like I'm brand new (Call it what you want, call it what you want, call it) So call it what you want, yeah Call it what you want to|[Outro]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t>
  </si>
  <si>
    <t>https://genius.com/Taylor-swift-call-it-what-you-want-lyrics</t>
  </si>
  <si>
    <t>New Year's Day</t>
  </si>
  <si>
    <t>[Verse 1] There's glitter on the floor after the party Girls carrying their shoes down in the lobby Candle wax and Polaroids on the hardwood floor You and me from the night before, but [Chorus] Don’t read the last page But I stay when you're lost and I'm scared and you’re turning away I want your midnights But I'll be cleaning up bottles with you on New Year's Day [Verse 2] You squeeze my hand three times in the back of the taxi I can tell that it's gonna be a long road I'll be there if you're the toast of the town, babe Or if you strike out and you're crawling home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you|[Bridge] Please, don't ever become a stranger Whose laugh I could recognize anywhere Please, don't ever become a stranger Whose laugh I could recognize anywhere [Verse 3] There’s glitter on the floor after the party Girls carrying their shoes down in the lobby Candle wax and Polaroids on the hardwood floor You and me forevermore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[Outro]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t>
  </si>
  <si>
    <t>https://genius.com/Taylor-swift-new-years-day-lyrics</t>
  </si>
  <si>
    <t>Why She Disappeared [Poem]</t>
  </si>
  <si>
    <t>When she fell, she fell apart. Cracked her bones on the pavement she once decorated as a child with sidewalk chalk When she crashed, her clothes disintegrated and blew away with the winds that took all of her fair-weather friends When she looked around, her skin was spattered with ink forming the words of a thousand voices Echoes she heard even in her sleep: "Whatever you say, it is not right." "Whatever you do, it is not enough." "Your kindness is fake." "Your pain is manipulative." When she lay there on the ground, She dreamed of time machines and revenge and a love that was really something, Not just the idea of something. When she finally rose, she rose slowly Avoiding old haunts and sidestepping shiny pennies Wary of phone calls and promises, Charmers, dandies and get-love-quick-schemes When she stood, she stood with a desolate knowingness Waded out into the dark, wild ocean up to her neck Bathed in her brokenness Said a prayer of gratitude for each chink in the armor she never knew she needed Standing broad-shouldered next to her was a love that was really something, not just the idea of something.|When she turned to go home, She heard the echoes of new words "May your heart remain breakable But never by the same hand twice" And even louder: "without your past, you could never have arrived- so wondrously and brutally, By design or some violent, exquisite happenstance ...here." And in the death of her reputation, She felt truly alive.</t>
  </si>
  <si>
    <t>https://genius.com/Taylor-swift-why-she-disappeared-poem-annotated</t>
  </si>
  <si>
    <t>If You're Anything Like Me [Poem]</t>
  </si>
  <si>
    <t>If you're anything like me, You bite your nails, And laugh when you're nervous. You promise people the world, because that's what they want from you. You like giving them what they want... But darling, you need to stop, If you're anything like me, You knock on wood every time you make plans. You cross your fingers, hold your breath, Wish on lucky numbers and eyelashes Your superstitions were the lone survivors of the shipwreck. Rest In Peace, to your naive bravado... If life gets too good now, Darling, it scares you. If you're anything like me, You never wanted to lock your door, Your secret garden gate or your diary drawer Didn't want to face the you you don't know anymore For fear she was much better before... But Darling, now you have to. If you're anything like me, There's a justice system in your head For names you'll never speak again, And you make your ruthless rulings. Each new enemy turns to steel They become the bars that confine you, In your own little golden prison cell... But Darling, there is where you meet yourself.|If you're anything like me You've grown to hate your pride To love your thighs And no amount of friends at 25 Will fill the empty seats At the lunch tables of your past The teams that picked you last... But Darling, you keep trying. If you're anything like me, You couldn't recognize the face of your love Until they stripped you of your shiny paint Threw your victory flag away And you saw the ones who wanted you anyway... Darling, later on you will thank your stars for that frightful day. If you're anything like me, I'm sorry. But Darling, it's going to be okay.</t>
  </si>
  <si>
    <t>https://genius.com/Taylor-swift-if-youre-anything-like-me-poem-annotated</t>
  </si>
  <si>
    <t>Reputation [Prologue]</t>
  </si>
  <si>
    <t>Here's something I've learned about people. We think we know someone, but the truth is that we only know the version of them they have chosen to show us. We know our friend in a certain light, but we don't know them the way their lover does. Just the way their lover will never know them the same way that you do as their friend. Their mother knows them differently than their roommate, who knows them differently than their colleague. Their secret admirer looks at them and sees an elaborate sunset of brilliant color and dimension and spirit and pricelessness. And yet, a stranger will pass that person and see a faceless member of the crowd, nothing more. We may hear rumors about a person and believe those things to be true. We may one day meet that person and feel foolish for believing baseless gossip. This is the first generation that will be able to look back on their entire life story documented in pictures on the internet, and together we will all discover the after-effects of that. Ultimately, we post photos online to curate what strangers think of us. But then we wake up, look in the mirror at our faces and see the cracks and scars and blemishes, and cringe. We hope someday we'll meet someone who will see that same morning face and instead see their future, their partner, their forever. Someone who will still choose us even when they see all of the sides of the story, all the angles of the kaleidoscope that is you. The point being, despite our need to simplify and generalize absolutely everyone and everything in this life, humans are intrinsically impossible to simplify. We are never just good or just bad. We are mosaics of our worst selves and our best selves, our deepest secrets and our favorite stories to tell at a dinner party, existing somewhere between our well-lit profile photo and our drivers license shot. We are all a mixture of our selfishness and generosity, loyalty and self-preservation, pragmatism and impulsiveness. I've been in the public eye since I was 15 years old. On the beautiful, lovely side of that, I've been so lucky to make music for living and look out into crowds of loving, vibrant people. On the other side of the coin, my mistakes have been used against me, my heartbreaks have been used as entertainment, and my songwriting has been trivialized as 'oversharing'. When this album comes out, gossip blogs will scour the lyrics for the men they can attribute to each song, as if the inspiration for music is as simple and basic as a paternity test. There will be slideshows of photos backing up each incorrect theory, because it's 2017 and if you didn't see a picture of it, it couldn't have happened right? Let me say it again, louder for those in the back... We think we know someone, but the truth is that we only know the version of them that they have chosen to show us. There will be no further explanation There will be just reputation.</t>
  </si>
  <si>
    <t>https://genius.com/Taylor-swift-reputation-prologue-annotated</t>
  </si>
  <si>
    <t>Welcome to New York</t>
  </si>
  <si>
    <t>[Verse 1] Walking through a crowd, the village is aglow Kaleidoscope of loud heartbeats under coats Everybody here wanted something more Searching for a sound we hadn't heard before And it said [Chorus] Welcome to New York, it's been waiting for you Welcome to New York, welcome to New York Welcome to New York, it's been waiting for you Welcome to New York, welcome to New York It's a new soundtrack, I could dance to this beat, beat, forevermore The lights are so bright but they never blind me, me Welcome to New York, it's been waiting for you Welcome to New York, welcome to New York [Verse 2] When we first dropped our bags on apartment floors Took our broken hearts, put them in a drawer Everybody here was someone else before And you can want who you want Boys and boys and girls and girls [Chorus] Welcome to New York, it's been waiting for you Welcome to New York, welcome to New York Welcome to New York, it's been waiting for you Welcome to New York, welcome to New York It's a new soundtrack, I could dance to this beat, beat, forevermore The lights are so bright, but they never blind me, me Welcome to New York (New York), it's been waiting for you Welcome to New York, welcome to New York|[Bridge] Like any great love, it keeps you guessing Like any real love, it's ever-changing Like any true love, it drives you crazy But you know you wouldn't change anything, anything, anything [Chorus] Welcome to New York, it's been waiting for you Welcome to New York, welcome to New York Welcome to New York, it's been waiting for you Welcome to New York, welcome to New York It's a new soundtrack, I could dance to this beat The lights are so bright, but they never blind me Welcome to New York (New soundtrack) It's been waiting for you Welcome to New York The lights are so bright but they never blind me Welcome to New York So bright, they never blind me Welcome to New York Welcome to New York</t>
  </si>
  <si>
    <t>Released October 27, 2014</t>
  </si>
  <si>
    <t>https://genius.com/albums/Taylor-Swift/1989</t>
  </si>
  <si>
    <t>https://genius.com/Taylor-swift-welcome-to-new-york-lyrics</t>
  </si>
  <si>
    <t>Blank Space</t>
  </si>
  <si>
    <t>[Verse 1] Nice to meet you, where you been? I could show you incredible things Magic, madness, heaven, sin Saw you there, and I thought "Oh my God, look at that face You look like my next mistake Love's a game, wanna play?" Ayy [Verse 2] New money, suit and tie I can read you like a magazine Ain't it funny? Rumors fly And I know you heard about me So, hey, let's be friends I'm dying to see how this one ends Grab your passport and my hand I can make the bad guys good for a weekend [Chorus] So it's gonna be forever Or it's gonna go down in flames? You can tell me when it's over, mmm If the high was worth the pain Got a long list of ex-lovers They'll tell you I'm insane 'Cause you know I love the players And you love the game 'Cause we're young and we're reckless We'll take this way too far It'll leave you breathless, mmm Or with a nasty scar Got a long list of ex-lovers They'll tell you I'm insane But I've got a blank space, baby And I'll write your name|[Verse 3] Cherry lips, crystal skies I could show you incredible things Stolen kisses, pretty lies You're the king, baby, I'm your queen Find out what you want Be that girl for a month Wait, the worst is yet to come Oh, no [Verse 4] Screaming, crying, perfect storms I can make all the tables turn Rose garden filled with thorns Keep you second guessing, like "Oh my God, who is she?" I get drunk on jealousy But you'll come back each time you leave 'Cause, darling, I'm a nightmare dressed like a daydream [Chorus] So it's gonna be forever Or it's gonna go down in flames? You can tell me when it's over, mmm If the high was worth the pain Got a long list of ex-lovers They'll tell you I'm insane 'Cause you know I love the players And you love the game 'Cause we're young and we're reckless (Oh) We'll take this way too far It'll leave you breathless (Oh-oh), mmm Or with a nasty scar Got a long list of ex-lovers They'll tell you I'm insane (Insane) But I've got a blank space, baby And I'll write your name|[Bridge] Boys only want love if it's torture Don't say I didn't, say I didn't warn ya Boys only want love if it's torture Don't say I didn't, say I didn't warn ya [Chorus] So it's gonna be forever Or it's gonna go down in flames? You can tell me when it's over (Over), mmm If the high was worth the pain Got a long list of ex-lovers They'll tell you I'm insane (I'm insane) 'Cause you know I love the players And you love the game (And you love the game) 'Cause we're young and we're reckless (Yeah) We'll take this way too far (Ooh) It'll leave you breathless, mmm Or with a nasty scar (With a nasty scar) Got a long list of ex-lovers They'll tell you I'm insane But I've got a blank space, baby And I'll write your name</t>
  </si>
  <si>
    <t>https://genius.com/Taylor-swift-blank-space-lyrics</t>
  </si>
  <si>
    <t>Style</t>
  </si>
  <si>
    <t>[Verse 1] Midnight You come and pick me up, no headlights A long drive Could end in burning flames or paradise Fade into view, oh It's been a while since I have even heard from you (Heard from you) [Pre-Chorus] And I should just tell you to leave 'Cause I know exactly where it leads But I watch us go 'round and 'round each time [Chorus] You got that James Dean daydream look in your eye And I got that red lip classic thing that you like And when we go crashing down, we come back every time 'Cause we never go out of style, we never go out of style You got that long hair, slicked back, white t-shirt And I got that good girl faith and a tight little skirt And when we go crashing down, we come back every time 'Cause we never go out of style, we never go out of style [Verse 2] So it goes He can't keep his wild eyes on the road (Mmm) Takes me home The lights are off, he's taking off his coat (Mmm, yeah) I say, "I heard, oh That you've been out and about with some other girl" Some other girl|[Pre-Chorus] He says, "What you heard is true But I can't stop thinking 'bout you and I" I said, "I've been there too a few times" [Chorus] 'Cause you got that James Dean daydream look in your eye And I got that red lip classic thing that you like And when we go crashing down, we come back every time 'Cause we never go out of style, we never go out of style You got that long hair, slicked back, white t-shirt And I got that good girl faith and a tight little skirt (A tight little skirt) And when we go crashing down, we come back every time 'Cause we never go out of style (We never go, we never go) We never go out of style [Bridge] Take me home Just take me home Yeah, just take me home Oh-oh, whoa-oh, oh (Out of style) [Chorus] Oh, you got that James Dean daydream look in your eye And I got that red lip classic thing that you like And when we go crashing down (And when we go) We come back every time 'Cause we never go out of style, we never go out of style</t>
  </si>
  <si>
    <t>https://genius.com/Taylor-swift-style-lyrics</t>
  </si>
  <si>
    <t>Out Of The Woods</t>
  </si>
  <si>
    <t>[Verse 1] Looking at it now It all seems so simple We were lying on your couch I remember You took a Polaroid of us Then discovered (Then discovered) The rest of the world was black and white But we were in screaming color And I remember thinking [Chorus]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Are we out of the woods? Are we in the clear yet? Are we in the clear yet? Are we in the clear yet, in the clear yet? Good (Are we out of the woods?) [Verse 2] Looking at it now Last December (Last December) We were built to fall apart Then fall back together (Back together) Ooh, your necklace hanging from my neck The night we couldn't quite forget When we decided, we decided To move the furniture so we could dance Baby, like we stood a chance Two paper airplanes flying, flying, flying And I remember thinking|[Chorus]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(Oh) Are we out of the woods? Are we in the clear yet? Are we in the clear yet? Are we in the clear yet, in the clear yet? Good (Are we out of the woods?) [Bridge] Remember when you hit the brakes too soon? Twenty stitches in the hospital room When you started crying, baby, I did too But when the sun came up, I was looking at you Remember when we couldn't take the heat? I walked out, I said, "I'm setting you free" But the monsters turned out to be just trees When the sun came up, you were looking at me You were looking at me, ooh You were looking at me (Are we out of the woods yet? Are we out of the woods yet?) (Are we out of the woods yet? Are we out of the woods?) I remember (Are we in the clear yet? Are we in the clear yet?) (Are we in the clear yet, in the clear yet? Good) Oh, I remember|[Chorus] Are we out of the woods yet? Are we out of the woods yet? (Yeah, yeah) Are we out of the woods yet? Are we out of the woods? Are we in the clear yet? Are we in the clear yet? (Say, are we?) Are we in the clear yet, in the clear yet? Good Are we out of the woods yet? Are we out of the woods yet? Are we out of the woods yet? Are we out of the woods? Are we in the clear yet? (Yeah) Are we in the clear yet? (Yeah) Are we in the clear yet, in the clear yet? Good (Clear yet? Good) Are we out of the woods yet? Are we out of the woods yet? Are we out of the woods yet? Are we out of the woods? Are we in the clear yet? Are we in the clear yet? Are we in the clear yet, in the clear yet? Good (Do you remember?) Are we out of the woods yet? Are we out of the woods yet? Are we out of the woods yet? Are we out of the woods? Are we in the clear yet? Are we in the clear yet? Are we in the clear yet, in the clear yet? Good</t>
  </si>
  <si>
    <t>https://genius.com/Taylor-swift-out-of-the-woods-lyrics</t>
  </si>
  <si>
    <t>All You Had to Do Was Stay</t>
  </si>
  <si>
    <t>[Intro] (Hey, hey, hey) (Hey, hey, hey) (Hey, hey, hey) (Hey, hey, hey) [Verse 1] People like you always want back The love they gave away And people like me wanna believe you When you say you've changed The more I think about it now The less I know All I know is that you drove us Off the road [Chorus] (Stay) Hey, all you had to do was stay Had me in the palm of your hand, then Why'd you have to go and lock me out when I let you in? (Stay) Hey, now you say you want it back Now that it's just too late Well, could've been easy All you had to do was (Stay) [Post-Chorus] All you had to do was (Stay) All you had to do was (Stay) All you had to do was (Stay) All you had to do was stay|[Verse 2] Here you are now, calling me up But I don't know what to say I've been picking up the pieces Of the mess you made People like you always want back The love they pushed aside But people like me are gone forever When you say goodbye [Chorus] (Stay) Hey, all you had to do was stay Had me in the palm of your hand, then Why'd you have to go and lock me out when I let you in? (Stay) Hey, now you say you want it back Now that it's just too late Well, could've been easy All you had to do was (Stay) [Post-Chorus] All you had to do was (Stay) All you had to do was (Stay) All you had to do was (Stay, stay, stay, stay, stay) [Bridge] Let me remind you This was what you wanted (Oh, oh, oh-oh-oh) You ended it You were all I wanted (Oh, oh, oh-oh-oh) But not like this Not like this Not like this Oh, all you had to do was...|[Chorus] (Stay) Hey, all you had to do was stay Had me in the palm of your hand, then Why'd you want to go and lock me out when I let you in? (Stay) Hey, now you say you want it back Now that it's just too late Well, could've been easy All you had to do was... (Stay) Hey, all you had to do was stay Had me in the palm of your hand, then Why'd you have to go and lock me out when I let you in? (Stay) Hey, now you say you want it back Now that it's just too late Well, could've been easy (All you had to do was stay) All you had to do was (Stay) [Post-Chorus] All you had to do was (Stay) (Oh) All you had to do was (Stay) All you had to do was (Stay) (Ooh) All you had to do was (Stay)</t>
  </si>
  <si>
    <t>https://genius.com/Taylor-swift-all-you-had-to-do-was-stay-lyrics</t>
  </si>
  <si>
    <t>Shake It Off</t>
  </si>
  <si>
    <t>[Verse 1] I stay out too late Got nothin' in my brain That's what people say, mmm-mmm That's what people say, mmm-mmm I go on too many dates (Haha) But I can't make them stay At least that's what people say, mmm-mmm That's what people say, mmm-mmm [Pre-Chorus] But I keep cruisin' Can't stop, won't stop movin' It's like I got this music in my mind Sayin', "It's gonna be alright" [Chorus] 'Cause the players gonna play, play, play, play, play And the haters gonna hate, hate, hate, hate, hate Baby, I'm just gonna shake, shake, shake, shake, shake I shake it off, I shake it off Heartbreakers gonna break, break, break, break, break And the fakers gonna fake, fake, fake, fake, fake Baby, I'm just gonna shake, shake, shake, shake, shake I shake it off, I shake it off|[Verse 2] I never miss a beat I'm lightnin' on my feet And that's what they don't see, mmm-mmm That's what they don't see, mmm-mmm I'm dancin' on my own (Dancin' on my own) I make the moves up as I go (Moves up as I go) And that's what they don't know, mmm-mmm That's what they don't know, mmm-mmm [Pre-Chorus] But I keep cruisin' Can't stop, won't stop groovin' It's like I got this music in my mind Sayin', "It's gonna be alright" [Chorus] 'Cause the players gonna play, play, play, play, play And the haters gonna hate, hate, hate, hate, hate Baby, I'm just gonna shake, shake, shake, shake, shake I shake it off, I shake it off Heartbreakers gonna break, break, break, break, break And the fakers gonna fake, fake, fake, fake, fake Baby, I'm just gonna shake, shake, shake, shake, shake I shake it off, I shake it off|[Post-Chorus] Shake it off, I shake it off I, I, I shake it off, I shake it off I, I, I shake it off, I shake it off I, I, I shake it off, I shake it off [Interlude] Hey, hey, hey Just think, while you've been gettin' down and out about the liars And the dirty, dirty cheats of the world You could've been gettin' down To this sick beat [Bridge] My ex-man brought his new girlfriend She's like, "Oh my God!" But I'm just gonna shake And to the fella over there with the hella good hair Won't you come on over, baby? We can shake, shake, shake Yeah, oh, oh, oh [Chorus] 'Cause the players gonna play, play, play, play, play And the haters gonna hate, hate, hate, hate, hate (Haters gonna hate) Baby, I'm just gonna shake, shake, shake, shake, shake I shake it off, I shake it off (Ha!) Heartbreakers gonna break, break, break, break, break (Mmm) And the fakers gonna fake, fake, fake, fake, fake (And fake, and fake, and fake) Baby, I'm just gonna shake, shake, shake, shake, shake I shake it off, I shake it off (I, I, I)|[Post-Chorus] Shake it off, I shake it off I, I, I shake it off, I shake it off I, I, I shake it off, I shake it off I, I, I shake it off, I shake it off Shake it off, I shake it off I, I, I shake it off, I shake it off I, I, I shake it off, I shake it off I, I, I shake it off, I shake it off (Yeah!) Shake it off, I shake it off I, I, I shake it off, I shake it off (You got to) I, I, I shake it off, I shake it off I, I, I shake it off, I shake it off [Video directed by Mark Romanek]</t>
  </si>
  <si>
    <t>https://genius.com/Taylor-swift-shake-it-off-lyrics</t>
  </si>
  <si>
    <t>I Wish You Would</t>
  </si>
  <si>
    <t>[Verse 1] It's 2 AM in your car Windows down, you pass my street, the memories start You say it's in the past, you drive straight ahead You're thinking that I hate you now 'Cause you still don't know what I never said [Chorus] I wish you would come back Wish I never hung up the phone like I did, I Wish you knew that I'd never forget you as long as I live, and I Wish you were right here, right now, it's all good I wish you would [Verse 2] It's 2 AM in my room Headlights pass the window pane I think of you We're a crooked love in a straight line down Makes you want to run and hide But it makes you turn right back around [Chorus] I wish you would come back Wish I never hung up the phone like I did, I Wish you knew that I'd never forget you as long as I live, and I Wish you were right here, right now, it's all good I wish you would I wish we could go back And remember what we were fighting for, and I Wish you knew that I miss you too much to be mad anymore, and I Wish you were right here, right now, it's all good I wish you would|[Post-Chorus] I, I, I, I, I, I wish I, wish I I, I, I, I, I, I wish I, wish I I, I, I, I, I, I wish I, wish I [Bridge] You always knew how to push my buttons You give me everything and nothing This mad, mad love makes you come running To stand back where you stood I wish you would, I wish you would (I wish you would, I wish you would) I wish you would, I wish you would (I wish you would, I wish you would) (I wish, I wish, I) [Verse 3] 2 AM, here we are See your face, hear my voice in the dark We're a crooked love in a straight line down Makes you wanna run and hide But it made us turn right back around [Chorus] I wish you would come back Wish I never hung up the phone like I did, I Wish you knew that I'd never forget you as long as I live, and I Wish you were right here, right now, it's all good I wish you would I wish you would come back Wish I never hung up the phone like I did, I Wish you knew that I'd never forget you as long as I live, and I Wish you were right here, right now, it's all good I wish you would I wish we could go back And remember what we were fighting for, and I Wish you knew that I miss you too much to be mad anymore, and I Wish you were right here, right now, it's all good I wish you would|[Outro] (I, I, I, I, I, I wish I, wish I) You always knew how to push my buttons You give me everything and nothing This mad, mad love makes you come running To stand back where you stood I wish you would, I wish you would (I wish you would, I wish you would) I wish you would, I wish you would (I wish you would, I wish you would, I wish you would) (I, I, I, I, I, I wish I, wish I) I, I, I, I, I, I wish I, wish I I, I, I, I, I, I wish I, wish I I wish you would</t>
  </si>
  <si>
    <t>https://genius.com/Taylor-swift-i-wish-you-would-lyrics</t>
  </si>
  <si>
    <t>Bad Blood</t>
  </si>
  <si>
    <t>[Chorus] 'Cause baby, now we've got bad blood You know it used to be mad love So take a look what you've done 'Cause baby, now we've got bad blood, hey! Now we've got problems And I don't think we can solve 'em You made a really deep cut And baby, now we've got bad blood, hey! [Verse 1] Did you have to do this? I was thinking that you could be trusted Did you have to ruin what was shiny? Now it's all rusted Did you have to hit me where I'm weak? Baby, I couldn't breathe And rub it in so deep Salt in the wound like you're laughing right at me [Pre-Chorus] Oh, it's so sad to Think about the good times You and I [Chorus] 'Cause baby, now we've got bad blood You know it used to be mad love So take a look what you've done 'Cause baby, now we've got bad blood, hey! Now we've got problems And I don't think we can solve 'em You made a really deep cut And baby, now we've got bad blood, hey!|[Verse 2] Did you think we'd be fine? Still got scars on my back from your knives So don't think it's in the past These kinds of wounds, they last and they last Now, did you think it all through? All these things will catch up to you And time can heal, but this won't So if you're coming my way Just don't [Pre-Chorus] Oh, it's so sad to Think about the good times You and I [Chorus] 'Cause baby, now we've got bad blood You know it used to be mad love So take a look what you've done 'Cause baby, now we've got bad blood, hey! Now we've got problems And I don't think we can solve 'em You made a really deep cut And baby, now we've got bad blood, hey!|[Bridge] Band-aids don't fix bullet holes You say sorry just for show If you live like that, you live with ghosts Band-aids don't fix bullet holes You say sorry just for show If you live like that, you live with ghosts If you love like that, blood runs cold [Chorus] 'Cause baby, now we've got bad blood You know it used to be mad love So take a look what you've done 'Cause baby, now we've got bad blood, hey! Now we've got problems And I don't think we can solve 'em (Think we can solve 'em) You made a really deep cut And baby, now we've got bad blood, hey! 'Cause baby, now we've got bad blood You know it used to be mad love So take a look what you've done (Look what you've done) 'Cause baby, now we've got bad blood, hey! Now we've got problems And I don't think we can solve 'em You made a really deep cut And baby, now we've got bad blood, hey!</t>
  </si>
  <si>
    <t>https://genius.com/Taylor-swift-bad-blood-lyrics</t>
  </si>
  <si>
    <t>Wildest Dreams</t>
  </si>
  <si>
    <t>[Verse 1] He said, "Let's get out of this town Drive out of the city, away from the crowds" I thought, "Heaven can't help me now" Nothing lasts forever But this is gonna take me down [Pre-Chorus] He's so tall and handsome as hell He's so bad, but he does it so well I can see the end as it begins My one condition is [Chorus] Say you'll remember me Standin' in a nice dress Starin' at the sunset, babe Red lips and rosy cheeks Say you'll see me again Even if it's just in your Wildest dreams, ah, ha Wildest dreams, ah, ha [Verse 2] I said, "No one has to know what we do" His hands are in my hair, his clothes are in my room And his voice is a familiar sound Nothin' lasts forever But this is gettin' good now|[Pre-Chorus] He's so tall and handsome as hell He's so bad, but he does it so well And when we've had our very last kiss My last request is [Chorus] Say you'll remember me Standin' in a nice dress Starin' at the sunset, babe Red lips and rosy cheeks Say you'll see me again Even if it's just in your Wildest dreams, ah, ha Wildest dreams, ah, ha [Bridge] You'll see me in hindsight Tangled up with you all night Burnin' it down Someday, when you leave me I bet these memories Follow you around You'll see me in hindsight Tangled up with you all night Burnin' (Burnin') it (It) down (Down) Someday, when you leave me I bet these memories Follow (Follow) you (You) around (Follow you around)|[Breakdown] Say you'll remember me Standing in a nice dress Starin' at the sunset, babe Red lips and rosy cheeks Say you'll see me again Even if it's just pretend [Chorus] Say you'll remember me Standin' in a nice dress Starin' at the sunset, babe Red lips and rosy cheeks Say you'll see me again Even if it's just in your (Just pretend, just pretend) Wildest dreams, ah, ha (Ah) In your wildest dreams, ah, ha Even if it's just in your In your wildest dreams, ah, ha In your wildest dreams, ah, ha</t>
  </si>
  <si>
    <t>https://genius.com/Taylor-swift-wildest-dreams-lyrics</t>
  </si>
  <si>
    <t>How You Get The Girl</t>
  </si>
  <si>
    <t>[Intro] Oh, oh, oh Oh, oh, oh Oh-oh, oh-oh [Verse 1] Stand there like a ghost Shaking from the rain, rain She'll open up the door and say, "Are you insane?" Say it's been a long six months And you were too afraid to tell her what you want, want [Pre-Chorus] And that's how it works That's how you get the girl And then, you say [Chorus] I want you for worse or for better I would wait forever and ever Broke your heart, I'll put it back together I would wait forever and ever And that's how it works That's how you get the girl, girl (Oh-oh, oh) And that's how it works That's how you get the girl, girl|[Verse 2] Remind her how it used to be, be, yeah-yeah With pictures in frames of kisses on cheeks, cheeks Tell her how you must have lost your mind, ooh-ooh When you left her all alone And never told her why, why [Pre-Chorus] And that's how it works That's how you lost the girl And now, you say [Chorus] I want you for worse or for better I would wait forever and ever (Ever and ever) Broke your heart, I'll put it back together I would wait forever and ever And that's how it works That's how you get the girl, girl (Oh-oh, oh-oh) And that's how it works That's how you get the girl, girl Yeah, yeah [Bridge] And you know Oh, oh, oh, oh, oh, oh, oh, oh, oh, oh That I don't want you to go, oh, oh|[Breakdown] Remind me how it used to be Pictures in frames of kisses on cheeks And say you want me, yeah-yeah And then you say [Chorus] I want you for worse or for better (Worse or for better) I would wait forever and ever (Ever and ever) Broke your heart, I'll put it back together I want you forever and ever (I would wait forever and ever) And that's how it works That's how you get the girl, girl (This is how it works) And that's how it works That's how you get the girl, girl (Get the girl) (That's how it works) And that's how it works That's how you get the girl, girl (Oh, oh, oh, oh, oh, oh, oh, oh, oh, oh) And that's how it works That's how you get the girl, girl (Oh, oh, oh, oh, oh, oh, oh, oh, oh, oh) [Outro] And that's how it works That's how you got the girl</t>
  </si>
  <si>
    <t>https://genius.com/Taylor-swift-how-you-get-the-girl-lyrics</t>
  </si>
  <si>
    <t>This Love</t>
  </si>
  <si>
    <t>[Verse 1] Clear blue water High tide came and brought you in And I could go on and on, on and on and I will Skies grew darker Currents swept you out again And you were just gone and gone, gone and gone [Pre-Chorus] In silent screams and wildest dreams I never dreamed of this [Chorus] This love is good, this love is bad This love is alive back from the dead, oh-oh, oh These hands had to let it go free, and This love came back to me, oh-oh, oh Oh-oh, oh-oh, oh [Verse 2] Tossing, turning Struggled through the night with someone new Baby, I could go on and on, on and on Lantern, burning Flickered in my mind, only you But you were still gone, gone, gone|[Pre-Chorus] Been losing grip on sinking ships You showed up just in time [Chorus] This love is good, this love is bad This love is alive back from the dead, oh-oh, oh These hands had to let it go free, and This love came back to me, oh-oh, oh This love left a permanent mark This love is glowing in the dark, oh-oh, oh These hands had to let it go free, and This love came back to me, oh-oh, oh [Post-Chorus] (This love, this love, this love, this love, oh-oh, oh) (This love, this love, this love, this love, oh-oh, oh) (This love, this love, this love, this love, oh-oh, oh) (This love, this love, this love, this love) [Bridge] Your kiss, my cheek, I watched you leave Your smile, my ghost, I fell to my knees When you're young, you just run But you come back to what you need|[Chorus] This love is good, this love is bad This love is alive back from the dead, oh-oh, oh These hands had to let it go free, and This love came back to me, oh-oh, oh (This love) This love left a permanent mark (This love) This love is glowing in the dark, oh-oh, oh (This love) These hands had to let it go free, and (This love) This love came back to me, oh-oh, oh [Post-Chorus] (This love, this love, this love, this love, oh-oh, oh) (This love, this love, this love, this love, oh-oh, oh) (This love, this love, this love, this love) This love, this love came back to me, oh-oh, oh</t>
  </si>
  <si>
    <t>https://genius.com/Taylor-swift-this-love-lyrics</t>
  </si>
  <si>
    <t>I Know Places</t>
  </si>
  <si>
    <t>[Intro] [Recorder click] I, I, I, I, I, I, I, I-I I, I, I, I, I, I, I, I-I I, I, I, I, I, I, I, I-I (I, I, I, I) [Verse 1] You stand with your hand on my waistline It's a scene and we're out here in plain sight I can hear them whisper as we pass by It's a bad sign, bad sign Something happens when everybody finds out See the vultures circling, dark clouds Love's a fragile little flame, it could burn out It could burn out [Pre-Chorus] 'Cause they got the cages, they got the boxes and guns They are the hunters, we are the foxes and we run [Chorus] Baby, I know places we won't be found And they'll be chasing their tails trying to track us down 'Cause I, I know places we can hide I know places, I know places|[Verse 2] Lights flash and we'll run for the fences Let them say what they want, we won't hear it Loose lips sink ships all the damn time Not this time [Pre-Chorus] Just grab my hand and don't ever drop it, my love They are the hunters, we are the foxes, and we run [Chorus] Baby, I know places we won't be found And they'll be chasing their tails trying to track us down 'Cause I, I know places we can hide I know places [Bridge] They are the hunters, we are the foxes, and we run Just grab my hand and don't ever drop it, my love [Chorus] Baby, I know places we won't be found And they'll be chasing their tails trying to track us down 'Cause I, I know places we can hide I know places|[Outro] They take their shots, but we're bulletproof (I know places) And you know for me, it's always you (I know places) In the dead of night, your eyes so green (I know places) And I know for you, it's always me (I know places) I, I, I, I, I, I, I, I-I I, I, I, I, I, I, I, I-I [Recorder click]</t>
  </si>
  <si>
    <t>https://genius.com/Taylor-swift-i-know-places-lyrics</t>
  </si>
  <si>
    <t>Clean</t>
  </si>
  <si>
    <t>[Verse 1] The drought was the very worst (Oh-oh, oh-oh) When the flowers that we'd grown together died of thirst It was months and months of back and forth (Oh-oh, oh-oh) You're still all over me Like a wine-stained dress I can't wear anymore [Pre-Chorus] Hung my head as I lost the war And the sky turned black like a perfect storm [Chorus] Rain came pouring down When I was drowning, that's when I could finally breathe And by morning Gone was any trace of you, I think I am finally clean (Oh, oh, oh, oh) [Verse 2] There was nothing left to do (Oh-oh, oh-oh) When the butterflies turned to Dust that covered my whole room So I punched a hole in the roof (Oh-oh, oh-oh) Let the flood carry away all my pictures of you [Pre-Chorus] The water filled my lungs, I screamed so loud But no one heard a thing|[Chorus] Rain came pouring down When I was drowning, that's when I could finally breathe And by morning Gone was any trace of you, I think I am finally clean (Oh, oh, oh, oh) [Post-Chorus] I think I am finally clean (Oh, oh) Oh, oh, oh, oh, oh-oh Said, I think I am finally clean (Oh, oh) Oh, oh, oh, oh, oh-oh [Bridge] Ten months sober, I must admit Just because you're clean don't mean you don't miss it Ten months older, I won't give in Now that I'm clean, I'm never gonna risk it [Breakdown] The drought was the very worst (Oh-oh, oh-oh) When the flowers that we'd grown together died of thirst (Oh)|[Chorus] The rain came pouring down When I was drowning, that's when I could finally breathe And by morning Gone was any trace of you, I think I am finally clean Rain came pouring down When I was drowning, that's when I could finally breathe And by morning Gone was any trace of you, I think I am finally clean [Outro] (Oh, oh) Finally clean Think I'm finally clean (Oh, oh) Oh-oh, oh-oh (Oh, oh, oh) Think I'm finally clean</t>
  </si>
  <si>
    <t>https://genius.com/Taylor-swift-clean-lyrics</t>
  </si>
  <si>
    <t>State of Grace</t>
  </si>
  <si>
    <t>[Verse 1] I'm walking fast through the traffic lights Busy streets and busy lives And all we know is touch and go We are alone with our changing minds We fall in love 'til it hurts or bleeds Or fades in time [Chorus] And I never (Never) Saw you coming And I’ll never (Never) Be the same [Verse 2] You come around and the armor falls Pierce the room like a cannonball Now, all we know is don’t let go We are alone, just you and me Up in your room and our slates are clean Just twin fire signs, four blue eyes [Pre-Chorus] So you were never a saint And I've loved in shades of wrong We learn to live with the pain Mosaic broken hearts But this love is brave and wild|[Chorus] And I never (Never) Saw you coming And I’ll never (Never) Be the same [Bridge] This is a state of grace This is the worthwhile fight Love is a ruthless game Unless you play it good and right These are the hands of fate You’re my Achilles heel This is the golden age Of something good and right and real [Chorus] And I never (Never) Saw you coming And I’ll never Be the same [Chorus] And I never (Never) Saw you coming And I’ll never (So you were never a saint) (And I've loved in shades of wrong) Be the same (We learn to live with the pain) (Mosaic broken hearts) (But this love is brave and wild)|[Outro] This is a state of grace This is the worthwhile fight Love is a ruthless game Unless you play it good and right</t>
  </si>
  <si>
    <t>Red</t>
  </si>
  <si>
    <t>Released October 22, 2012</t>
  </si>
  <si>
    <t>https://genius.com/albums/Taylor-Swift/Red</t>
  </si>
  <si>
    <t>https://genius.com/Taylor-swift-state-of-grace-lyrics</t>
  </si>
  <si>
    <t>[Verse 1] Loving him is like driving a new Maserati down a dead-end street Faster than the wind, passionate as sin, ending so suddenly Loving him is like trying to change your mind once you're already flying through the free fall Like the colors in autumn, so bright just before they lose it all [Chorus] Losing him was blue like I'd never known Missing him was dark gray, all alone Forgetting him was like trying to know somebody you've never met But loving him was red [Post-Chorus] (Red, red) (Red, red) Loving him was red (Red, red) (Red, red) [Verse 2] Touching him was like realizing all you ever wanted was right there in front of you Memorizing him was as easy as knowing all the words to your old favorite song Fighting with him was like trying to solve a crossword and realizing there's no right answer Regretting him was like wishing you never found out that love could be that strong [Chorus] Losing him was blue like I'd never known Missing him was dark gray, all alone (Whoa) Forgetting him was like trying to know somebody you've never met But loving him was red|[Post-Chorus] (Red, red) Oh, red (Red, red) Burning red (Red, red) (Red, red) [Bridge] Remembering him comes in flashbacks and echoes Tell myself it's time now, gotta let go But moving on from him is impossible When I still see it all in my head In burning red Burning, it was red [Chorus] Oh, losing him was blue like I'd never known Missing him was dark gray, all alone (Whoa) Forgetting him was like trying to know somebody you've never met 'Cause loving him was red [Post-Chorus] (Red, red) Yeah, yeah, red (Red, red) Burning red (Red, red) (Red, red) [Breakdown] And that's why (Red, red) he's spinning 'round in my head Comes back to me (Red, red), burning red (Red, red) Yeah, yeah (Red, red)|[Outro] His love was like driving a new Maserati down a dead-end street</t>
  </si>
  <si>
    <t>https://genius.com/Taylor-swift-red-lyrics</t>
  </si>
  <si>
    <t>Treacherous</t>
  </si>
  <si>
    <t>[Verse 1] Put your lips close to mine As long as they don't touch Out of focus, eye to eye 'Til the gravity's too much And I'll do anything you say If you say it with your hands And I'd be smart to walk away But you're quicksand [Chorus] This slope is treacherous This path is reckless This slope is treacherous And I-I-I like it [Verse 2] I can't decide if it's a choice Getting swept away I hear the sound of my own voice Asking you to stay And all we are is skin and bone Trained to get along Forever going with the flow But you're friction|[Chorus] This slope is treacherous This path is reckless This slope is treacherous I, I, I like it [Bridge] Two headlights shine through the sleepless night And I will get you, get you alone Your name has echoed through my mind And I just think you should, think you should know That nothing safe is worth the drive And I would follow you, follow you home I'll follow you, follow you home [Chorus] This hope is treacherous This daydream is dangerous This hope is treacherous I-I-I, I-I-I, I-I-I [Bridge] Two headlights shine through the sleepless night And I will get you, get you alone Your name has echoed through my mind And I just think you should, think you should know That nothing safe is worth the drive And I would follow you, follow you home I'll follow you, follow you home I'll follow you, follow you home I'll follow you, follow you home|[Outro] This slope is treacherous I-I-I like it</t>
  </si>
  <si>
    <t>https://genius.com/Taylor-swift-treacherous-lyrics</t>
  </si>
  <si>
    <t>I Knew You Were Trouble.</t>
  </si>
  <si>
    <t>[Intro] [Verse 1] Once upon a time, a few mistakes ago I was in your sights, you got me alone You found me, you found me You found me-e-e-e-e I guess you didn't care, and I guess I liked that And when I fell hard, you took a step back Without me, without me Without me-e-e-e-e [Pre-Chorus] And he's long gone when he's next to me And I realize the blame is on me [Chorus] 'Cause I knew you were trouble when you walked in So shame on me now Flew me to places I'd never been 'Til you put me down, oh I knew you were trouble when you walked in So shame on me now Flew me to places I'd never been Now I'm lying on the cold hard ground|[Post-Chorus] Oh, oh-oh Trouble, trouble, trouble Oh, oh-oh Trouble, trouble, trouble [Verse 2] No apologies, he'll never see you cry Pretends he doesn't know that he's the reason why You're drowning, you're drowning You're drowning-ing-ing-ing-ing And I heard you moved on from whispers on the street A new notch in your belt is all I'll ever be And now, I see, now, I see Now, I see-e-e-e-e [Pre-Chorus] He was long gone when he met me And I realize the joke is on me, yeah [Chorus] I knew you were trouble when you walked in (Oh) So shame on me now Flew me to places I'd never been 'Til you put me down, oh I knew you were trouble when you walked in So shame on me now Flew me to places I'd never been (Yeah) Now I'm lying on the cold hard ground|[Post-Chorus] Oh, oh-oh Trouble, trouble, trouble (Yeah, trouble) Oh, oh-oh Trouble, trouble, trouble [Bridge] And the saddest fear Comes creeping in That you never loved me Or her, or anyone, or anything, yeah [Chorus] I knew you were trouble when you walked in So shame on me now Flew me to places I'd never been (Never been) 'Til you put me down, oh I knew you were trouble when you walked in (Knew it right there) So shame on me now (Knew it right there) Flew me to places I'd never been (Ooh) Now I'm lying on the cold hard ground [Post-Chorus] Oh, oh-oh Trouble, trouble, trouble (Oh) Oh, oh-oh Trouble, trouble, trouble I knew you were trouble when you walked in Trouble, trouble, trouble I knew you were trouble when you walked in Trouble, trouble, trouble|[Outro]</t>
  </si>
  <si>
    <t>https://genius.com/Taylor-swift-i-knew-you-were-trouble-lyrics</t>
  </si>
  <si>
    <t>All Too Well</t>
  </si>
  <si>
    <t>[Verse 1] I walked through the door with you, the air was cold But something 'bout it felt like home somehow And I left my scarf there at your sister's house And you've still got it in your drawer, even now [Verse 2] Oh, your sweet disposition and my wide-eyed gaze We're singing in the car, getting lost upstate Autumn leaves falling down like pieces into place And I can picture it after all these days [Pre-Chorus] And I know it's long gone and That magic's not here no more And I might be okay, but I'm not fine at all Oh, oh, oh [Chorus] 'Cause there we are again on that little town street You almost ran the red 'cause you were lookin' over at me Wind in my hair, I was there I remember it all too well [Verse 3] Photo album on the counter, your cheeks were turning red You used to be a little kid with glasses in a twin-sized bed And your mother's telling stories 'bout you on the tee-ball team You taught me 'bout your past, thinking your future was me|[Pre-Chorus] And I know it's long gone and There was nothing else I could do And I forget about you long enough To forget why I needed to [Chorus] 'Cause there we are again in the middle of the night We're dancing ‘round the kitchen in the refrigerator light Down the stairs, I was there I remember it all too well, yeah [Bridge]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Too well|[Verse 4]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[Chorus] 'Cause there we are again when I loved you so Back before you lost the one real thing you've ever known It was rare, I was there I remember it all too well [Outro] Wind in my hair, you were there You remember it all Down the stairs, you were there You remember it all It was rare, I was there I remember it all too well</t>
  </si>
  <si>
    <t>https://genius.com/Taylor-swift-all-too-well-lyrics</t>
  </si>
  <si>
    <t>[Verse 1] It feels like a perfect night To dress up like hipsters And make fun of our exes Uh-uh, uh-uh It feels like a perfect night For breakfast at midnight To fall in love with strangers Uh-uh, uh-uh [Pre-Chorus] Yeah We're happy, free, confused and lonely at the same time It's miserable and magical, oh, yeah Tonight's the night when we forget about the deadlines It's time, oh-oh [Chorus] I don't know about you But I'm feeling twenty-two Everything will be alright if You keep me next to you You don't know about me But I'll bet you want to Everything will be alright if We just keep dancing like we're Twenty-two, twenty-two|[Verse 2] It seems like one of those nights This place is too crowded Too many cool kids Uh-uh, uh-uh (Who's Taylor Swift, anyway? Ew) It seems like one of those nights We ditch the whole scene And end up dreamin' Instead of sleeping [Pre-Chorus] Yeah We're happy, free, confused and lonely in the best way It's miserable and magical, oh, yeah Tonight's the night when we forget about the heartbreaks It's time, oh-oh [Chorus] (Hey!) I don't know about you But I'm feeling twenty-two Everything will be alright if (Ooh) You keep me next to you You don't know about me But I'll bet you want to Everything will be alright if (Alright) We just keep dancing like we're Twenty-two (Oh-oh-oh-oh, oh), twenty-two (I don't know about you) Twenty-two, twenty-two (Ooh)|[Bridge] It feels like one of those nights We ditch the whole scene It feels like one of those nights We won't be sleepin' It feels like one of those nights You look like bad news I gotta have you I gotta have you (You) Woah, ooh, yeah, eh-yeah [Chorus] (Hey!) I don't know about you (I don't know about you) But I'm feeling twenty-two Everything will be alright if (Ooh) You keep me next to you You don't know about me (You don't know about me) But I'll bet you want to Everything will be alright if We just keep dancing like we're (Dancing like we're twenty-two) Twenty-two (Woah-oh), twenty-two (Dancing like) Twenty-two (Yeah, yeah), twenty-two (Yeah, yeah, yeah) [Outro] It feels like one of those nights (Twenty-two) We ditch the whole scene It feels like one of those nights (Twenty-two) We won't be sleeping It feels like one of those nights (Twenty-two) You look like bad news I gotta have you I gotta have you</t>
  </si>
  <si>
    <t>https://genius.com/Taylor-swift-22-lyrics</t>
  </si>
  <si>
    <t>I Almost Do</t>
  </si>
  <si>
    <t>[Verse 1] I bet this time of night, you’re still up I bet you’re tired from a long hard week I bet you’re sittin' in your chair by the window Looking out at the city, and I bet Sometimes, you wonder 'bout me [Chorus] And I just wanna tell you It takes everything in me not to call you And I wish I could run to you And I hope you know that Every time I don’t, I almost do, I almost do [Verse 2] I bet you think I either moved on or hate you ‘Cause each time you reach out, there’s no reply I bet it never, ever occurred to you That I can’t say hello to you and risk another goodbye [Chorus] And I just wanna tell you It takes everything in me not to call you And I wish I could run to you And I hope you know that Every time I don’t, I almost do, I almost do|[Bridge] Oh, we made quite a mess, babe It’s probably better off this way And I confess, babe In my dreams, you’re touching my face And asking me if I want to try again with you And I almost do [Chorus] And I just wanna tell you It takes everything in me not to call you And I wish I could run to you And I hope you know that Every time I don’t, I almost do, I almost do [Outro] I bet this time of night, you’re still up I bet you’re tired from a long hard week I bet you’re sittin' in your chair by the window Looking out at the city, and I hope Sometimes, you wonder 'bout me</t>
  </si>
  <si>
    <t>https://genius.com/Taylor-swift-i-almost-do-lyrics</t>
  </si>
  <si>
    <t>We Are Never Ever Getting Back Together</t>
  </si>
  <si>
    <t>[Verse 1] I remember when we broke up the first time Saying, "This is it, I've had enough," 'cause like We hadn't seen each other in a month When you said you needed space (What?) Then you come around again and say "Baby, I miss you and I swear I'm gonna change, trust me" Remember how that lasted for a day? I say, "I hate you," we break up, you call me, "I love you" [Pre-Chorus] Ooh-ooh-ooh-ooh-ooh We called it off again last night, but Ooh-ooh-ooh-ooh-ooh This time, I'm telling you, I'm telling you [Chorus] We are never, ever, ever getting back together We are never, ever, ever getting back together You go talk to your friends, talk to my friends, talk to me But we are never, ever, ever, ever getting back together Like, ever [Verse 2] I'm really gonna miss you picking fights And me falling for it, screaming that I'm right And you would hide away and find your peace of mind With some indie record that's much cooler than mine|[Pre-Chorus] Ooh-ooh-ooh-ooh-ooh You called me up again tonight, but Ooh-ooh-ooh-ooh-ooh This time, I'm telling you, I'm telling you [Chorus] We (We) are never, ever, ever getting back together We are never, ever, ever getting back together You go talk to your friends, talk to my friends, talk to me (Talk to me) But we are never, ever, ever, ever getting back together [Post-Chorus] Ooh-ooh-ooh-ooh-ooh (Yeah) Ooh-ooh-ooh-ooh-ooh-ooh (Yeah) Ooh-ooh-ooh-ooh-ooh (Yeah) Oh-oh-oh [Bridge] I used to think that we were forever, ever And I used to say, "Never say never" Ugh, so he calls me up and he's like, "I still love you" And I'm like, "I just, I mean, this is exhausting, you know? Like, we are never getting back together, like, ever" [Chorus] (No) We are never, ever, ever getting back together We are never, ever, ever (Ooh) getting back together You go talk to your friends, talk to my friends, talk to me But we are never, ever, ever, ever getting back together|[Outro] We (Ooh-ooh-ooh-ooh-ooh, ooh-ooh-ooh, no) Getting back together We (Ooh-ooh-ooh-ooh-ooh, oh, oh) Getting back together (Yeah) You go talk to your friends, talk to my friends, talk to me (Talk to me) But we are never, ever, ever, ever getting back together</t>
  </si>
  <si>
    <t>https://genius.com/Taylor-swift-we-are-never-ever-getting-back-together-lyrics</t>
  </si>
  <si>
    <t>Stay Stay Stay</t>
  </si>
  <si>
    <t>[Verse 1] I'm pretty sure we almost broke up last night I threw my phone across the room, at you I was expecting some dramatic turn away But you stayed This morning, I said we should talk about it 'Cause I read you should never leave a fight unresolved That's when you came in wearing a football helmet And said, "Okay, let's talk" And I said [Chorus] Stay, stay, stay I've been loving you for quite some time, time, time You think that it's funny when I'm mad, mad, mad But I think that it's best if we both stay [Verse 2] Before you, I'd only dated self-indulgent takers Who took all of their problems out on me But you carry my groceries and now, I'm always laughing And I love you because you have given me No choice but to [Chorus] Stay, stay, stay I've been loving you for quite some time, time, time You think that it's funny when I'm mad, mad, mad But I think that it's best if we both stay, stay, stay, stay|[Bridge] You took the time to memorize me My fears, my hopes, and dreams I just like hanging out with you all the time All those times that you didn't leave, it's been occurring to me I'd like to hang out with you for my whole life [Breakdown] Stay and I'll be loving you for quite some time No one else is gonna love me when I get mad, mad, mad So I think that it's best if we both stay, stay Stay, stay, stay, stay! [Chorus] Stay, stay, stay I've been loving you for quite some time, time, time You think that it's funny when I'm mad, mad, mad But I think that it's best if we both stay, stay Stay, stay, stay, stay! [Outro] Stay, stay, stay I've been loving you for quite some time, time, time You think that it's funny when I'm mad, mad, mad But I think that it's best if we both stay (Ha-ha-ha, it's so fun)</t>
  </si>
  <si>
    <t>https://genius.com/Taylor-swift-stay-stay-stay-lyrics</t>
  </si>
  <si>
    <t>The Last Time (Ft. Gary Lightbody)</t>
  </si>
  <si>
    <t>[Verse 1: Gary] Find myself at your door Just like all those times before I’m not sure how I got there All roads, they lead me here I imagine you are home In your room, all alone And you open your eyes into mine And everything feels better [Pre-Chorus: Both] And right before your eyes I'm breaking, no past No reasons why Just you and me [Chorus: Both] This is the last time I'm asking you this Put my name at the top of your list This is the last time I'm asking you why You break my heart in the blink of an eye (Eye, eye) [Verse 2: Taylor] You find yourself at my door Just like all those times before You wear your best apology But I was there to watch you leave And all the times I let you in Just for you to go again Disappear when you come back Everything is better|[Pre-Chorus: Both] And right before your eyes I'm aching, run fast Nowhere to hide Just you and me [Chorus: Both] This is the last time I'm asking you this Put my name at the top of your list This is the last time I'm asking you why You break my heart in the blink of an eye (Eye, eye) [Guitar Solo] [Bridge: Taylor, Gary &amp; Both] This is the last time you tell me I've got it wrong This is the last time I say it's been you all along This is the last time I let you in my door This is the last time, I won't hurt you anymore Oh-ho, oh-ho, oh-ho, oh-ho Oh-ho, oh-ho, oh-ho, oh-ho [Chorus: Both] This is the last time I'm asking you this Put my name at the top of your list This is the last time I'm asking you why You break my heart in the blink of an eye|[Post-Chorus: Taylor &amp; Gary] This is the last time I'm asking you this (This is the last time I'm asking you this) Put my name at the top of your list (Put my name at the top of your list) This is the last time I'm asking you why (This is the last time I'm asking you why) You break my heart in the blink of an eye (You break my heart) [Outro: Both] This is the last time I'm asking you, last time I'm asking you Last time I'm asking you this This is the last time I'm asking you, last time I'm asking you Last time I'm asking you this This is the last time I'm asking you, last time I'm asking you Last time I'm asking you this This is the last time I'm asking you, last time I'm asking you Last time I'm asking you this</t>
  </si>
  <si>
    <t>https://genius.com/Taylor-swift-the-last-time-lyrics</t>
  </si>
  <si>
    <t>Holy Ground</t>
  </si>
  <si>
    <t>[Verse 1] I was reminiscing just the other day While having coffee all alone, and Lord, it took me away Back to a first-glance feeling on New York time Back when you fit in my poems like a perfect rhyme Took off faster than a green light, go Hey, you skip the conversation when you already know I left a note on the door with a joke we'd made And that was the first day [Chorus] And darling, it was good Never looking down And right there where we stood Was holy ground [Verse 2] Spinning like a girl in a brand new dress We had this big wide city all to ourselves We blocked the noise with the sound of, "I need you" And for the first time, I had something to lose And I guess we fell apart in the usual way And the story's got dust on every page But sometimes, I wonder how you think about it now And I see your face in every crowd|[Chorus] 'Cause darling, it was good Never looking down And right there where we stood Was holy ground [Bridge] Tonight, I'm gonna dance For all that we've been through But I don't wanna dance If I'm not dancing with you Tonight, I'm gonna dance Like you were in this room But I don't wanna dance If I'm not dancing with you [Chorus] It was good Never looking down And right there where we stood Was holy ground [Outro] Tonight, I'm gonna dance For all that we've been through But I don't wanna dance If I'm not dancing with you Tonight, I'm gonna dance Like you were in this room But I don't wanna dance If I'm not dancing with you</t>
  </si>
  <si>
    <t>https://genius.com/Taylor-swift-holy-ground-lyrics</t>
  </si>
  <si>
    <t>Sad Beautiful Tragic</t>
  </si>
  <si>
    <t>[Verse 1] Long handwritten note deep in your pocket Words, how little they mean when you're a little too late I stood right by the tracks, your face in a locket Good girls, hopeful they'll be and long they will wait [Chorus] We had a beautiful magic love there What a sad, beautiful, tragic love affair [Verse 2] In dreams, I meet you in warm conversation We both wake in lonely beds, different cities And time is taking its sweet time erasing you And you've got your demons, and darling, they all look like me [Chorus] 'Cause we had a beautiful magic love there What a sad, beautiful, tragic love affair [Bridge] Distance, timing Breakdown, fighting Silence, the train runs off its tracks Kiss me, try to fix it Could you just try to listen? Hang up, give up And for the life of us we can't get back|[Breakdown] A beautiful, magic love there What a sad, beautiful, tragic Beautiful, tragic, beautiful [Chorus] What we had, a beautiful magic love there What a sad, beautiful, tragic, love affair We had a beautiful magic love there What a sad, beautiful, tragic love affair</t>
  </si>
  <si>
    <t>https://genius.com/Taylor-swift-sad-beautiful-tragic-lyrics</t>
  </si>
  <si>
    <t>The Lucky One</t>
  </si>
  <si>
    <t>[Verse 1] New to town with a made-up name In the angel's city, chasing fortune and fame And the camera flashes make it look like a dream You had it figured out since you were in school Everybody loves pretty, everybody loves cool So overnight, you look like a sixties queen [Pre-Chorus 1] Another name goes up in lights Like diamonds in the sky [Chorus 1] And they’ll tell you now, you’re the lucky one Yeah, they’ll tell you now, you’re the lucky one But can you tell me now, you’re the lucky one? Oh, oh, oh [Verse 2] Now, it’s big black cars and Riviera views And your lover in the foyer doesn’t even know you And your secrets end up splashed on the news front page And they tell you that you’re lucky, but you’re so confused 'Cause you don’t feel pretty, you just feel used And all the young things line up to take your place|[Pre-Chorus 2] Another name goes up in lights You wonder if you’ll make it out alive [Chorus 1] And they’ll tell you now, you’re the lucky one Yeah, they’ll tell you now, you’re the lucky one But can you tell me now, you’re the lucky one? Oh, oh, oh [Verse 3] It was a few years later, I showed up here And they still tell the legend of how you disappeared How you took the money and your dignity and got the hell out They say you bought a bunch of land somewhere Chose the rose garden over Madison Square And it took some time, but I understand it now [Pre-Chorus 3] 'Cause now my name is up in lights But I think you got it right [Chorus 2] Let me tell you now, you’re the lucky one Let me tell you now, you’re the lucky one Let me tell you now, you’re the lucky one, oh, oh, oh And they’ll tell you now, you’re the lucky one Yeah, they’ll tell you now, you’re the lucky one And they’ll tell you now, you’re the lucky one, oh, oh, oh Oh, whoa, oh, oh</t>
  </si>
  <si>
    <t>https://genius.com/Taylor-swift-the-lucky-one-lyrics</t>
  </si>
  <si>
    <t>Everything Has Changed (Ft. Ed Sheeran)</t>
  </si>
  <si>
    <t>[Intro: Ed Sheeran] (You good to go?) [Verse 1: Taylor Swift] All I knew this morning when I woke Is I know something now Know something now I didn't before And all I've seen since 18 hours ago Is green eyes and freckles and your smile In the back of my mind, making me feel like [Pre-Chorus: Taylor Swift &amp; Ed Sheeran] I just wanna know you better Know you better, know you better now I just wanna know you better Know you better, know you better now I just wanna know you better Know you better, know you better now I just wanna know you, know you, know you [Chorus: Taylor Swift &amp; Ed Sheeran] 'Cause all I know is we said, "Hello" And your eyes look like coming home All I know is a simple name And everything has changed All I know is you held the door You'll be mine and I'll be yours All I know since yesterday Is everything has changed|[Verse 2: Ed Sheeran &amp; Taylor Swift] And all my walls stood tall, painted blue And I'll take 'em down, take 'em down And open up the door for you And all I feel in my stomach is butterflies The beautiful kind, making up for lost time Taking flight, making me feel right [Pre-Chorus: Taylor Swift &amp; Ed Sheeran] I just wanna know you better Know you better, know you better now I just wanna know you better Know you better, know you better now I just wanna know you better Know you better, know you better now I just wanna know you, know you, know you [Chorus: Taylor Swift &amp; Ed Sheeran] 'Cause all I know is we said, "Hello" And your eyes look like coming home All I know is a simple name And everything has changed All I know is you held the door You'll be mine and I'll be yours All I know since yesterday Is everything has changed|[Bridge: Taylor Swift &amp; Ed Sheeran] Come back and tell me why I'm feeling like I've missed you all this time And meet me there tonight And let me know that it's not all in my mind [Pre-Chorus: Taylor Swift] I just wanna know you better Know you better, know you better now I just wanna know you, know you, know you [Chorus: Taylor Swift &amp; Ed Sheeran] 'Cause all I know is we said, "Hello" And your eyes look like coming home All I know is a simple name And everything has changed All I know is you held the door You'll be mine and I'll be yours All I know since yesterday Is everything has changed [Outro: Taylor Swift] All I know is we said, "Hello" So dust off your highest hopes All I know is pouring rain And everything has changed All I know is a new found grace All my days, I'll know your face All I know since yesterday Is everything has changed</t>
  </si>
  <si>
    <t>https://genius.com/Taylor-swift-everything-has-changed-lyrics</t>
  </si>
  <si>
    <t>Starlight</t>
  </si>
  <si>
    <t>[Chorus] I said, "Oh, my, what a marvelous tune" It was the best night, never would forget how he moved The whole place was dressed to the nines And we were dancing, dancing Like we're made of starlight Like we're made of starlight [Verse 1] I met Bobby on the boardwalk, summer of '45 Picked me up, late one night out the window We were 17 and crazy, running wild, wild Can't remember what song it was playing when we walked in The night we snuck into a yacht club party Pretending to be a duchess and a prince [Chorus] And I said, "Oh, my, what a marvelous tune" It was the best night, never would forget how he moved The whole place was dressed to the nines And we were dancing, dancing Like we're made of starlight, starlight Like we're made of starlight, starlight [Verse 2] He said, “Look at you, worrying too much about things you can't change You'll spend your whole life singing the blues if you keep thinking that way" He was trying to skip rocks on the ocean, saying to me "Don't you see the starlight, starlight? Don't you dream impossible things?"|[Chorus] Like, "Oh, my, what a marvelous tune" It was the best night, never would forget how he moved The whole place was dressed to the nines And we were dancing, dancing Like we're made of starlight, starlight Like we're made of starlight, starlight [Bridge] Ooh-ooh, he's talking crazy Ooh-ooh, dancing with me Ooh-ooh, we could get married Have ten kids and teach 'em how to dream [Guitar Solo] [Chorus] Oh, my, what a marvelous tune It was the best night, never would forget how he moved The whole place was dressed to the nines And we were dancing, dancing Like we're made of starlight, starlight Like we're made of starlight, starlight [Breakdown] Like we're made of starlight, starlight Like we dream impossible dreams Like starlight, starlight Like we dream impossible dreams|[Outro] Don't you see the starlight, starlight? Don't you dream impossible things?</t>
  </si>
  <si>
    <t>https://genius.com/Taylor-swift-starlight-lyrics</t>
  </si>
  <si>
    <t>Begin Again</t>
  </si>
  <si>
    <t>[Verse 1] Took a deep breath in the mirror He didn't like it when I wore high heels But I do Turn the lock and put my headphones on He always said he didn't get this song But I do, I do [Verse 2] I walked in, expecting you'd be late But you got here early and you stand and wave I walk to you You pull my chair out and help me in And you don't know how nice that is But I do [Chorus] And you throw your head back laughin' like a little kid I think it's strange that you think I'm funny 'cause he never did I've been spending the last eight months Thinkin' all love ever does is break and burn and end But on a Wednesday, in a café, I watched it begin again [Verse 3] You said you never met one girl who Had as many James Taylor records as you But I do We tell stories and you don't know why I'm comin' off a little shy But I do|[Chorus] But you throw your head back laughin' like a little kid I think it's strange that you think I'm funny 'cause he never did I've been spending the last eight months Thinkin' all love ever does is break and burn and end But on a Wednesday, in a café, I watched it begin again [Bridge] And we walked down the block to my car And I almost brought him up But you start to talk about the movies That your family watches every single Christmas And I wanna talk about that And for the first time, what's past is past [Chorus] 'Cause you throw your head back laughin' like a little kid I think it's strange that you think I'm funny 'cause he never did I've been spending the last eight months Thinkin' all love ever does is break and burn and end But on a Wednesday, in a café, I watched it begin again [Outro] Hmm, hmm But on a Wednesday, in a café, I watched it begin again</t>
  </si>
  <si>
    <t>https://genius.com/Taylor-swift-begin-again-lyrics</t>
  </si>
  <si>
    <t>The Moment I Knew</t>
  </si>
  <si>
    <t>[Verse 1] You should've been there Should've burst through the door With that "Baby, I'm right here" smile And it would've felt like A million little shining stars had just aligned And I would've been so happy [Verse 2] Christmas lights glisten I've got my eye on the door Just waiting for you to walk in But the time is ticking People ask me how I've been As I comb back through my memory How you said you'd be here You said you'd be here [Chorus] And it was like slow motion Standing there in my party dress In red lipstick With no one to impress And they're all laughing As I'm looking around the room But there was one thing missing And that was the moment I knew|[Verse 3] And the hours pass by Now I just wanna be alone But your close friends always seem to know When there's something really wrong So they follow me down the hall And there in the bathroom I try not to fall apart And the sinking feeling starts As I say hopelessly "He said he'd be here" [Chorus] And it was like slow motion Standing there in my party dress In red lipstick With no one to impress And they're all laughing And asking me about you But there was one thing missing (Missing) And that was the moment I knew [Bridge] What do you say When tears are streaming down your face In front of everyone you know? And what do you do When the one who means the most to you Is the one who didn't show?|[Breakdown] You should've been here And I would've been so happy [Chorus] And it was like slow motion Standing there in my party dress In red lipstick With no one to impress And they're all standing around me, singing "Happy birthday to you" But there was one thing missing And that was the moment I knew Oh-oh-oh-oh-oh-oh-oh, I knew Oh-oh-oh-oh-oh-oh-oh [Outro] You called me later And said, "I'm sorry I didn't make it" And I said, "I'm sorry, too" And that was the moment I knew</t>
  </si>
  <si>
    <t>https://genius.com/Taylor-swift-the-moment-i-knew-lyrics</t>
  </si>
  <si>
    <t>Come Back... Be Here</t>
  </si>
  <si>
    <t>[Verse 1] You said it in a simple way 4 a.m. the second day How strange that I don't know you at all Stumbled through the long goodbye One last kiss, then catch your flight Right when I was just about to fall [Pre-Chorus] I told myself, don't get attached But in my mind, I play it back Spinning faster than the plane that took you [Chorus] And this is when the feeling sinks in I don't wanna miss you like this Come back, be here, come back, be here I guess you're in New York today I don't wanna need you this way Come back, be here, come back, be here [Verse 2] The delicate beginning rush The feeling you can know so much Without knowing anything at all And now that I can put this down If I had known what I know now I never would've played so nonchalant|[Pre-Chorus] Taxi cabs and busy streets That never bring you back to me I can't help but wish you took me with you [Chorus] And this is when the feeling sinks in I don't wanna miss you like this Come back, be here, come back, be here I guess you're in London today And I don't wanna need you this way Come back, be here, come back, be here [Bridge] This is falling in love in the cruelest way This is falling for you when you are worlds away In New York, be here But you're in London, and I break down 'Cause it's not fair that you're not around [Chorus] This is when the feeling sinks in I don't wanna miss you like this Come back, be here, come back, be here I guess you're in New York today And I don't wanna need you this way Come back, be here, come back, be here|[Outro] Oh-oh, oh-oh I don't wanna miss you like this Oh-oh, oh-oh Come back, be here Come back, be here</t>
  </si>
  <si>
    <t>https://genius.com/Taylor-swift-come-back-be-here-lyrics</t>
  </si>
  <si>
    <t>Girl at Home</t>
  </si>
  <si>
    <t>[Intro] Don't look at me, you got a girl at home And everybody knows that, everybody knows that, ah-ah Don't look at me, you got a girl at home And everybody knows that [Verse 1] I don't even know her But I feel a responsibility To do what's upstanding and right It's kinda like a code, yeah And you've been getting closer and closer And crossing so many lines [Pre-Chorus] And it would be a fine proposition If I was a stupid girl But, honey, I am no one's exception This, I have previously learned [Chorus]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that|[Verse 2] I just want to make sure You understand perfectly You're the kind of man who makes me sad While she waits up You chase down the newest thing And take for granted what you have [Pre-Chorus] And it would be a fine proposition If I was a stupid girl And, yeah, I might go with it If I hadn't once been just like her [Chorus]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[Post-Chorus] Oh-oh-oh, oh-oh-oh Oh-oh-oh, oh-oh-oh|[Bridge] Call a cab, lose my number You're about to lose your girl Call a cab, lose my number Let's consider this lesson learned [Chorus] Don't look at me, you got a girl at home And everybody knows that, everybody knows that, ah-ah Don't look at me, you got a girl at home And everybody knows that, everybody knows that Want to see you pick up your phone And tell her you're coming home Don't look at me, you got a girl at home And everybody knows that, everybody knows that [Outro] Don't look at me, you got a girl at home And everybody knows that, everybody knows that It would be a fine proposition If I hadn't once been just like her</t>
  </si>
  <si>
    <t>https://genius.com/Taylor-swift-girl-at-home-lyrics</t>
  </si>
  <si>
    <t>Fearless</t>
  </si>
  <si>
    <t>[Verse 1] There's something 'bout the way The street looks when it's just rained There's a glow off the pavement, you walk me to the car And you know I wanna ask you to dance right there In the middle of the parking lot, yeah Oh, yeah [Verse 2] We're driving down the road, I wonder if you know I'm trying so hard not to get caught up now But you're just so cool, run your hands through your hair Absentmindedly making me want you [Chorus] And I don't know how it gets better than this You take my hand and drag me head first, fearless And I don't know why but with you, I'd dance In a storm in my best dress, fearless [Verse 3] So, baby, drive slow 'til we run out of road In this one horse town, I wanna stay right here In this passenger's seat You put your eyes on me In this moment now, capture it, remember it|[Chorus] 'Cause I don't know how it gets better than this You take my hand and drag me head first, fearless And I don't know why but with you, I'd dance In a storm in my best dress, fearless [Bridge] Well, you stood there with me in the doorway My hands shake, I'm not usually this way but You pull me in and I'm a little more brave It's the first kiss, it's flawless, really something It's fearless Oh, yeah [Chorus] 'Cause I don't know how it gets better than this You take my hand and drag me head first, fearless And I don't know why but with you, I'd dance In a storm in my best dress, fearless 'Cause I don't know how it gets better than this You take my hand and drag me head first, fearless And I don't know why but with you, I'd dance In a storm in my best dress, fearless [Outro] Oh, oh Oh, yeah</t>
  </si>
  <si>
    <t>Released November 11, 2008</t>
  </si>
  <si>
    <t>https://genius.com/albums/Taylor-Swift/Fearless</t>
  </si>
  <si>
    <t>https://genius.com/Taylor-swift-fearless-lyrics</t>
  </si>
  <si>
    <t>Fifteen</t>
  </si>
  <si>
    <t>[Verse 1] You take a deep breath and you walk through the doors It's the mornin' of your very first day You say hi to your friends you ain't seen in a while Try and stay out of everybody's way It's your freshman year and you're gonna be here For the next four years in this town Hopin' one of those senior boys will wink at you and say "You know, I haven't seen you around before" [Chorus] 'Cause when you're fifteen and somebody tells you they love you You're gonna believe them And when you're fifteen, feelin' like there's nothin' to figure out Well, count to ten, take it in This is life before you know who you're gonna be Fifteen [Verse 2] You sit in class next to a redhead named Abigail And soon enough, you're best friends Laughin' at the other girls who think they're so cool We'll be outta here as soon as we can And then, you're on your very first date and he's got a car And you're feelin' like flyin' And your mama's waitin' up and you're thinkin' he's the one And you're dancin' 'round your room when the night ends When the night ends|[Chorus] 'Cause when you're fifteen and somebody tells you they love you You're gonna believe them And when you're fifteen and your first kiss Makes your head spin 'round But in your life, you'll do things greater than Dating the boy on the football team But I didn't know it at fifteen [Bridge] When all you wanted was to be wanted Wish you could go back and tell yourself what you know now Back then, I swore I was gonna marry him someday But I realized some bigger dreams of mine And Abigail gave everything she had To a boy who changed his mind And we both cried [Chorus] 'Cause when you're fifteen and somebody tells you they love you You're gonna believe them And when you're fifteen, don't forget to look before you fall I've found time can heal most anything And you just might find who you're supposed to be I didn't know who I was supposed to be At fifteen|[Post-Chorus] La-la-la, la-la-la, la-la-la-la La-la-la, la-la-la, la-la-la-la La-la-la, la-la-la [Outro] Your very first day Take a deep breath, girl Take a deep breath as you walk through the doors</t>
  </si>
  <si>
    <t>https://genius.com/Taylor-swift-fifteen-lyrics</t>
  </si>
  <si>
    <t>Love Story</t>
  </si>
  <si>
    <t>[Verse 1] We were both young when I first saw you I close my eyes, and the flashback starts I'm standing there On a balcony in summer air See the lights, see the party, the ball gowns See you make your way through the crowd And say, "Hello" Little did I know [Pre-Chorus] That you were Romeo, you were throwing pebbles And my daddy said, "Stay away from Juliet" And I was crying on the staircase Begging you, "Please, don't go," and I said [Chorus] Romeo, take me somewhere we can be alone I'll be waiting, all there's left to do is run You'll be the prince and I'll be the princess It's a love story, baby, just say "Yes" [Verse 2] So I sneak out to the garden to see you We keep quiet, 'cause we're dead if they knew So close your eyes Escape this town for a little while, oh, oh|[Pre-Chorus] 'Cause you were Romeo, I was a scarlet letter And my daddy said, "Stay away from Juliet" But you were everything to me I was begging you, "Please, don't go," and I said [Chorus] Romeo, take me somewhere we can be alone I'll be waiting, all there's left to do is run You'll be the prince and I'll be the princess It's a love story, baby, just say "Yes" Romeo, save me, they're trying to tell me how to feel This love is difficult, but it's real Don't be afraid, we'll make it out of this mess It's a love story, baby, just say "Yes" [Post-Chorus] Oh, oh [Bridge] I got tired of waiting Wondering if you were ever coming around My faith in you was fading When I met you on the outskirts of town [Breakdown] And I said, "Romeo, save me, I've been feeling so alone I keep waiting for you but you never come Is this in my head? I don't know what to think" He knelt to the ground and pulled out a ring, and said|[Chorus] "Marry me, Juliet, you'll never have to be alone I love you, and that's all I really know I talked to your dad, go pick out a white dress It's a love story, baby, just say 'Yes'" [Outro] Oh, oh, oh Oh, oh, oh 'Cause we were both young when I first saw you</t>
  </si>
  <si>
    <t>https://genius.com/Taylor-swift-love-story-lyrics</t>
  </si>
  <si>
    <t>Hey Stephen</t>
  </si>
  <si>
    <t>[Intro] Mmm-mm, mm-mm Mmm-mm, mm-mm Mmm-mm, mm-mm, yeah [Verse 1] Hey, Stephen, I know looks can be deceiving But I know I saw a light in you And as we walked, we were talking I didn't say half the things I wanted to Of all the girls tossing rocks at your window I'll be the one waiting there even when it's cold Hey, Stephen, boy, you might have me believing I don't always have to be alone [Chorus] 'Cause I can't help it if you look like an angel Can't help it if I wanna kiss you in the rain so Come feel this magic I've been feeling since I met you Can't help it if there's no one else Mmm, I can't help myself [Verse 2] Hey, Stephen, I've been holding back this feeling So I got some things to say to you, ha I've seen it all, so I thought But I never seen nobody shine the way you do The way you walk, way you talk, way you say my name It's beautiful, wonderful, don't you ever change Hey, Stephen, why are people always leaving? I think you and I should stay the same|[Chorus] 'Cause I can't help it if you look like an angel Can't help it if I wanna kiss you in the rain so Come feel this magic I've been feeling since I met you Can't help it if there's no one else Mmm, I can't help myself [Bridge] They're dimming the street lights, you're perfect for me Why aren't you here tonight? I'm waiting alone now, so come on and come out And pull me near and shine, shine, shine [Breakdown] Hey, Stephen, I could give you fifty reasons Why I should be the one you choose All those other girls, well, they're beautiful But would they write a song for you? (Ha-ha) [Chorus] I can't help it if you look like an angel Can't help it if I wanna kiss you in the rain so Come feel this magic I've been feeling since I met you Can't help it if there's no one else Mmm, I can't help myself If you look like an angel Can't help it if I wanna kiss you in the rain so Come feel this magic I've been feeling since I met you Can't help it if there's no one else Mmm, I can't help myself|[Outro] Myself Can't help myself I can't help myself</t>
  </si>
  <si>
    <t>https://genius.com/Taylor-swift-hey-stephen-lyrics</t>
  </si>
  <si>
    <t>White Horse</t>
  </si>
  <si>
    <t>[Verse 1] Say you're sorry, that face of an angel Comes out just when you need it to As I paced back and forth all this time 'Cause I honestly believed in you Holdin' on, the days drag on Stupid girl, I shoulda known, I shoulda known [Chorus] That I'm not a princess, this ain't a fairytale I'm not the one you'll sweep off her feet, lead her up the stairwell This ain't Hollywood, this is a small town I was a dreamer before you went and let me down Now it's too late for you and your white horse To come around [Verse 2] Maybe I was naive, got lost in your eyes And never really had a chance My mistake, I didn't know to be in love You had to fight to have the upper hand I had so many dreams about you and me Happy endings, now I know [Chorus] That I'm not a princess, this ain't a fairytale I'm not the one you'll sweep off her feet, lead her up the stairwell This ain't Hollywood, this is a small town I was a dreamer before you went and let me down Now it's too late for you and your white horse To come around|[Bridge] And there you are on your knees Beggin' for forgiveness, beggin' for me Just like I always wanted But I'm so sorry [Chorus] 'Cause I'm not your princess, this ain't our fairytale I'm gonna find someone someday who might actually treat me well This is a big world, that was a small town There in my rear view mirror disappearing now And it's too late for you and your white horse Now it's too late for you and your white horse To catch me now [Outro] Oh, whoa, whoa, whoa Try and catch me now, oh It's too late to catch me now</t>
  </si>
  <si>
    <t>https://genius.com/Taylor-swift-white-horse-lyrics</t>
  </si>
  <si>
    <t>You Belong With Me</t>
  </si>
  <si>
    <t>[Verse 1] You're on the phone with your girlfriend, she's upset She's going off about something that you said 'Cause she doesn't get your humor like I do I'm in the room, it's a typical Tuesday night I'm listening to the kind of music she doesn't like And she'll never know your story like I do [Pre-Chorus] But she wears short skirts, I wear T-shirts She's Cheer Captain and I'm on the bleachers Dreaming 'bout the day when you wake up and find That what you're looking for has been here the whole time [Chorus] If you could see that I'm the one who understands you Been here all along, so why can't you see? You belong with me, you belong with me [Verse 2] Walking the streets with you and your worn-out jeans I can't help thinking this is how it ought to be Laughing on a park bench, thinking to myself Hey, isn't this easy? And you've got a smile that could light up this whole town I haven't seen it in a while since she brought you down You say you're fine, I know you better than that Hey, whatcha doing with a girl like that?|[Pre-Chorus] She wears high heels, I wear sneakers She's Cheer Captain and I'm on the bleachers Dreaming 'bout the day when you wake up and find That what you're looking for has been here the whole time [Chorus] If you could see that I'm the one who understands you Been here all along, so why can't you see? You belong with me Standing by and waiting at your back door All this time, how could you not know, baby? You belong with me, you belong with me [Bridge] Oh, I remember you driving to my house In the middle of the night I'm the one who makes you laugh When you know you're 'bout to cry And I know your favorite songs And you tell me 'bout your dreams Think I know where you belong Think I know it's with me [Chorus] Can't you see that I'm the one who understands you Been here all along, so why can't you see? You belong with me Standing by and waiting at your back door All this time, how could you not know, baby? You belong with me, you belong with me|[Outro] You belong with me Have you ever thought just maybe You belong with me? You belong with me</t>
  </si>
  <si>
    <t>https://genius.com/Taylor-swift-you-belong-with-me-lyrics</t>
  </si>
  <si>
    <t>Breathe (Ft. Colbie Caillat)</t>
  </si>
  <si>
    <t>[Verse 1: Taylor Swift] I see your face in my mind as I drive away 'Cause none of us thought it was gonna end that way People are people and sometimes, we change our minds But it's killing me to see you go after all this time [Verse 2: Taylor Swift with Colbie Caillat] Music starts playing like the end of a sad movie It's the kind of ending you don't really wanna see 'Cause it's tragedy and it'll only bring you down Now, I don't know what to be without you around [Pre-Chorus: Taylor Swift with Colbie Caillat] And we know it's never simple, never easy Never a clean break, no one here to save me You're the only thing I know like the back of my hand [Chorus: Taylor Swift with Colbie Caillat] And I can't breathe without you, but I have to Breathe without you, but I have to [Verse 3: Taylor Swift with Colbie Caillat] Never wanted this, never wanna see you hurt Every little bump in the road, I tried to swerve But people are people and sometimes, it doesn't work out Nothing we say is gonna save us from the fall out|[Pre-Chorus: Taylor Swift with Colbie Caillat] And we know it's never simple, never easy Never a clean break, no one here to save me You're the only thing I know like the back of my hand [Chorus: Taylor Swift with Colbie Caillat] And I can't breathe without you, but I have to Breathe without you but I have to [Bridge: Taylor Swift with Colbie Caillat] It's 2 A.M, feeling like I just lost a friend Hope you know it's not easy, easy for me It's 2 A.M, feeling like I just lost a friend Hope you know this ain't easy, easy for me [Pre-Chorus: Taylor Swift with Colbie Caillat] And we know it's never simple, never easy Never a clean break, no one here to save me, oh-oh [Chorus: Taylor Swift with Colbie Caillat] I can't breathe without you, but I have to Breathe without you, but I have to Breathe without you, but I have to [Outro: Taylor Swift &amp; Colbie Caillat] I'm sorry, I'm sorry (Mmm) I'm sorry, (Yeah, yeah) I'm sorry I'm sorry, I'm sorry I'm sorry</t>
  </si>
  <si>
    <t>https://genius.com/Taylor-swift-breathe-lyrics</t>
  </si>
  <si>
    <t>Tell Me Why</t>
  </si>
  <si>
    <t>[Verse 1] I took a chance, I took a shot And you might think I'm bulletproof, but I'm not You took a swing, I took it hard And down here from the ground, I see who you are [Chorus] I'm sick and tired of your attitude I'm feeling like I don't know you You tell me that you love me, then cut me down And I need you like a heartbeat But you know you got a mean streak That makes me run for cover when you're around And here's to you and your temper Yes, I remember what you said last night And I know that you see what you're doing to me Tell me why [Verse 2] You could write a book on how to ruin someone's perfect day Well, I get so confused and frustrated Forget what I'm trying to say, oh [Chorus] I'm sick and tired of your reasons I got no one to believe in You tell me that you want me, then push me around And I need you like a heartbeat But you know you got a mean streak That makes me run for cover when you're around Here's to you and your temper Yes, I remember what you said last night And I know that you see what you're doing to me Tell me why|[Bridge] Why do you have to make me feel small So you can feel whole inside? Why do you have to put down my dreams So you're the only thing on my mind? [Chorus] I'm sick and tired of your attitude I'm feeling like I don't know you You tell me that you want me, then cut me down I'm sick and tired of your reasons I've got no one to believe in You ask me for my love, then you push me around Here's to you and your temper Yes, I remember what you said last night And I know that you see what you're doing to me Tell me why (Why) Tell me why (Why) [Outro] I take a step back, let you go I told you I'm not bulletproof Now you know</t>
  </si>
  <si>
    <t>https://genius.com/Taylor-swift-tell-me-why-lyrics</t>
  </si>
  <si>
    <t>You're Not Sorry</t>
  </si>
  <si>
    <t>[Verse 1] All this time I was wasting hoping you would come around I've been giving out chances every time and all you do is let me down And it's taken me this long, baby, but I've figured you out And you're thinking we'll be fine again, but not this time around [Chorus] You don't have to call anymore I won't pick up the phone This is the last straw Don't wanna hurt anymore And you can tell me that you're sorry But I don't believe you, baby, like I did before You're not sorry (No, no, no, no) [Verse 2] You're looking so innocent, I might believe you if I didn't know Could've loved you all my life if you hadn't left me waiting in the cold And you've got your share of secrets And I'm tired of being last to know, oh And now you're asking me to listen 'cause it's worked each time before [Chorus] But you don't have to call anymore I won't pick up the phone This is the last straw Don't wanna hurt anymore And you can tell me that you're sorry But I don't believe you, baby, like I did before You're not sorry (No, no, no, no) You're not sorry (No, no, no, no)|[Bridge] You had me crawling for you, honey, and it never would've gone away, no You used to shine so bright, but I watched all of it fade [Chorus] So you don't have to call anymore I won't pick up the phone This is the last straw There's nothing left to beg for And you can tell me that you're sorry But I don't believe you, baby, like I did before You're not sorry (No, no, no, no) You're not sorry (No, no, no, no) (No, no, no, no, no, no, no, no, no, no, no, no) Woah, oh, oh-oh, oh-oh-oh (Oh, oh, oh, no, no, no, no, no, no)</t>
  </si>
  <si>
    <t>https://genius.com/Taylor-swift-youre-not-sorry-lyrics</t>
  </si>
  <si>
    <t>The Way I Loved You</t>
  </si>
  <si>
    <t>[Verse 1] He is sensible and so incredible And all my single friends are jealous He says everything I need to hear and it's like I couldn't ask for anything better He opens up my door and I get into his car And he says you look beautiful tonight And I feel perfectly fine [Chorus] But I miss screaming and fighting and kissing in the rain And it's 2AM and I'm cursing your name You're so in love that you act insane And that's the way I loved you Breaking down and coming undone It's a roller coaster kind of rush And I never knew I could feel that much And that's the way I loved you [Verse 2] He respects my space And never makes me wait And he calls exactly when he says he will He's close to my mother Talks business with my father He's charming and endearing And I'm comfortable|[Chorus] But I miss screaming and fighting and kissing in the rain It's 2AM and I'm cursing your name You're so in love that you acted insane And that's the way I loved you Breaking down and coming undone It's a roller coaster kind of rush And I never knew I could feel that much And that's the way I loved you [Bridge] He can't see the smile I'm faking And my heart's not breaking 'Cause I'm not feeling anything at all And you were wild and crazy Just so frustrating Intoxicating, complicated Got away by some mistake and now [Chorus] I miss screaming and fighting and kissing in the rain It's 2AM and I'm cursing your name I'm so in love that I acted insane And that's the way I loved you Breaking down and coming undone It's a roller coaster kind of rush And I never knew I could feel that much And that's the way I loved you, oh, oh|[Outro] And that's the way I loved you, oh, oh Never knew I could feel that much And that's the way I loved you</t>
  </si>
  <si>
    <t>https://genius.com/Taylor-swift-the-way-i-loved-you-lyrics</t>
  </si>
  <si>
    <t>Forever &amp; Always</t>
  </si>
  <si>
    <t>[Verse 1] Once upon a time I believe it was a Tuesday when I caught your eye And we caught onto something I hold onto the night You looked me in the eye and told me you loved me Were you just kidding? 'Cause it seems to me This thing is breaking down, we almost never speak I don't feel welcome anymore Baby, what happened? Please, tell me 'Cause one second, it was perfect Now you're halfway out the door [Chorus]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[Verse 2]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anymore|[Chorus]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You didn't mean it, baby, I don't think so [Bridge] Oh, back up, baby, back up Did you forget everything? Back up, baby, back up Did you forget everything? [Chorus] 'Cause it rains in your bedroom Everything is wrong It rains when you're here and it rains when you're gone 'Cause I was there when you said, "Forever and always" Oh, I stare at the phone, he still hasn't called And then you feel so low you can't feel nothing at all And you flashback to when we said, "Forever and always" And it rains in your bedroom Everything is wrong It rains when you're here and it rains when you're gone 'Cause I was there when you said, "Forever and always"|[Outro] You didn't mean it, baby You said, "Forever and always", yeah</t>
  </si>
  <si>
    <t>https://genius.com/Taylor-swift-forever-and-always-lyrics</t>
  </si>
  <si>
    <t>The Best Day</t>
  </si>
  <si>
    <t>[Verse 1] I'm five years old, it's getting cold, I've got my big coat on I hear your laugh and look up smiling at you, I run and run Past the pumpkin patch and the tractor rides Look now, the sky is gold I hug your legs and fall asleep on the way home [Chorus] I don't know why all the trees change in the fall But I know you're not scared of anything at all Don't know if Snow White's house is near or far away But I know I had the best day with you today [Verse 2] I'm thirteen now And don't know how my friends could be so mean I come home crying and you hold me tight and grab the keys And we drive and drive until we found a town far enough away And we talk and window shop 'til I've forgotten all their names [Chorus] I don't know who I'm going to talk to now at school But I know I'm laughing on the car ride home with you Don't know how long it's going to take to feel okay But I know I had the best day with you today|[Bridge] I have an excellent father, his strength is making me stronger God smiles on my little brother, inside and out He's better than I am I grew up in a pretty house and I had space to run And I had the best days with you [Verse 3] There is a video I found from back when I was three You set up a paint set in the kitchen and you're talking to me It's the age of princesses and pirate ships and the seven dwarfs And Daddy's smart And you're the prettiest lady in the whole wide world [Chorus] And now I know why all the trees change in the fall I know you were on my side even when I was wrong And I love you for giving me your eyes For staying back and watching me shine And I didn't know if you knew, so I'm taking this chance to say That I had the best day with you today</t>
  </si>
  <si>
    <t>https://genius.com/Taylor-swift-the-best-day-lyrics</t>
  </si>
  <si>
    <t>Change</t>
  </si>
  <si>
    <t>[Verse 1] And it's a sad picture, the final blow hits you Somebody else gets what you wanted again and You know it's all the same, another time and place Repeating history and you're getting sick of it But I believe in whatever you do And I'll do anything to see it through [Chorus] Because these things will change Can you feel it now? These walls that they put up to hold us back will fall down This revolution, the time will come For us to finally win And we'll sing hallelujah, we'll sing hallelujah Oh, oh [Verse 2] So, we've been outnumbered, raided, and now cornered It's hard to fight when the fight ain’t fair We're getting stronger now, find things they never found They might be bigger but we're faster and never scared You can walk away, say we don't need this But there's something in your eyes says we can beat this [Chorus] 'Cause these things will change Can you feel it now? These walls that they put up to hold us back will fall down This revolution, the time will come For us to finally win And we'll sing hallelujah, we'll sing hallelujah Oh, oh|[Bridge] Tonight, we stand, get off our knees Fight for what we've worked for all these years And the battle was long, it's the fight of our lives But we'll stand up champions tonight [Chorus] It was the night things changed Can you see it now? These walls that they put up to hold us back fell down It's a revolution, throw your hands up 'Cause we never gave in And we'll sing hallelujah, we sang hallelujah Hallelujah</t>
  </si>
  <si>
    <t>https://genius.com/Taylor-swift-change-lyrics</t>
  </si>
  <si>
    <t>Mine</t>
  </si>
  <si>
    <t>[Intro] Oh-oh, oh-oh Oh-oh, oh-oh [Verse 1] You were in college working part time waitin' tables Left a small town, never looked back I was a flight risk with a fear of falling Wonderin' why we bother with love if it never lasts [Pre-Chorus] I say, "Can you believe it?" As we're lyin' on the couch The moment I could see it Yes, yes, I can see it now [Chorus] Do you remember, we were sittin' there by the water? You put your arm around me for the first time You made a rebel of a careless man's careful daughter You are the best thing that's ever been mine [Verse 2] Flash forward and we're takin' on the world together And there's a drawer of my things at your place You learn my secrets and you figure out why I'm guarded You say we'll never make my parents' mistakes [Pre-Chorus] But we got bills to pay We got nothing figured out When it was hard to take Yes, yes, this is what I thought about [Chorus] Do you remember, we were sittin' there by the water? You put your arm around me for the first time You made a rebel of a careless man's careful daughter You are the best thing that's ever been mine Do you remember all the city lights on the water? You saw me start to believe for the first time You made a rebel of a careless man's careful daughter You are the best thing that's ever been mine|[Post-Chorus] Oh-oh, oh-oh [Bridge] And I remember that fight, 2:30AM As everything was slipping right out of our hands I ran out crying and you followed me out into the street Braced myself for the goodbye 'Cause that's all I've ever known Then you took me by surprise You said, "I'll never leave you alone" [Chorus] You said, "I remember how we felt sitting by the water And every time I look at you, it's like the first time I fell in love with a careless man's careful daughter She is the best thing that's ever been mine" [Post-Chorus] Hold on, make it last Hold on, never turn back (Hold on) You made a rebel of a careless man's careful daughter (Make it last) (Hold on) You are the best thing that's ever been mine (Hold on) [Outro] Yes, yes, do you believe it? (Hold on) Yes, yes, we're gonna make it now (Hold on) Yes, yes, I can see it Yes, yes, I can see it now</t>
  </si>
  <si>
    <t>Speak-Now</t>
  </si>
  <si>
    <t>Released October 25, 2010</t>
  </si>
  <si>
    <t>https://genius.com/Taylor-swift-mine-lyrics</t>
  </si>
  <si>
    <t>https://genius.com/albums/Taylor-Swift/Speak-Now</t>
  </si>
  <si>
    <t>Sparks Fly</t>
  </si>
  <si>
    <t>[Verse 1] The way you move is like a full on rainstorm and I'm a house of cards You're the kind of reckless that should send me runnin' But I kinda know that I won't get far And you stood there in front of me, just close enough to touch Close enough to hope you couldn't see what I was thinkin' of [Chorus]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[Verse 2] My mind forgets to remind me you're a bad idea You touch me once and it's really somethin' You find I'm even better than you imagined I would be I'm on my guard for the rest of the world But with you, I know it's no good And I could wait patiently, but I really wish you would [Chorus]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[Bridge] I run my fingers through your hair and watch the lights go wild Just keep on keepin' your eyes on me, it's just wrong enough to make it feel right And lead me up the staircase, won't you whisper soft and slow? I'm captivated by you, baby, like a firework show [Chorus] Drop everything now, meet me in the pouring rain Kiss me on the sidewalk (Ah-ah), take away the pain 'Cause I see sparks fly whenever you smile Get me with those green eyes, baby, as the lights go down Give me something that'll haunt me when you're not around 'Cause I see sparks fly whenever you smile|[Outro] And the sparks fly Oh, baby, smile And the sparks fly</t>
  </si>
  <si>
    <t>https://genius.com/Taylor-swift-sparks-fly-lyrics</t>
  </si>
  <si>
    <t>Back to December</t>
  </si>
  <si>
    <t>[Verse 1] I'm so glad you made time to see me How's life? Tell me, how's your family? I haven't seen them in a while You've been good, busier than ever We small talk, work and the weather Your guard is up and I know why [Pre-Chorus] Because the last time you saw me Is still burned in the back of your mind You gave me roses and I left them there to die [Chorus] So, this is me swallowing my pride Standing in front of you saying, "I'm sorry for that night" And I go back to December all the time It turns out freedom ain't nothing but missing you Wishing I'd realized what I had when you were mine I go back to December, turn around and make it alright I go back to December all the time [Verse 2] These days, I haven't been sleeping Staying up, playing back myself leaving When your birthday passed and I didn't call And I think about summer, all the beautiful times I watched you laughing from the passenger side And realized I loved you in the fall [Pre-Chorus] And then the cold came, the dark days When fear crept into my mind You gave me all your love and all I gave you was goodbye [Chorus] So, this is me swallowing my pride Standing in front of you, saying, "I'm sorry for that night" And I go back to December all the time It turns out freedom ain't nothing but missing you Wishing I'd realized what I had when you were mine I go back to December, turn around and change my own mind I go back to December all the time|[Bridge] I miss your tan skin, your sweet smile So good to me, so right And how you held me in your arms that September night The first time you ever saw me cry Maybe this is wishful thinking Probably mindless dreaming But if we loved again, I swear I'd love you right I'd go back in time and change it, but I can't So, if the chain is on your door, I understand [Chorus] But this is me swallowing my pride Standing in front of you, saying, "I'm sorry for that night" And I go back to December It turns out freedom ain't nothing but missing you Wishing I'd realized what I had when you were mine I go back to December, turn around and make it alright I go back to December, turn around and change my own mind I go back to December all the time [Outro] All the time</t>
  </si>
  <si>
    <t>https://genius.com/Taylor-swift-back-to-december-lyrics</t>
  </si>
  <si>
    <t>Speak Now</t>
  </si>
  <si>
    <t>[Verse 1] I am not the kind of girl Who should be rudely bargin' in on a white veil occasion But you are not the kind of boy Who should be marrying the wrong girl I sneak in and see your friends And her snotty little family all dressed in pastel And she is yelling at a bridesmaid Somewhere back inside a room Wearin' a gown shaped like a pastry [Pre-Chorus] This is surely not what you thought it would be I lose myself in a daydream Where I stand and say [Chorus] Don't say yes, run away now I'll meet you when you're out Of the church, at the back door Don't wait or say a single vow You need to hear me out And they said, "Speak now" [Verse 2] Fond gestures are exchanged And the organ starts to play a song that sounds like a death march And I am hiding in the curtains It seems that I was uninvited by your lovely bride-to-be [Pre-Chorus] She floats down the aisle like a pageant queen But I know you wish it was me You wish it was me, don't you? [Chorus] Don't say yes, run away now I'll meet you when you're out Of the church, at the back door Don't wait or say a single vow You need to hear me out And they said, "Speak now" Don't say yes, run away now (Run away now) I'll meet you when you're out Of the church, at the back door Don't wait or say a single vow (Say a single vow) Your time is running out And they said, "Speak now"|[Post-Chorus] Ooh (Run away now), la Ooh (Say a single vow), ooh [Bridge] I hear the preacher say "Speak now or forever hold your peace" There's the silence, there's my last chance I stand up with shaky hands, all eyes on me Horrified looks from everyone in the room But I'm only lookin' at you [Verse 3] I am not the kind of girl Who should be rudely bargin' in on a white veil occasion But you are not the kind of boy Who should be marrying the wrong girl, haha [Chorus] So, don't say yes, run away now I'll meet you when you're out Of the church, at the back door Don't wait or say a single vow You need to hear me out They said, "Speak now" And you say, "Let's run away now (Run away now) I'll meet you when I'm out Of my tux, at the back door Baby, I didn't say my vows (Say a single vow) So glad you were around When they said, 'Speak now'"</t>
  </si>
  <si>
    <t>https://genius.com/Taylor-swift-speak-now-lyrics</t>
  </si>
  <si>
    <t>Dear John</t>
  </si>
  <si>
    <t>[Verse 1] Long were the nights when My days once revolved around you Counting my footsteps Praying the floor won't fall through again And my mother accused me of losing my mind But I swore I was fine You paint me a blue sky Then go back and turn it to rain And I lived in your chess game But you changed the rules everyday Wondering which version of you I might get on the phone tonight Well, I stopped pickin' up and this song is to let you know why [Chorus] Dear John, I see it all now that you're gone Don't you think I was too young to be messed with? The girl in the dress cried the whole way home I should've known [Verse 2] Well, maybe it's me And my blind optimism to blame Or maybe it's you and your sick need To give love and take it away And you'll add my name to your long list of traitors Who don't understand And I look back in regret how I ignored when they said "Run as fast as you can" [Chorus] Dear John, I see it all now that you're gone Don't you think I was too young to be messed with? The girl in the dress cried the whole way home Dear John, I see it all now, it was wrong Don't you think nineteen's too young To be played by your dark, twisted games when I loved you so? I should've known [Bridge] You are an expert at sorry and keeping lines blurry Never impressed by me acing your tests All the girls that you've run dry have tired lifeless eyes 'Cause you burned them out But I took your matches before fire could catch me So don't look now I'm shining like fireworks over your sad empty town Oh, oh|[Chorus] Dear John, I see it all now that you're gone Don't you think I was too young to be messed with? The girl in the dress cried the whole way home I see it all now that you're gone Don't you think I was too young to be messed with? The girl in the dress wrote you a song You should've known [Outro] You should've known Don't you think I was too young? You should've known</t>
  </si>
  <si>
    <t>https://genius.com/Taylor-swift-dear-john-lyrics</t>
  </si>
  <si>
    <t>Mean</t>
  </si>
  <si>
    <t>[Verse 1] You, with your words like knives And swords and weapons that you use against me You have knocked me off my feet again Got me feeling like a nothing You, with your voice like nails on a chalkboard Calling me out when I'm wounded You, pickin' on the weaker man [Pre-Chorus] Well, you can take me down With just one single blow But you don't know what you don't know [Chorus] Someday, I'll be livin' in a big old city And all you're ever gonna be is mean Someday, I'll be big enough so you can't hit me And all you're ever gonna be is mean Why you gotta be so mean? [Verse 2] You, with your switching sides And your wildfire lies and your humiliation You have pointed out my flaws again As if I don't already see them I walk with my head down, trying to block you out 'Cause I'll never impress you I just wanna feel okay again [Pre-Chorus] I bet you got pushed around Somebody made you cold But the cycle ends right now 'Cause you can't lead me down that road And you don't know what you don't know [Chorus] Someday, I'll be livin' in a big old city And all you're ever gonna be is mean Someday, I'll be big enough so you can't hit me And all you're ever gonna be is mean Why you gotta be so mean?|[Bridge] And I can see you years from now in a bar Talking over a football game With that same big, loud opinion But nobody's listening Washed up and ranting about the same old bitter things Drunk and grumblin' on about how I can't sing But all you are is mean [Builtup] All you are is mean And a liar, and pathetic And alone in life, and mean And mean, and mean, and mean [Chorus] But someday, I'll be livin' in a big old city And all you're ever gonna be is mean Yeah, someday, I'll be big enough so you can't hit me And all you're ever gonna be is mean Why you gotta be so mean? Someday, I'll be livin' in a big old city (Why you gotta be so mean?) And all you're ever gonna be is mean (Why you gotta be so mean?) Someday, I'll be big enough so you can't hit me (Why you gotta be so mean?) And all you're ever gonna be is mean Why you gotta be so mean?</t>
  </si>
  <si>
    <t>https://genius.com/Taylor-swift-mean-lyrics</t>
  </si>
  <si>
    <t>The Story Of Us</t>
  </si>
  <si>
    <t>[Verse 1] I used to think one day, we'd tell the story of us How we met and the sparks flew instantly And people would say, "They're the lucky ones" I used to know my place was the spot next to you Now, I'm searching the room for an empty seat 'Cause lately, I don't even know what page you're on [Pre-Chorus] Oh, a simple complication Miscommunications lead to fallout So many things that I wish you knew So many walls up, I can't break through [Chorus] Now, I'm standing alone in a crowded room And we're not speaking And I'm dying to know Is it killing you like it's killing me? Yeah I don't know what to say since the twist of fate When it all broke down And the story of us looks a lot like a tragedy now [Post-Chorus] Next chapter [Verse 2] How'd we end up this way? See me nervously pulling at my clothes and trying to look busy And you're doing your best to avoid me I'm starting to think one day, I'll tell the story of us How I was losing my mind when I saw you here But you held your pride like you should've held me [Pre-Chorus] Oh, I'm scared to see the ending Why are we pretending this is nothing? I'd tell you I miss you, but I don't know how I've never heard silence quite this loud|[Chorus] Now, I'm standing alone in a crowded room And we're not speaking And I'm dying to know Is it killing you like it's killing me? Yeah I don't know what to say since the twist of fate When it all broke down And the story of us looks a lot like a tragedy now [Bridge] This is looking like a contest Of who can act like they care less But I liked it better when you were on my side The battle's in your hands now But I would lay my armor down If you said you'd rather love than fight [Pre-Chorus] So many things that you wish I knew But the story of us might be ending soon [Chorus] Now, I'm standing alone in a crowded room And we're not speaking And I'm dying to know Is it killing you like it's killing me? Yeah I don't know what to say since the twist of fate When it all broke down The story of us looks a lot like a tragedy now, now, now And we're not speaking And I'm dying to know Is it killing you like it's killing me? Yeah I don't know what to say since the twist of fate 'Cause we're goin' down And the story of us looks a lot like a tragedy now|[Outro] The end</t>
  </si>
  <si>
    <t>https://genius.com/Taylor-swift-the-story-of-us-lyrics</t>
  </si>
  <si>
    <t>Never Grow Up</t>
  </si>
  <si>
    <t>[Verse 1] Your little hand's wrapped around my finger And it's so quiet in the world tonight Your little eyelids flutter 'cause you're dreaming So I tuck you in, turn on your favorite nightlight To you, everything's funny You got nothing to regret I'd give all I have, honey If you could stay like that [Chorus] Oh, darling, don't you ever grow up Don't you ever grow up, just stay this little Oh, darling, don't you ever grow up Don't you ever grow up, it could stay this simple I won't let nobody hurt you Won't let no one break your heart And no one will desert you Just try to never grow up Never grow up [Verse 2] You're in the car on the way to the movies And you're mortified your mom's dropping you off At fourteen, there's just so much you can't do And you can't wait to move out someday and call your own shots But don't make her drop you off around the block Remember that she's getting older, too And don't lose the way that you dance around In your PJs getting ready for school [Chorus] Oh, darling, don't you ever grow up Don't you ever grow up, just stay this little Oh, darling, don't you ever grow up Don't you ever grow up, it could stay this simple No one's ever burned you Nothing's ever left you scarred And even though you want to Just try to never grow up [Bridge] Take pictures in your mind of your childhood room Memorize what it sounded like when your dad gets home Remember the footsteps, remember the words said And all your little brother's favorite songs I just realized everything I have is someday gonna be gone So here I am in my new apartment In a big city, they just dropped me off It's so much colder than I thought it would be So I tuck myself in and turn my nightlight on Wish I'd never grown up I wish I'd never grown up|[Chorus] Oh, I don't wanna grow up Wish I'd never grown up, I could still be little Oh, I don't wanna grow up Wish I'd never grown up, it could still be simple Oh, darling, don't you ever grow up Don't you ever grow up, just stay this little Oh, darling, don't you ever grow up Don't you ever grow up, it could stay this simple Won't let nobody hurt you Won't let no one break your heart And even though you want to Please try to never grow up [Outro] Oh, oh Don't you ever grow up Oh (Never grow up), just never grow up</t>
  </si>
  <si>
    <t>https://genius.com/Taylor-swift-never-grow-up-lyrics</t>
  </si>
  <si>
    <t>Enchanted</t>
  </si>
  <si>
    <t>[Verse 1] There I was again tonight Forcing laughter, faking smiles Same old tired, lonely place Walls of insincerity Shifting eyes and vacancy Vanished when I saw your face All I can say is it was enchanting to meet you [Verse 2] Your eyes whispered, "Have we met?" Across the room, your silhouette Starts to make its way to me The playful conversation starts Counter all your quick remarks Like passing notes in secrecy And it was enchanting to meet you All I can say is I was enchanted to meet you [Chorus] This night is sparkling, don't you let it go I'm wonderstruck, blushing all the way home I'll spend forever wondering if you knew I was enchanted to meet you [Verse 3] The lingering question kept me up 2AM, who do you love? I wonder 'til I'm wide awake Now I'm pacing back and forth Wishing you were at my door I'd open up and you would say "Hey, it was enchanting to meet you" All I know is I was enchanted to meet you [Chorus] This night is sparkling, don't you let it go I'm wonderstruck, blushing all the way home I'll spend forever wondering if you knew This night is flawless, don't you let it go I'm wonderstruck, dancing around all alone I'll spend forever wondering if you knew I was enchanted to meet you [Guitar Solo]|[Bridge] This is me praying that This was the very first page Not where the storyline ends My thoughts will echo your name Until I see you again These are the words I held back As I was leaving too soon I was enchanted to meet you Please don't be in love with someone else Please don't have somebody waiting on you Please don't be in love with someone else (Ooh) Please don't have somebody waiting on you (Ooh, oh) [Chorus] This night is sparkling, don't you let it go I'm wonderstruck, blushing all the way home I'll spend forever wondering if you knew This night is flawless (Please don't be in love with someone else) Don't you let it go I'm wonderstruck (Please don't have somebody waiting on you) Dancing around all alone I'll spend forever (Please don't be in love with someone else) Wondering if you knew I was enchanted to meet you|[Outro] Please don't be in love with someone else Please don't have somebody waiting on you</t>
  </si>
  <si>
    <t>https://genius.com/Taylor-swift-enchanted-lyrics</t>
  </si>
  <si>
    <t>Better Than Revenge</t>
  </si>
  <si>
    <t>[Intro] Now, go stand in the corner and think about what you did Ha, time for a little revenge [Verse 1] The story starts when it was hot and it was summer, and I had it all, I had him right there where I wanted him She came along, got him alone, and let's hear the applause She took him faster than you can say "Sabotage" I never saw it coming, wouldn't have suspected it I underestimated just who I was dealing with She had to know the pain was beating on me like a drum She underestimated just who she was stealing from [Chorus] She's not a saint and she's not what you think She's an actress, woah She's better known for the things that she does On the mattress, woah Soon, she's gonna find stealing other people's toys On the playground won't make you many friends She should keep in mind, she should keep in mind There is nothing I do better than revenge, ha [Verse 2] She looks at life like it's a party and she's on the list She looks at me like I'm a trend and she's so over it I think her ever-present frown is a little troubling, and She thinks I'm psycho 'cause I like to rhyme her name with things But sophistication isn't what you wear or who you know Or pushing people down to get you where you wanna go Oh, they didn't teach you that in prep school so it's up to me But no amount of vintage dresses gives you dignity (Think about what you did) [Chorus] She's not a saint and she's not what you think She's an actress, woah She's better known for the things that she does On the mattress, woah Soon, she's gonna find stealing other people's toys On the playground won't make you many friends She should keep in mind, she should keep in mind There is nothing I do better than revenge, ha|[Bridge] I'm just another thing for you to roll your eyes at, honey You might have him, but haven't you heard? I'm just another thing for you to roll your eyes at, honey You might have him, but I always get the last word Woah, woah-ah-oh [Chorus] She's not a saint and she's not what you think She's an actress, woah (She deserved it) She's better known for the things that she does On the mattress, woah Soon, she's gonna find stealing other people's toys On the playground won't make you many friends She should keep in mind, she should keep in mind There is nothing I do better than revenge [Outro] Do you still feel like you know what you're doing? 'Cause I don't think you do, oh (No, no, no, no) Do you still feel like you know what you're doing? (No) I don't think you do, I don't think you do Let's hear the applause (Come on, come on) Come on, show me how much better you are (So much better, yeah?) See, you deserve some applause 'Cause you're so much better She took him faster than you could say "Sabotage"</t>
  </si>
  <si>
    <t>https://genius.com/Taylor-swift-better-than-revenge-lyrics</t>
  </si>
  <si>
    <t>Innocent</t>
  </si>
  <si>
    <t>[Verse 1] I guess you really did it this time Left yourself in your war path Lost your balance on a tightrope Lost your mind trying to get it back [Pre-Chorus] Wasn't it easier in your lunchbox days? Always a bigger bed to crawl into Wasn't it beautiful when you believed in everything And everybody believed in you? [Chorus] It's alright, just wait and see Your string of lights are still bright to me, oh Who you are is not where you've been You're still an innocent You're still an innocent [Verse 2] Did some things you can't speak of But at night, you live it all again You wouldn't be shattered on the floor now If only you had seen what you know now then [Pre-Chorus] Wasn't it easier in your firefly-catching days? When everything out of reach Someone bigger brought down to you Wasn't it beautiful running wild 'til you fell asleep Before the monsters caught up to you? [Chorus] It's alright, just wait and see Your string of lights are still bright to me, oh Who you are is not where you've been You're still an innocent It's okay, and life is a tough crowd Thirty-two and still growing up now Who you are is not what you did You're still an innocent|[Bridge] Time turns flames to embers You'll have new Septembers Every one of us has messed up, too, ooh Minds change like the weather I hope you remember Today is never too late to be brand new, oh [Chorus] It's alright, just wait and see Your string of lights is still bright to me, oh Who you are is not where you've been You're still an innocent It's okay, and life is a tough crowd Thirty-two and still growing up now Who you are is not what you did You're still an innocent You're still an innocent [Outro] Lost your balance on a tightrope, oh It's never too late to get it back</t>
  </si>
  <si>
    <t>https://genius.com/Taylor-swift-innocent-lyrics</t>
  </si>
  <si>
    <t>Haunted</t>
  </si>
  <si>
    <t>[Verse 1] You and I walk a fragile line I have known it all this time But I never thought I'd live to see it break It's getting dark and it's all too quiet And I can't trust anything now And it's coming over you like it's all a big mistake [Pre-Chorus] Woah, holding my breath Won't lose you again Something's made your eyes go cold [Chorus] Come on, come on, don't leave me like this I thought I had you figured out Something's gone terribly wrong You're all I wanted Come on, come on, don't leave me like this I thought I had you figured out Can't breathe whenever you're gone Can't turn back now, I'm haunted [Verse 2] Stood there and watched you walk away From everything we had But I still mean every word I said to you He will try to take away my pain And he just might make me smile But the whole time, I'm wishing he was you instead [Pre-Chorus] Oh, holding my breath Won't see you again Something keeps me holding onto nothing [Chorus] Come on, come on, don't leave me like this I thought I had you figured out Something's gone terribly wrong You're all I wanted Come on, come on, don't leave me like this I thought I had you figured out Can't breathe whenever you're gone Can't turn back now, I'm haunted|[Bridge] I know, I know I just know You're not gone You can't be gone, no [Chorus] Come on, come on, don't leave me like this I thought I had you figured out Something's gone terribly wrong Won't finish what you started Come on, come on, don't leave me like this I thought I had you figured out Can't breathe whenever you're gone I can't go back, I'm haunted [Outro] Oh-oh, oh-oh, oh-oh, oh You and I walk a fragile line I have known it all this time Never ever thought I'd see it break Never thought I'd see it</t>
  </si>
  <si>
    <t>https://genius.com/Taylor-swift-haunted-lyrics</t>
  </si>
  <si>
    <t>Last Kiss</t>
  </si>
  <si>
    <t>[Verse 1] I still remember the look on your face Lit through the darkness at 1:58 The words that you whispered for just us to know You told me you loved me So why did you go away? Away [Verse 2] I do recall now, the smell of the rain Fresh on the pavement I ran off the plane That July ninth, the beat of your heart It jumps through your shirt I can still feel your arms [Pre-Chorus] But now I'll go Sit on the floor wearing your clothes All that I know is I don't know How to be something you miss [Chorus] I never thought we'd have a last kiss Never imagined we'd end like this Your name, forever the name on my lips [Verse 3] I do remember the swing of your step The life of the party, you're showing off again And I'd roll my eyes and then you'd pull me in I'm not much for dancing, but for you, I did Because I love your handshake, meeting my father I love how you walk with your hands in your pockets How you'd kiss me when I was in the middle of saying something There's not a day I don't miss those rude interruptions [Pre-Chorus] And I'll go Sit on the floor wearing your clothes All that I know is I don't know How to be something you miss|[Chorus] I never thought we'd have a last kiss I never imagined we'd end like this Your name, forever the name on my lips, ooh [Bridge] So I'll watch your life in pictures like I used to watch you sleep And I feel you forget me like I used to feel you breathe And I'll keep up with our old friends Just to ask them how you are Hope it's nice where you are And I hope the sun shines and it's a beautiful day And something reminds you, you wish you had stayed You can plan for a change in the weather and time But I never planned on you changing your mind [Pre-Chorus] So, I'll go Sit on the floor wearing your clothes All that I know is I don't know How to be something you miss [Chorus] I never thought we'd have a last kiss Never imagined we'd end like this Your name, forever the name on my lips|[Outro] Just like our last kiss Forever the name on my lips Forever the name on my lips Just like our last</t>
  </si>
  <si>
    <t>https://genius.com/Taylor-swift-last-kiss-lyrics</t>
  </si>
  <si>
    <t>Long Live</t>
  </si>
  <si>
    <t>[Verse 1] I said, "Remember this moment" In the back of my mind The time we stood with our shaking hands The crowds in stands went wild We were the kings and the queens And they read off our names The night you danced like you knew our lives would Never be the same You held your head like a hero on a history book page It was the end of a decade But the start of an age [Chorus] Long live the walls we crashed through How the kingdom lights shined just for me and you I was screaming, "Long live all the magic we made" And bring on all the pretenders One day, we will be remembered [Verse 2] I said, "Remember this feeling" I pass the pictures around Of all the years that we stood there on the sidelines Wishing for right now We are the kings and the queens You traded your baseball cap for a crown When they gave us our trophies And we held them up for our town And the cynics were outraged Screaming, "This is absurd" 'Cause for a moment, a band of thieves in ripped up jeans Got to rule the world [Chorus] Long live the walls we crashed through How the kingdom lights shined just for me and you I was screaming, "Long live all the magic we made" And bring on all the pretenders, I'm not afraid Long live all the mountains we moved I had the time of my life fighting dragons with you I was screaming, "Long live that look on your face" And bring on all the pretenders One day, we will be remembered|[Bridge] Hold on to spinning around Confetti falls to the ground May these memories break our fall Will you take a moment? Promise me this That you'll stand by me forever But if, God forbid, fate should step in And force us into a goodbye If you have children some day When they point to the pictures Please tell 'em my name Tell 'em how the crowds went wild Tell 'em how I hope they shine Long live the walls we crashed through I had the time of my life with you [Chorus] Long, long live the walls we crashed through How the kingdom lights shined just for me and you And I was screaming, "Long live all the magic we made" And bring on all the pretenders, I'm not afraid Singing, "Long live all the mountains we moved" I had the time of my life fighting dragons with you And long, long live that look on your face And bring on all the pretenders One day, we will be remembered</t>
  </si>
  <si>
    <t>https://genius.com/Taylor-swift-long-live-lyrics</t>
  </si>
  <si>
    <t>Tim McGraw</t>
  </si>
  <si>
    <t>[Verse 1] He said the way my blue eyes shined Put those Georgia stars to shame that night I said, "That's a lie" Just a boy in a Chevy truck That had a tendency of gettin' stuck On backroads at night And I was right there beside him all summer long And then the time we woke up to find that summer gone [Chorus] But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[Verse 2] September saw a month of tears And thankin' God that you weren't here To see me like that But in a box beneath my bed Is a letter that you never read From three summers back It's hard not to find it all a little bittersweet And lookin' back on all of that, it's nice to believe [Chorus]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[Bridge] And I'm back for the first time since then I'm standin' on your street And there's a letter left on your doorstep And the first thing that you'll read is: "When you think Tim McGraw I hope you think my favorite song Someday you'll turn your radio on I hope it takes you back to that place"|[Chorus] When you think happiness I hope you think that little black dress Think of my head on your chest And my old faded blue jeans When you think Tim McGraw I hope you think of me Oh, think of me Mmmm [Outro] He said the way my blue eyes shine Put those Georgia stars to shame that night I said, "That's a lie"</t>
  </si>
  <si>
    <t>Released October 24, 2006</t>
  </si>
  <si>
    <t>https://genius.com/Taylor-swift-tim-mcgraw-lyrics</t>
  </si>
  <si>
    <t>https://genius.com/albums/Taylor-Swift/Taylor-Swift</t>
  </si>
  <si>
    <t>Picture to Burn</t>
  </si>
  <si>
    <t>[Verse 1] State the obvious, I didn't get my perfect fantasy I realize you love yourself more than you could ever love me So go and tell your friends that I'm obsessive and crazy That's fine, you won't mind if I say By the way [Chorus] I hate that stupid old pickup truck you never let me drive You're a redneck heartbreak who's really bad at lying So watch me strike a match on all my wasted time As far as I'm concerned, you're just another picture to burn [Verse 2] There's no time for tears I'm just sitting here planning my revenge There's nothing stopping me From going out with all of your best friends And if you come around saying sorry to me My daddy's gonna show you how sorry you'll be [Chorus] 'Cause I hate that stupid old pickup truck you never let me drive You're a redneck heartbreak who's really bad at lying So watch me strike a match on all my wasted time As far as I'm concerned, you're just another picture to burn [Bridge] And if you're missing me, you'd better keep it to yourself 'Cause coming back around here would be bad for your health [Chorus] 'Cause I hate that stupid old pickup truck you never let me drive You're a redneck heartbreak who's really bad at lying So watch me strike a match on all my wasted time In case you haven't heard I really really hate that Stupid old pickup truck you never let me drive You're a redneck heartbreak, who's really bad at lying So watch me strike a match on all my wasted time As far as I'm concerned, you're just another picture to burn|[Outro] Burn, burn, burn, baby, burn You're just another picture to burn Baby, burn</t>
  </si>
  <si>
    <t>https://genius.com/Taylor-swift-picture-to-burn-lyrics</t>
  </si>
  <si>
    <t>Teardrops On My Guitar</t>
  </si>
  <si>
    <t>[Verse 1] Drew looks at me I fake a smile so he won't see That I want and I'm needing Everything that we should be [Pre-Chorus] I'll bet she's beautiful That girl he talks about And she's got everything that I have to live without [Verse 2] Drew talks to me I laugh 'cause it's just so funny That I can't even see Anyone when he's with me [Pre-Chorus] He says he's so in love He's finally got it right I wonder if he knows he's all I think about at night [Chorus] He's the reason for the teardrops on my guitar The only thing that keeps me wishing on a wishing star He's the song in the car I keep singing Don't know why I do [Verse 3] Drew walks by me Can he tell that I can't breathe? And there he goes, so perfectly The kind of flawless I wish I could be [Pre-Chorus] She'd better hold him tight Give him all her love Look in those beautiful eyes and know she's lucky 'cause|[Chorus] He's the reason for the teardrops on my guitar The only thing that keeps me wishing on a wishing star He's the song in the car I keep singing Don't know why I do [Bridge] So I drive home alone As I turn off the light I'll put his picture down and maybe get some sleep tonight [Chorus] 'Cause he's the reason for the teardrops on my guitar The only one who’s got enough for me to break my heart He's the song in the car I keep singing Don't know why I do He's the time taken up, but there's never enough And he's all that I need to fall into [Outro] Drew looks at me I fake a smile so he won't see</t>
  </si>
  <si>
    <t>https://genius.com/Taylor-swift-teardrops-on-my-guitar-lyrics</t>
  </si>
  <si>
    <t>A Place In This World</t>
  </si>
  <si>
    <t>[Verse 1] I don't know what I want, so don't ask me 'Cause I'm still trying to figure it out Don't know what's down this road, I'm just walking Trying to see through the rain coming down Even though I'm not the only one Who feels the way I do [Chorus] I'm alone, on my own, and that's all I know I'll be strong, I'll be wrong, oh but life goes on Oh, I'm just a girl, trying to find a place in this world [Verse 2] Got the radio on, my old blue jeans And I'm wearing my heart on my sleeve Feeling lucky today, got the sunshine Could you tell me what more do I need And tomorrow's just a mystery, oh yeah But that's okay [Chorus] I'm alone, on my own, and that's all I know I'll be strong, I'll be wrong, oh but life goes on Oh, I'm just a girl, trying to find a place in this world [Bridge] Maybe I'm just a girl on a mission But I'm ready to fly [Chorus] I'm alone, on my own, and that's all I know I'll be strong, I'll be wrong, oh but life goes on Oh I'm alone, on my own, and that's all I know Oh I'm just a girl, trying to find a place in this world [Outro] Oh I'm just a girl Oh I'm just a girl, oh, oh Oh I'm just a girl</t>
  </si>
  <si>
    <t>https://genius.com/Taylor-swift-a-place-in-this-world-lyrics</t>
  </si>
  <si>
    <t>Cold as You</t>
  </si>
  <si>
    <t>[Verse 1] You have a way of coming easily to me And when you take, you take the very best of me So I start a fight cause I need to feel something And you do what you want 'cause I'm not what you wanted [Chorus] Oh, what a shame, what a rainy ending given to a perfect day Just walk away, ain't no use defending words that you will never say And now that I'm sitting here thinking it through I've never been anywhere cold as you [Verse 2] You put up walls and paint them all a shade of gray And I stood there loving you and wished them all away And you come away with a great little story Of a mess of a dreamer with the nerve to adore you [Chorus] Oh, what a shame, what a rainy ending given to a perfect day So just walk away, ain't no use defending words that you will never say And now that I'm sitting here thinking it through I've never been anywhere cold as you [Bridge] You never did give a damn thing, honey, but I cried, cried for you And I know you wouldn't have told nobody if I died, died for you (Died for you) [Chorus] Oh, what a shame, what a rainy ending given to a perfect day Every smile you fake is so condescending Counting all the scars you made And now that I'm sitting here thinking it through I've never been anywhere cold as you Ooh</t>
  </si>
  <si>
    <t>https://genius.com/Taylor-swift-cold-as-you-lyrics</t>
  </si>
  <si>
    <t>The Outside</t>
  </si>
  <si>
    <t>[Verse 1] I didn't know what I would find When I went looking for a reason, I know I didn't read between the lines And, baby, I've got nowhere to go [Pre-Chorus] I tried to take the road less traveled by But nothing seems to work the first few times Am I right? [Chorus] So how can I ever try to be better? Nobody ever lets me in I can still see you, this ain't the best view On the outside looking in I've been a lot of lonely places I've never been on the outside [Verse 2] You saw me there, but never knew That I would give it all up to be A part of this, a part of you And now it's all too late, so you see [Pre-Chorus] You could've helped if you had wanted to But no one notices until it's too Late to do anything [Chorus] How can I ever try to be better? Nobody ever lets me in I can still see you, this ain't the best view On the outside looking in I've been a lot of lonely places I've never been on the outside|[Post-Chorus] Oh, yeah [Chorus] How can I ever try to be better? Nobody ever lets me in And I can still see you, this ain't the best view On the outside looking in I've been a lot of lonely places I've never been on the outside [Outro] Oh-oh Oh, oh-oh Oh-oh Oh-oh</t>
  </si>
  <si>
    <t>https://genius.com/Taylor-swift-the-outside-lyrics</t>
  </si>
  <si>
    <t>Tied Together with a Smile</t>
  </si>
  <si>
    <t>[Verse 1] Seems the only one who doesn't see your beauty Is the face in the mirror looking back at you You walk around here thinking you're not pretty But that's not true 'Cause I know you [Chorus] Hold on, baby, you're losing it The water's high, you're jumping into it and letting go And no one knows That you cry, but you don't tell anyone That you might not be the golden one And you're tied together with a smile But you're coming undone, oh [Verse 2] I guess it's true that love was all you wanted 'Cause you're giving it away like it's extra change Hoping it will end up in his pocket (Pocket) But he leaves you out like a penny in the rain Oh, 'cause it's not his price to pay It's not his price to pay [Chorus] Hold on, baby, you're losing it The water's high, you're jumping into it and letting go And no one knows That you cry, but you don't tell anyone That you might not be the golden one And you're tied together with a smile But you're coming undone, oh Oh, oh [Chorus] Hold on, baby, you're losing it The water's high, you're jumping into it and letting go And no one knows That you cry but you don't tell anyone That you might not be the golden one And you're tied together with a smile But you're coming undone, oh|[Outro] You're tied together with a smile But you're coming undone, oh, oh-oh Goodbye, baby With a smile, baby, baby Oh</t>
  </si>
  <si>
    <t>https://genius.com/Taylor-swift-tied-together-with-a-smile-lyrics</t>
  </si>
  <si>
    <t>Stay Beautiful</t>
  </si>
  <si>
    <t>[Verse 1] Corey's eyes are like a jungle He smiles, it's like the radio He whispers songs into my window In words that nobody knows There's pretty girls on every corner They watch him as he's walking home Saying, "Does he know?" Will you ever know? [Chorus] You're beautiful, every little piece, love Don't you know you're really gonna be someone? Ask anyone And when you find everything you looked for I hope your life leads you back to my door Oh, but if it don't Stay beautiful [Verse 2] Cory finds another way to be The highlight of my day I'm taking pictures in my mind So I can save 'em for a rainy day It's hard to make a conversation When he's taking my breath away I should say, "Hey, by the way" [Chorus] You're beautiful, every little piece, love Don't you know you're really gonna be someone? Ask anyone And when you find everything you looked for I hope your life leads you back to my door Oh, but if it don't Stay beautiful [Bridge] If you and I are a story That never gets told If what you are is a daydream I'll never get to hold, at least you'll know [Chorus] You're beautiful, every little piece, love Don't you know you're really gonna be someone? Ask anyone And when you find everything you looked for I hope your life leads you back to my front door Oh, but if it don't Will you stay beautiful, beautiful, beautiful? Beautiful, beautiful, beautiful|[Outro] La-la-la Oh-oh-oh Oh-oh-oh-oh Oh, but if it don't Stay beautiful, stay beautiful Na-na-na, na-na</t>
  </si>
  <si>
    <t>https://genius.com/Taylor-swift-stay-beautiful-lyrics</t>
  </si>
  <si>
    <t>Should've Said No</t>
  </si>
  <si>
    <t>[Verse 1] It's strange to think the songs we used to sing The smiles, the flowers, everything is gone Yesterday, I found out about you Even now, just lookin' at you feels wrong [Pre-Chorus] You say that you'd take it all back Given one chance It was a moment of weakness And you said yes [Chorus]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[Verse 2] You can see that I've been cryin' And baby, you know all the right things to say But do you honestly expect me to believe We could ever be the same? [Pre-Chorus] You say that the past is the past You need one chance It was a moment of weakness And you said yes [Chorus]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Oh, oh|[Bridge] I can't resist Before you go, tell me this Was it worth it? Was she worth this? No, no No, no, no, no [Chorus]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t>
  </si>
  <si>
    <t>https://genius.com/Taylor-swift-shouldve-said-no-lyrics</t>
  </si>
  <si>
    <t>Mary's Song (Oh My My My)</t>
  </si>
  <si>
    <t>[Verse 1] She said I was seven and you were nine I looked at you like the stars that shined In the sky, the pretty lights And our daddies used to joke about the two of us Growing up and falling in love And our mamas smiled and rolled their eyes And said, "Oh, my, my, my" [Chorus] Take me back to the house in the backyard tree Said you'd beat me up, you were bigger than me You never did, you never did Take me back when our world was one block wide I dared you to kiss me and ran when you tried Just two kids, you and I Oh, my, my, my, my [Verse 2] Well, I was sixteen when suddenly I wasn't that little girl you used to see But your eyes still shined like pretty lights And our daddies used to joke about the two of us They never believed we'd really fall in love And our mamas smiled and rolled their eyes And said, "Oh, my, my, my" [Chorus] Take me back to the creek beds we turned up 2 a.m. riding in your truck And all I need is you next to me Take me back to the time we had our very first fight The slamming of doors 'stead of kissing goodnight You stayed outside 'til the morning light Oh, my, my, my, my [Bridge] A few years had gone and come around We were sitting at our favorite spot in town And you looked at me, got down on one knee [Chorus] Take me back to the time when we walked down the aisle Our whole town came and our mamas cried You said, "I do," and I did, too Take me home where we met so many years before We'll rock our babies on that very front porch After all this time, you and I|[Outro] And I'll be eighty-seven, you'll be eighty-nine I'll still look at you like the stars that shine In the sky, oh, my, my, my</t>
  </si>
  <si>
    <t>https://genius.com/Taylor-swift-marys-song-oh-my-my-my-lyrics</t>
  </si>
  <si>
    <t>Our Song</t>
  </si>
  <si>
    <t>[Verse 1] I was ridin' shotgun with my hair undone In the front seat of his car He's got a one-hand feel on the steering wheel The other on my heart I look around, turn the radio down He says, "Baby, is something wrong?" I say, "Nothin', I was just thinkin' How we don't have a song" And he says [Chorus]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 God if he could play it again [Verse 2] I was walking up the front porch steps After everything that day Had gone all wrong or been trampled on And lost and thrown away Got to the hallway, well on my way To my lovin' bed I almost didn't notice all the roses And the note that said [Chorus]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 God if he could play it again|[Post-Chorus] Da-da-da-da [Bridge] I've heard every album, listened to the radio Waited for somethin' to come along That was as good as our song [Chorus] 'Cause our song is the slamming screen door Sneakin' out late, tappin' on his window When we're on the phone and he talks real slow 'Cause it's late and his mama don't know Our song is the way he laughs The first date: "Man, I didn't kiss him, and I should have" And when I got home, 'fore I said amen Askin' God if he could play it again [Post-Chorus] Play it again, oh, yeah Oh, oh, yeah [Outro] I was ridin' shotgun with my hair undone In the front seat of his car I grabbed a pen and an old napkin And I wrote down our song</t>
  </si>
  <si>
    <t>https://genius.com/Taylor-swift-our-song-lyrics</t>
  </si>
  <si>
    <t>I'm Only Me When I'm With You</t>
  </si>
  <si>
    <t>[Verse 1] Friday night beneath the stars In a field behind your yard You and I are painting pictures in the sky And sometimes, we don't say a thing Just listen to the crickets sing Everything I need is right here by my side [Pre-Chorus] And I know everything about you I don't wanna live without you [Chorus] I'm only up when you're not down Don't wanna fly if you're still on the ground It's like no matter what I do Well, you drive me crazy half the time The other half, I'm only tryin' to Let you know that what I feel is true And I'm only me when I'm with you [Verse 2] Just a small-town boy and girl Livin' in a crazy world Tryna figure out what is and isn't true And I don't try to hide my tears My secrets or my deepest fears Through it all, nobody gets me like you do [Pre-Chorus] And you know everything about me You say that you can't live without me [Chorus] I'm only up when you're not down Don't wanna fly if you're still on the ground It's like no matter what I do Well, you drive me crazy half the time The other half, I'm only tryin' to Let you know that what I feel is true And I'm only me when I'm with you|[Bridge] When I'm with anybody else It's so hard to be myself And only you can tell [Chorus] That I'm only up when you're not down Don't wanna fly if you're still on the ground It's like no matter what I do Well, you drive me crazy half the time The other half, I'm only tryin' to Let you know that what I feel is true And I'm only me Who I wanna be Well, I'm only me when I'm with you [Outro] With you Uh-huh-huh, yeah</t>
  </si>
  <si>
    <t>https://genius.com/Taylor-swift-im-only-me-when-im-with-you-lyrics</t>
  </si>
  <si>
    <t>Invisible</t>
  </si>
  <si>
    <t>[Verse 1] She can't see the way your eyes Light up when you smile She'll never notice how you stop and stare Whenever she walks by [Pre-Chorus] And you can't see me wanting you the way you want her But you are everything to me [Chorus] And I just wanna show you She don't even know you She's never gonna love you like I want to And you just see right through me But if you only knew me We could be a beautiful miracle, unbelievable Instead of just invisible [Post-Chorus] Oh, yeah, oh [Verse 2] There's a fire inside of you That can't help but shine through She's never gonna see the light No matter what you do [Pre-Chorus] And all I think about is how to make you think of me And everything that we could be [Chorus] And I just wanna show you She don't even know you She's never gonna love you like I want to And you just see right through me But if you only knew me We could be a beautiful miracle, unbelievable Instead of just invisible [Bridge] Like shadows in a faded light Oh, we're invisible I just wanna open your eyes And make you realize|[Chorus] I just wanna show you She don't even know you Baby, let me love you, let me want you You just see right through me But if you only knew me We could be a beautiful miracle, unbelievable Instead of just invisible [Post-Chorus] Oh, yeah [Outro] She can't see the way your eyes Light up when you smile</t>
  </si>
  <si>
    <t>https://genius.com/Taylor-swift-invisible-lyrics</t>
  </si>
  <si>
    <t>A Perfectly Good Heart</t>
  </si>
  <si>
    <t>[Chorus] Why would you wanna break A perfectly good heart? Why would you wanna take Our love and tear it all apart now? Why would you wanna make The very first scar? Why would you wanna break A perfectly good heart? [Verse] Maybe I should've seen the signs Should've read the writing on the wall And realized by the distance in your eyes That I would be the one to fall [Pre-Chorus] No matter what you say I still can't believe that you would walk away It don't make sense to me, but [Chorus] Why would you wanna break A perfectly good heart? Why would you wanna take Our love and tear it all apart now? Why would you wanna make The very first scar? Why would you wanna break A perfectly good heart? [Bridge] It's not unbroken anymore (It's not unbroken anymore) How do I get it back the way it was before? [Chorus] Why would you wanna break A perfectly good heart? Why would you wanna take Our love and tear it all apart now? Why would you wanna make The very first scar? Why would you wanna break— (Why) Would you wanna break it?|[Chorus] Why would you wanna break A perfectly good heart? Why would you wanna take Our love and tear it all apart now? Why would you wanna make The very first scar? Why would you wanna break A perfectly good heart? [Post-Chorus] Mmm-hmm</t>
  </si>
  <si>
    <t>https://genius.com/Taylor-swift-a-perfectly-good-heart-lyrics</t>
  </si>
  <si>
    <t>Teardrops on My Guitar (Pop Version)</t>
  </si>
  <si>
    <t>[Verse 1] Drew looks at me I fake a smile so he won't see That I want and I'm needing Everything that we should be [Pre-Chorus] I'll bet she's beautiful That girl he talks about And she's got everything that I have to live without [Verse 2] Drew talks to me I laugh 'cause it's just so funny That I can't even see Anyone when he's with me [Pre-Chorus] He says he's so in love He's finally got it right I wonder if he knows he's all I think about at night [Chorus] He's the reason for the teardrops on my guitar The only thing that keeps me wishing on a wishing star He's the song in the car I keep singing Don't know why I do [Verse 3] Drew walks by me Can he tell that I can't breathe? And there he goes, so perfectly The kind of flawless I wish I could be [Pre-Chorus] She'd better hold him tight Give him all her love Look in those beautiful eyes and know she's lucky 'cause [Chorus] He's the reason for the teardrops on my guitar The only thing that keeps me wishing on a wishing star He's the song in the car I keep singing Don't know why I do [Bridge] So I drive home alone As I turn off the light I'll put his picture down and maybe get some sleep tonight [Chorus] 'Cause he's the reason for the teardrops on my guitar The only one who’s got enough for me to break my heart He's the song in the car I keep singing Don't know why I do (Why I do) He's the time taken up, but there's never enough And he's all that I need to fall into [Outro] Drew looks at me I fake a smile so he won't see</t>
  </si>
  <si>
    <t>https://genius.com/Taylor-swift-teardrops-on-my-guitar-pop-version-lyrics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</si>
</sst>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xf borderId="0" fillId="0" fontId="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enius.com/Taylor-swift-happiness-lyrics" TargetMode="External"/><Relationship Id="rId190" Type="http://schemas.openxmlformats.org/officeDocument/2006/relationships/hyperlink" Target="https://genius.com/Taylor-swift-red-lyrics" TargetMode="External"/><Relationship Id="rId42" Type="http://schemas.openxmlformats.org/officeDocument/2006/relationships/hyperlink" Target="https://genius.com/Taylor-swift-dorothea-lyrics" TargetMode="External"/><Relationship Id="rId41" Type="http://schemas.openxmlformats.org/officeDocument/2006/relationships/hyperlink" Target="https://genius.com/albums/Taylor-Swift/Evermore" TargetMode="External"/><Relationship Id="rId44" Type="http://schemas.openxmlformats.org/officeDocument/2006/relationships/hyperlink" Target="https://genius.com/Taylor-swift-coney-island-lyrics" TargetMode="External"/><Relationship Id="rId194" Type="http://schemas.openxmlformats.org/officeDocument/2006/relationships/hyperlink" Target="https://genius.com/Taylor-swift-i-knew-you-were-trouble-lyrics" TargetMode="External"/><Relationship Id="rId43" Type="http://schemas.openxmlformats.org/officeDocument/2006/relationships/hyperlink" Target="https://genius.com/albums/Taylor-Swift/Evermore" TargetMode="External"/><Relationship Id="rId193" Type="http://schemas.openxmlformats.org/officeDocument/2006/relationships/hyperlink" Target="https://genius.com/albums/Taylor-Swift/Red" TargetMode="External"/><Relationship Id="rId46" Type="http://schemas.openxmlformats.org/officeDocument/2006/relationships/hyperlink" Target="https://genius.com/Taylor-swift-ivy-lyrics" TargetMode="External"/><Relationship Id="rId192" Type="http://schemas.openxmlformats.org/officeDocument/2006/relationships/hyperlink" Target="https://genius.com/Taylor-swift-treacherous-lyrics" TargetMode="External"/><Relationship Id="rId45" Type="http://schemas.openxmlformats.org/officeDocument/2006/relationships/hyperlink" Target="https://genius.com/albums/Taylor-Swift/Evermore" TargetMode="External"/><Relationship Id="rId191" Type="http://schemas.openxmlformats.org/officeDocument/2006/relationships/hyperlink" Target="https://genius.com/albums/Taylor-Swift/Red" TargetMode="External"/><Relationship Id="rId48" Type="http://schemas.openxmlformats.org/officeDocument/2006/relationships/hyperlink" Target="https://genius.com/Taylor-swift-cowboy-like-me-lyrics" TargetMode="External"/><Relationship Id="rId187" Type="http://schemas.openxmlformats.org/officeDocument/2006/relationships/hyperlink" Target="https://genius.com/albums/Taylor-Swift/Red" TargetMode="External"/><Relationship Id="rId47" Type="http://schemas.openxmlformats.org/officeDocument/2006/relationships/hyperlink" Target="https://genius.com/albums/Taylor-Swift/Evermore" TargetMode="External"/><Relationship Id="rId186" Type="http://schemas.openxmlformats.org/officeDocument/2006/relationships/hyperlink" Target="https://genius.com/Taylor-swift-clean-lyrics" TargetMode="External"/><Relationship Id="rId185" Type="http://schemas.openxmlformats.org/officeDocument/2006/relationships/hyperlink" Target="https://genius.com/albums/Taylor-Swift/1989" TargetMode="External"/><Relationship Id="rId49" Type="http://schemas.openxmlformats.org/officeDocument/2006/relationships/hyperlink" Target="https://genius.com/albums/Taylor-Swift/Evermore" TargetMode="External"/><Relationship Id="rId184" Type="http://schemas.openxmlformats.org/officeDocument/2006/relationships/hyperlink" Target="https://genius.com/Taylor-swift-i-know-places-lyrics" TargetMode="External"/><Relationship Id="rId189" Type="http://schemas.openxmlformats.org/officeDocument/2006/relationships/hyperlink" Target="https://genius.com/albums/Taylor-Swift/Red" TargetMode="External"/><Relationship Id="rId188" Type="http://schemas.openxmlformats.org/officeDocument/2006/relationships/hyperlink" Target="https://genius.com/Taylor-swift-state-of-grace-lyrics" TargetMode="External"/><Relationship Id="rId31" Type="http://schemas.openxmlformats.org/officeDocument/2006/relationships/hyperlink" Target="https://genius.com/albums/Taylor-Swift/Evermore" TargetMode="External"/><Relationship Id="rId30" Type="http://schemas.openxmlformats.org/officeDocument/2006/relationships/hyperlink" Target="https://genius.com/Taylor-swift-champagne-problems-lyrics" TargetMode="External"/><Relationship Id="rId33" Type="http://schemas.openxmlformats.org/officeDocument/2006/relationships/hyperlink" Target="https://genius.com/albums/Taylor-Swift/Evermore" TargetMode="External"/><Relationship Id="rId183" Type="http://schemas.openxmlformats.org/officeDocument/2006/relationships/hyperlink" Target="https://genius.com/albums/Taylor-Swift/1989" TargetMode="External"/><Relationship Id="rId32" Type="http://schemas.openxmlformats.org/officeDocument/2006/relationships/hyperlink" Target="https://genius.com/Taylor-swift-gold-rush-lyrics" TargetMode="External"/><Relationship Id="rId182" Type="http://schemas.openxmlformats.org/officeDocument/2006/relationships/hyperlink" Target="https://genius.com/Taylor-swift-this-love-lyrics" TargetMode="External"/><Relationship Id="rId35" Type="http://schemas.openxmlformats.org/officeDocument/2006/relationships/hyperlink" Target="https://genius.com/albums/Taylor-Swift/Evermore" TargetMode="External"/><Relationship Id="rId181" Type="http://schemas.openxmlformats.org/officeDocument/2006/relationships/hyperlink" Target="https://genius.com/albums/Taylor-Swift/1989" TargetMode="External"/><Relationship Id="rId34" Type="http://schemas.openxmlformats.org/officeDocument/2006/relationships/hyperlink" Target="https://genius.com/Taylor-swift-tis-the-damn-season-lyrics" TargetMode="External"/><Relationship Id="rId180" Type="http://schemas.openxmlformats.org/officeDocument/2006/relationships/hyperlink" Target="https://genius.com/Taylor-swift-how-you-get-the-girl-lyrics" TargetMode="External"/><Relationship Id="rId37" Type="http://schemas.openxmlformats.org/officeDocument/2006/relationships/hyperlink" Target="https://genius.com/albums/Taylor-Swift/Evermore" TargetMode="External"/><Relationship Id="rId176" Type="http://schemas.openxmlformats.org/officeDocument/2006/relationships/hyperlink" Target="https://genius.com/Taylor-swift-bad-blood-lyrics" TargetMode="External"/><Relationship Id="rId297" Type="http://schemas.openxmlformats.org/officeDocument/2006/relationships/hyperlink" Target="https://genius.com/Taylor-swift-marys-song-oh-my-my-my-lyrics" TargetMode="External"/><Relationship Id="rId36" Type="http://schemas.openxmlformats.org/officeDocument/2006/relationships/hyperlink" Target="https://genius.com/Taylor-swift-tolerate-it-lyrics" TargetMode="External"/><Relationship Id="rId175" Type="http://schemas.openxmlformats.org/officeDocument/2006/relationships/hyperlink" Target="https://genius.com/albums/Taylor-Swift/1989" TargetMode="External"/><Relationship Id="rId296" Type="http://schemas.openxmlformats.org/officeDocument/2006/relationships/hyperlink" Target="https://genius.com/albums/Taylor-Swift/Taylor-Swift" TargetMode="External"/><Relationship Id="rId39" Type="http://schemas.openxmlformats.org/officeDocument/2006/relationships/hyperlink" Target="https://genius.com/albums/Taylor-Swift/Evermore" TargetMode="External"/><Relationship Id="rId174" Type="http://schemas.openxmlformats.org/officeDocument/2006/relationships/hyperlink" Target="https://genius.com/Taylor-swift-i-wish-you-would-lyrics" TargetMode="External"/><Relationship Id="rId295" Type="http://schemas.openxmlformats.org/officeDocument/2006/relationships/hyperlink" Target="https://genius.com/Taylor-swift-shouldve-said-no-lyrics" TargetMode="External"/><Relationship Id="rId38" Type="http://schemas.openxmlformats.org/officeDocument/2006/relationships/hyperlink" Target="https://genius.com/Taylor-swift-no-body-no-crime-lyrics" TargetMode="External"/><Relationship Id="rId173" Type="http://schemas.openxmlformats.org/officeDocument/2006/relationships/hyperlink" Target="https://genius.com/albums/Taylor-Swift/1989" TargetMode="External"/><Relationship Id="rId294" Type="http://schemas.openxmlformats.org/officeDocument/2006/relationships/hyperlink" Target="https://genius.com/albums/Taylor-Swift/Taylor-Swift" TargetMode="External"/><Relationship Id="rId179" Type="http://schemas.openxmlformats.org/officeDocument/2006/relationships/hyperlink" Target="https://genius.com/albums/Taylor-Swift/1989" TargetMode="External"/><Relationship Id="rId178" Type="http://schemas.openxmlformats.org/officeDocument/2006/relationships/hyperlink" Target="https://genius.com/Taylor-swift-wildest-dreams-lyrics" TargetMode="External"/><Relationship Id="rId299" Type="http://schemas.openxmlformats.org/officeDocument/2006/relationships/hyperlink" Target="https://genius.com/Taylor-swift-our-song-lyrics" TargetMode="External"/><Relationship Id="rId177" Type="http://schemas.openxmlformats.org/officeDocument/2006/relationships/hyperlink" Target="https://genius.com/albums/Taylor-Swift/1989" TargetMode="External"/><Relationship Id="rId298" Type="http://schemas.openxmlformats.org/officeDocument/2006/relationships/hyperlink" Target="https://genius.com/albums/Taylor-Swift/Taylor-Swift" TargetMode="External"/><Relationship Id="rId20" Type="http://schemas.openxmlformats.org/officeDocument/2006/relationships/hyperlink" Target="https://genius.com/Taylor-swift-labyrinth-lyrics" TargetMode="External"/><Relationship Id="rId22" Type="http://schemas.openxmlformats.org/officeDocument/2006/relationships/hyperlink" Target="https://genius.com/Taylor-swift-karma-lyrics" TargetMode="External"/><Relationship Id="rId21" Type="http://schemas.openxmlformats.org/officeDocument/2006/relationships/hyperlink" Target="https://genius.com/albums/Taylor-Swift/Midnights" TargetMode="External"/><Relationship Id="rId24" Type="http://schemas.openxmlformats.org/officeDocument/2006/relationships/hyperlink" Target="https://genius.com/Taylor-swift-sweet-nothing-lyrics" TargetMode="External"/><Relationship Id="rId23" Type="http://schemas.openxmlformats.org/officeDocument/2006/relationships/hyperlink" Target="https://genius.com/albums/Taylor-Swift/Midnights" TargetMode="External"/><Relationship Id="rId26" Type="http://schemas.openxmlformats.org/officeDocument/2006/relationships/hyperlink" Target="https://genius.com/Taylor-swift-mastermind-lyrics" TargetMode="External"/><Relationship Id="rId25" Type="http://schemas.openxmlformats.org/officeDocument/2006/relationships/hyperlink" Target="https://genius.com/albums/Taylor-Swift/Midnights" TargetMode="External"/><Relationship Id="rId28" Type="http://schemas.openxmlformats.org/officeDocument/2006/relationships/hyperlink" Target="https://genius.com/Taylor-swift-willow-lyrics" TargetMode="External"/><Relationship Id="rId27" Type="http://schemas.openxmlformats.org/officeDocument/2006/relationships/hyperlink" Target="https://genius.com/albums/Taylor-Swift/Evermore" TargetMode="External"/><Relationship Id="rId29" Type="http://schemas.openxmlformats.org/officeDocument/2006/relationships/hyperlink" Target="https://genius.com/albums/Taylor-Swift/Evermore" TargetMode="External"/><Relationship Id="rId11" Type="http://schemas.openxmlformats.org/officeDocument/2006/relationships/hyperlink" Target="https://genius.com/albums/Taylor-Swift/Midnights" TargetMode="External"/><Relationship Id="rId10" Type="http://schemas.openxmlformats.org/officeDocument/2006/relationships/hyperlink" Target="https://genius.com/Taylor-swift-youre-on-your-own-kid-lyrics" TargetMode="External"/><Relationship Id="rId13" Type="http://schemas.openxmlformats.org/officeDocument/2006/relationships/hyperlink" Target="https://genius.com/albums/Taylor-Swift/Midnights" TargetMode="External"/><Relationship Id="rId12" Type="http://schemas.openxmlformats.org/officeDocument/2006/relationships/hyperlink" Target="https://genius.com/Taylor-swift-midnight-rain-lyrics" TargetMode="External"/><Relationship Id="rId15" Type="http://schemas.openxmlformats.org/officeDocument/2006/relationships/hyperlink" Target="https://genius.com/albums/Taylor-Swift/Midnights" TargetMode="External"/><Relationship Id="rId198" Type="http://schemas.openxmlformats.org/officeDocument/2006/relationships/hyperlink" Target="https://genius.com/Taylor-swift-22-lyrics" TargetMode="External"/><Relationship Id="rId14" Type="http://schemas.openxmlformats.org/officeDocument/2006/relationships/hyperlink" Target="https://genius.com/Taylor-swift-question-lyrics" TargetMode="External"/><Relationship Id="rId197" Type="http://schemas.openxmlformats.org/officeDocument/2006/relationships/hyperlink" Target="https://genius.com/albums/Taylor-Swift/Red" TargetMode="External"/><Relationship Id="rId17" Type="http://schemas.openxmlformats.org/officeDocument/2006/relationships/hyperlink" Target="https://genius.com/albums/Taylor-Swift/Midnights" TargetMode="External"/><Relationship Id="rId196" Type="http://schemas.openxmlformats.org/officeDocument/2006/relationships/hyperlink" Target="https://genius.com/Taylor-swift-all-too-well-lyrics" TargetMode="External"/><Relationship Id="rId16" Type="http://schemas.openxmlformats.org/officeDocument/2006/relationships/hyperlink" Target="https://genius.com/Taylor-swift-vigilante-shit-lyrics" TargetMode="External"/><Relationship Id="rId195" Type="http://schemas.openxmlformats.org/officeDocument/2006/relationships/hyperlink" Target="https://genius.com/albums/Taylor-Swift/Red" TargetMode="External"/><Relationship Id="rId19" Type="http://schemas.openxmlformats.org/officeDocument/2006/relationships/hyperlink" Target="https://genius.com/albums/Taylor-Swift/Midnights" TargetMode="External"/><Relationship Id="rId18" Type="http://schemas.openxmlformats.org/officeDocument/2006/relationships/hyperlink" Target="https://genius.com/Taylor-swift-bejeweled-lyrics" TargetMode="External"/><Relationship Id="rId199" Type="http://schemas.openxmlformats.org/officeDocument/2006/relationships/hyperlink" Target="https://genius.com/albums/Taylor-Swift/Red" TargetMode="External"/><Relationship Id="rId84" Type="http://schemas.openxmlformats.org/officeDocument/2006/relationships/hyperlink" Target="https://genius.com/Taylor-swift-betty-lyrics" TargetMode="External"/><Relationship Id="rId83" Type="http://schemas.openxmlformats.org/officeDocument/2006/relationships/hyperlink" Target="https://genius.com/albums/Taylor-Swift/Folklore" TargetMode="External"/><Relationship Id="rId86" Type="http://schemas.openxmlformats.org/officeDocument/2006/relationships/hyperlink" Target="https://genius.com/Taylor-swift-peace-lyrics" TargetMode="External"/><Relationship Id="rId85" Type="http://schemas.openxmlformats.org/officeDocument/2006/relationships/hyperlink" Target="https://genius.com/albums/Taylor-Swift/Folklore" TargetMode="External"/><Relationship Id="rId88" Type="http://schemas.openxmlformats.org/officeDocument/2006/relationships/hyperlink" Target="https://genius.com/Taylor-swift-hoax-lyrics" TargetMode="External"/><Relationship Id="rId150" Type="http://schemas.openxmlformats.org/officeDocument/2006/relationships/hyperlink" Target="https://genius.com/Taylor-swift-this-is-why-we-cant-have-nice-things-lyrics" TargetMode="External"/><Relationship Id="rId271" Type="http://schemas.openxmlformats.org/officeDocument/2006/relationships/hyperlink" Target="https://genius.com/Taylor-swift-innocent-lyrics" TargetMode="External"/><Relationship Id="rId87" Type="http://schemas.openxmlformats.org/officeDocument/2006/relationships/hyperlink" Target="https://genius.com/albums/Taylor-Swift/Folklore" TargetMode="External"/><Relationship Id="rId270" Type="http://schemas.openxmlformats.org/officeDocument/2006/relationships/hyperlink" Target="https://genius.com/albums/Taylor-Swift/Speak-Now" TargetMode="External"/><Relationship Id="rId89" Type="http://schemas.openxmlformats.org/officeDocument/2006/relationships/hyperlink" Target="https://genius.com/albums/Taylor-Swift/Lover" TargetMode="External"/><Relationship Id="rId80" Type="http://schemas.openxmlformats.org/officeDocument/2006/relationships/hyperlink" Target="https://genius.com/Taylor-swift-mad-woman-lyrics" TargetMode="External"/><Relationship Id="rId82" Type="http://schemas.openxmlformats.org/officeDocument/2006/relationships/hyperlink" Target="https://genius.com/Taylor-swift-epiphany-lyrics" TargetMode="External"/><Relationship Id="rId81" Type="http://schemas.openxmlformats.org/officeDocument/2006/relationships/hyperlink" Target="https://genius.com/albums/Taylor-Swift/Folklore" TargetMode="External"/><Relationship Id="rId1" Type="http://schemas.openxmlformats.org/officeDocument/2006/relationships/hyperlink" Target="https://genius.com/albums/Taylor-Swift/Midnights" TargetMode="External"/><Relationship Id="rId2" Type="http://schemas.openxmlformats.org/officeDocument/2006/relationships/hyperlink" Target="https://genius.com/Taylor-swift-lavender-haze-lyrics" TargetMode="External"/><Relationship Id="rId3" Type="http://schemas.openxmlformats.org/officeDocument/2006/relationships/hyperlink" Target="https://genius.com/albums/Taylor-Swift/Midnights" TargetMode="External"/><Relationship Id="rId149" Type="http://schemas.openxmlformats.org/officeDocument/2006/relationships/hyperlink" Target="https://genius.com/albums/Taylor-Swift/Reputation" TargetMode="External"/><Relationship Id="rId4" Type="http://schemas.openxmlformats.org/officeDocument/2006/relationships/hyperlink" Target="https://genius.com/Taylor-swift-maroon-lyrics" TargetMode="External"/><Relationship Id="rId148" Type="http://schemas.openxmlformats.org/officeDocument/2006/relationships/hyperlink" Target="https://genius.com/Taylor-swift-dress-lyrics" TargetMode="External"/><Relationship Id="rId269" Type="http://schemas.openxmlformats.org/officeDocument/2006/relationships/hyperlink" Target="https://genius.com/Taylor-swift-better-than-revenge-lyrics" TargetMode="External"/><Relationship Id="rId9" Type="http://schemas.openxmlformats.org/officeDocument/2006/relationships/hyperlink" Target="https://genius.com/albums/Taylor-Swift/Midnights" TargetMode="External"/><Relationship Id="rId143" Type="http://schemas.openxmlformats.org/officeDocument/2006/relationships/hyperlink" Target="https://genius.com/albums/Taylor-Swift/Reputation" TargetMode="External"/><Relationship Id="rId264" Type="http://schemas.openxmlformats.org/officeDocument/2006/relationships/hyperlink" Target="https://genius.com/albums/Taylor-Swift/Speak-Now" TargetMode="External"/><Relationship Id="rId142" Type="http://schemas.openxmlformats.org/officeDocument/2006/relationships/hyperlink" Target="https://genius.com/Taylor-swift-getaway-car-lyrics" TargetMode="External"/><Relationship Id="rId263" Type="http://schemas.openxmlformats.org/officeDocument/2006/relationships/hyperlink" Target="https://genius.com/Taylor-swift-the-story-of-us-lyrics" TargetMode="External"/><Relationship Id="rId141" Type="http://schemas.openxmlformats.org/officeDocument/2006/relationships/hyperlink" Target="https://genius.com/albums/Taylor-Swift/Reputation" TargetMode="External"/><Relationship Id="rId262" Type="http://schemas.openxmlformats.org/officeDocument/2006/relationships/hyperlink" Target="https://genius.com/albums/Taylor-Swift/Speak-Now" TargetMode="External"/><Relationship Id="rId140" Type="http://schemas.openxmlformats.org/officeDocument/2006/relationships/hyperlink" Target="https://genius.com/Taylor-swift-gorgeous-lyrics" TargetMode="External"/><Relationship Id="rId261" Type="http://schemas.openxmlformats.org/officeDocument/2006/relationships/hyperlink" Target="https://genius.com/Taylor-swift-mean-lyrics" TargetMode="External"/><Relationship Id="rId5" Type="http://schemas.openxmlformats.org/officeDocument/2006/relationships/hyperlink" Target="https://genius.com/albums/Taylor-Swift/Midnights" TargetMode="External"/><Relationship Id="rId147" Type="http://schemas.openxmlformats.org/officeDocument/2006/relationships/hyperlink" Target="https://genius.com/albums/Taylor-Swift/Reputation" TargetMode="External"/><Relationship Id="rId268" Type="http://schemas.openxmlformats.org/officeDocument/2006/relationships/hyperlink" Target="https://genius.com/albums/Taylor-Swift/Speak-Now" TargetMode="External"/><Relationship Id="rId6" Type="http://schemas.openxmlformats.org/officeDocument/2006/relationships/hyperlink" Target="https://genius.com/Taylor-swift-anti-hero-lyrics" TargetMode="External"/><Relationship Id="rId146" Type="http://schemas.openxmlformats.org/officeDocument/2006/relationships/hyperlink" Target="https://genius.com/Taylor-swift-dancing-with-our-hands-tied-lyrics" TargetMode="External"/><Relationship Id="rId267" Type="http://schemas.openxmlformats.org/officeDocument/2006/relationships/hyperlink" Target="https://genius.com/Taylor-swift-enchanted-lyrics" TargetMode="External"/><Relationship Id="rId7" Type="http://schemas.openxmlformats.org/officeDocument/2006/relationships/hyperlink" Target="https://genius.com/albums/Taylor-Swift/Midnights" TargetMode="External"/><Relationship Id="rId145" Type="http://schemas.openxmlformats.org/officeDocument/2006/relationships/hyperlink" Target="https://genius.com/albums/Taylor-Swift/Reputation" TargetMode="External"/><Relationship Id="rId266" Type="http://schemas.openxmlformats.org/officeDocument/2006/relationships/hyperlink" Target="https://genius.com/albums/Taylor-Swift/Speak-Now" TargetMode="External"/><Relationship Id="rId8" Type="http://schemas.openxmlformats.org/officeDocument/2006/relationships/hyperlink" Target="https://genius.com/Taylor-swift-snow-on-the-beach-lyrics" TargetMode="External"/><Relationship Id="rId144" Type="http://schemas.openxmlformats.org/officeDocument/2006/relationships/hyperlink" Target="https://genius.com/Taylor-swift-king-of-my-heart-lyrics" TargetMode="External"/><Relationship Id="rId265" Type="http://schemas.openxmlformats.org/officeDocument/2006/relationships/hyperlink" Target="https://genius.com/Taylor-swift-never-grow-up-lyrics" TargetMode="External"/><Relationship Id="rId73" Type="http://schemas.openxmlformats.org/officeDocument/2006/relationships/hyperlink" Target="https://genius.com/albums/Taylor-Swift/Folklore" TargetMode="External"/><Relationship Id="rId72" Type="http://schemas.openxmlformats.org/officeDocument/2006/relationships/hyperlink" Target="https://genius.com/Taylor-swift-august-lyrics" TargetMode="External"/><Relationship Id="rId75" Type="http://schemas.openxmlformats.org/officeDocument/2006/relationships/hyperlink" Target="https://genius.com/albums/Taylor-Swift/Folklore" TargetMode="External"/><Relationship Id="rId74" Type="http://schemas.openxmlformats.org/officeDocument/2006/relationships/hyperlink" Target="https://genius.com/Taylor-swift-this-is-me-trying-lyrics" TargetMode="External"/><Relationship Id="rId77" Type="http://schemas.openxmlformats.org/officeDocument/2006/relationships/hyperlink" Target="https://genius.com/albums/Taylor-Swift/Folklore" TargetMode="External"/><Relationship Id="rId260" Type="http://schemas.openxmlformats.org/officeDocument/2006/relationships/hyperlink" Target="https://genius.com/albums/Taylor-Swift/Speak-Now" TargetMode="External"/><Relationship Id="rId76" Type="http://schemas.openxmlformats.org/officeDocument/2006/relationships/hyperlink" Target="https://genius.com/Taylor-swift-illicit-affairs-lyrics" TargetMode="External"/><Relationship Id="rId79" Type="http://schemas.openxmlformats.org/officeDocument/2006/relationships/hyperlink" Target="https://genius.com/albums/Taylor-Swift/Folklore" TargetMode="External"/><Relationship Id="rId78" Type="http://schemas.openxmlformats.org/officeDocument/2006/relationships/hyperlink" Target="https://genius.com/Taylor-swift-invisible-string-lyrics" TargetMode="External"/><Relationship Id="rId71" Type="http://schemas.openxmlformats.org/officeDocument/2006/relationships/hyperlink" Target="https://genius.com/albums/Taylor-Swift/Folklore" TargetMode="External"/><Relationship Id="rId70" Type="http://schemas.openxmlformats.org/officeDocument/2006/relationships/hyperlink" Target="https://genius.com/Taylor-swift-seven-lyrics" TargetMode="External"/><Relationship Id="rId139" Type="http://schemas.openxmlformats.org/officeDocument/2006/relationships/hyperlink" Target="https://genius.com/albums/Taylor-Swift/Reputation" TargetMode="External"/><Relationship Id="rId138" Type="http://schemas.openxmlformats.org/officeDocument/2006/relationships/hyperlink" Target="https://genius.com/Taylor-swift-so-it-goes-lyrics" TargetMode="External"/><Relationship Id="rId259" Type="http://schemas.openxmlformats.org/officeDocument/2006/relationships/hyperlink" Target="https://genius.com/Taylor-swift-dear-john-lyrics" TargetMode="External"/><Relationship Id="rId137" Type="http://schemas.openxmlformats.org/officeDocument/2006/relationships/hyperlink" Target="https://genius.com/albums/Taylor-Swift/Reputation" TargetMode="External"/><Relationship Id="rId258" Type="http://schemas.openxmlformats.org/officeDocument/2006/relationships/hyperlink" Target="https://genius.com/albums/Taylor-Swift/Speak-Now" TargetMode="External"/><Relationship Id="rId132" Type="http://schemas.openxmlformats.org/officeDocument/2006/relationships/hyperlink" Target="https://genius.com/Taylor-swift-dont-blame-me-lyrics" TargetMode="External"/><Relationship Id="rId253" Type="http://schemas.openxmlformats.org/officeDocument/2006/relationships/hyperlink" Target="https://genius.com/Taylor-swift-sparks-fly-lyrics" TargetMode="External"/><Relationship Id="rId131" Type="http://schemas.openxmlformats.org/officeDocument/2006/relationships/hyperlink" Target="https://genius.com/albums/Taylor-Swift/Reputation" TargetMode="External"/><Relationship Id="rId252" Type="http://schemas.openxmlformats.org/officeDocument/2006/relationships/hyperlink" Target="https://genius.com/albums/Taylor-Swift/Speak-Now" TargetMode="External"/><Relationship Id="rId130" Type="http://schemas.openxmlformats.org/officeDocument/2006/relationships/hyperlink" Target="https://genius.com/Taylor-swift-i-did-something-bad-lyrics" TargetMode="External"/><Relationship Id="rId251" Type="http://schemas.openxmlformats.org/officeDocument/2006/relationships/hyperlink" Target="https://genius.com/Taylor-swift-mine-lyrics" TargetMode="External"/><Relationship Id="rId250" Type="http://schemas.openxmlformats.org/officeDocument/2006/relationships/hyperlink" Target="https://genius.com/Taylor-swift-change-lyrics" TargetMode="External"/><Relationship Id="rId136" Type="http://schemas.openxmlformats.org/officeDocument/2006/relationships/hyperlink" Target="https://genius.com/Taylor-swift-look-what-you-made-me-do-lyrics" TargetMode="External"/><Relationship Id="rId257" Type="http://schemas.openxmlformats.org/officeDocument/2006/relationships/hyperlink" Target="https://genius.com/Taylor-swift-speak-now-lyrics" TargetMode="External"/><Relationship Id="rId135" Type="http://schemas.openxmlformats.org/officeDocument/2006/relationships/hyperlink" Target="https://genius.com/albums/Taylor-Swift/Reputation" TargetMode="External"/><Relationship Id="rId256" Type="http://schemas.openxmlformats.org/officeDocument/2006/relationships/hyperlink" Target="https://genius.com/albums/Taylor-Swift/Speak-Now" TargetMode="External"/><Relationship Id="rId134" Type="http://schemas.openxmlformats.org/officeDocument/2006/relationships/hyperlink" Target="https://genius.com/Taylor-swift-delicate-lyrics" TargetMode="External"/><Relationship Id="rId255" Type="http://schemas.openxmlformats.org/officeDocument/2006/relationships/hyperlink" Target="https://genius.com/Taylor-swift-back-to-december-lyrics" TargetMode="External"/><Relationship Id="rId133" Type="http://schemas.openxmlformats.org/officeDocument/2006/relationships/hyperlink" Target="https://genius.com/albums/Taylor-Swift/Reputation" TargetMode="External"/><Relationship Id="rId254" Type="http://schemas.openxmlformats.org/officeDocument/2006/relationships/hyperlink" Target="https://genius.com/albums/Taylor-Swift/Speak-Now" TargetMode="External"/><Relationship Id="rId62" Type="http://schemas.openxmlformats.org/officeDocument/2006/relationships/hyperlink" Target="https://genius.com/Taylor-swift-the-last-great-american-dynasty-lyrics" TargetMode="External"/><Relationship Id="rId61" Type="http://schemas.openxmlformats.org/officeDocument/2006/relationships/hyperlink" Target="https://genius.com/albums/Taylor-Swift/Folklore" TargetMode="External"/><Relationship Id="rId64" Type="http://schemas.openxmlformats.org/officeDocument/2006/relationships/hyperlink" Target="https://genius.com/Taylor-swift-exile-lyrics" TargetMode="External"/><Relationship Id="rId63" Type="http://schemas.openxmlformats.org/officeDocument/2006/relationships/hyperlink" Target="https://genius.com/albums/Taylor-Swift/Folklore" TargetMode="External"/><Relationship Id="rId66" Type="http://schemas.openxmlformats.org/officeDocument/2006/relationships/hyperlink" Target="https://genius.com/Taylor-swift-my-tears-ricochet-lyrics" TargetMode="External"/><Relationship Id="rId172" Type="http://schemas.openxmlformats.org/officeDocument/2006/relationships/hyperlink" Target="https://genius.com/Taylor-swift-shake-it-off-lyrics" TargetMode="External"/><Relationship Id="rId293" Type="http://schemas.openxmlformats.org/officeDocument/2006/relationships/hyperlink" Target="https://genius.com/Taylor-swift-stay-beautiful-lyrics" TargetMode="External"/><Relationship Id="rId65" Type="http://schemas.openxmlformats.org/officeDocument/2006/relationships/hyperlink" Target="https://genius.com/albums/Taylor-Swift/Folklore" TargetMode="External"/><Relationship Id="rId171" Type="http://schemas.openxmlformats.org/officeDocument/2006/relationships/hyperlink" Target="https://genius.com/albums/Taylor-Swift/1989" TargetMode="External"/><Relationship Id="rId292" Type="http://schemas.openxmlformats.org/officeDocument/2006/relationships/hyperlink" Target="https://genius.com/albums/Taylor-Swift/Taylor-Swift" TargetMode="External"/><Relationship Id="rId68" Type="http://schemas.openxmlformats.org/officeDocument/2006/relationships/hyperlink" Target="https://genius.com/Taylor-swift-mirrorball-lyrics" TargetMode="External"/><Relationship Id="rId170" Type="http://schemas.openxmlformats.org/officeDocument/2006/relationships/hyperlink" Target="https://genius.com/Taylor-swift-all-you-had-to-do-was-stay-lyrics" TargetMode="External"/><Relationship Id="rId291" Type="http://schemas.openxmlformats.org/officeDocument/2006/relationships/hyperlink" Target="https://genius.com/Taylor-swift-tied-together-with-a-smile-lyrics" TargetMode="External"/><Relationship Id="rId67" Type="http://schemas.openxmlformats.org/officeDocument/2006/relationships/hyperlink" Target="https://genius.com/albums/Taylor-Swift/Folklore" TargetMode="External"/><Relationship Id="rId290" Type="http://schemas.openxmlformats.org/officeDocument/2006/relationships/hyperlink" Target="https://genius.com/albums/Taylor-Swift/Taylor-Swift" TargetMode="External"/><Relationship Id="rId60" Type="http://schemas.openxmlformats.org/officeDocument/2006/relationships/hyperlink" Target="https://genius.com/Taylor-swift-cardigan-lyrics" TargetMode="External"/><Relationship Id="rId165" Type="http://schemas.openxmlformats.org/officeDocument/2006/relationships/hyperlink" Target="https://genius.com/albums/Taylor-Swift/1989" TargetMode="External"/><Relationship Id="rId286" Type="http://schemas.openxmlformats.org/officeDocument/2006/relationships/hyperlink" Target="https://genius.com/albums/Taylor-Swift/Taylor-Swift" TargetMode="External"/><Relationship Id="rId69" Type="http://schemas.openxmlformats.org/officeDocument/2006/relationships/hyperlink" Target="https://genius.com/albums/Taylor-Swift/Folklore" TargetMode="External"/><Relationship Id="rId164" Type="http://schemas.openxmlformats.org/officeDocument/2006/relationships/hyperlink" Target="https://genius.com/Taylor-swift-blank-space-lyrics" TargetMode="External"/><Relationship Id="rId285" Type="http://schemas.openxmlformats.org/officeDocument/2006/relationships/hyperlink" Target="https://genius.com/Taylor-swift-a-place-in-this-world-lyrics" TargetMode="External"/><Relationship Id="rId163" Type="http://schemas.openxmlformats.org/officeDocument/2006/relationships/hyperlink" Target="https://genius.com/albums/Taylor-Swift/1989" TargetMode="External"/><Relationship Id="rId284" Type="http://schemas.openxmlformats.org/officeDocument/2006/relationships/hyperlink" Target="https://genius.com/albums/Taylor-Swift/Taylor-Swift" TargetMode="External"/><Relationship Id="rId162" Type="http://schemas.openxmlformats.org/officeDocument/2006/relationships/hyperlink" Target="https://genius.com/Taylor-swift-welcome-to-new-york-lyrics" TargetMode="External"/><Relationship Id="rId283" Type="http://schemas.openxmlformats.org/officeDocument/2006/relationships/hyperlink" Target="https://genius.com/Taylor-swift-teardrops-on-my-guitar-lyrics" TargetMode="External"/><Relationship Id="rId169" Type="http://schemas.openxmlformats.org/officeDocument/2006/relationships/hyperlink" Target="https://genius.com/albums/Taylor-Swift/1989" TargetMode="External"/><Relationship Id="rId168" Type="http://schemas.openxmlformats.org/officeDocument/2006/relationships/hyperlink" Target="https://genius.com/Taylor-swift-out-of-the-woods-lyrics" TargetMode="External"/><Relationship Id="rId289" Type="http://schemas.openxmlformats.org/officeDocument/2006/relationships/hyperlink" Target="https://genius.com/Taylor-swift-the-outside-lyrics" TargetMode="External"/><Relationship Id="rId167" Type="http://schemas.openxmlformats.org/officeDocument/2006/relationships/hyperlink" Target="https://genius.com/albums/Taylor-Swift/1989" TargetMode="External"/><Relationship Id="rId288" Type="http://schemas.openxmlformats.org/officeDocument/2006/relationships/hyperlink" Target="https://genius.com/albums/Taylor-Swift/Taylor-Swift" TargetMode="External"/><Relationship Id="rId166" Type="http://schemas.openxmlformats.org/officeDocument/2006/relationships/hyperlink" Target="https://genius.com/Taylor-swift-style-lyrics" TargetMode="External"/><Relationship Id="rId287" Type="http://schemas.openxmlformats.org/officeDocument/2006/relationships/hyperlink" Target="https://genius.com/Taylor-swift-cold-as-you-lyrics" TargetMode="External"/><Relationship Id="rId51" Type="http://schemas.openxmlformats.org/officeDocument/2006/relationships/hyperlink" Target="https://genius.com/albums/Taylor-Swift/Evermore" TargetMode="External"/><Relationship Id="rId50" Type="http://schemas.openxmlformats.org/officeDocument/2006/relationships/hyperlink" Target="https://genius.com/Taylor-swift-long-story-short-lyrics" TargetMode="External"/><Relationship Id="rId53" Type="http://schemas.openxmlformats.org/officeDocument/2006/relationships/hyperlink" Target="https://genius.com/albums/Taylor-Swift/Evermore" TargetMode="External"/><Relationship Id="rId52" Type="http://schemas.openxmlformats.org/officeDocument/2006/relationships/hyperlink" Target="https://genius.com/Taylor-swift-marjorie-lyrics" TargetMode="External"/><Relationship Id="rId55" Type="http://schemas.openxmlformats.org/officeDocument/2006/relationships/hyperlink" Target="https://genius.com/albums/Taylor-Swift/Evermore" TargetMode="External"/><Relationship Id="rId161" Type="http://schemas.openxmlformats.org/officeDocument/2006/relationships/hyperlink" Target="https://genius.com/albums/Taylor-Swift/1989" TargetMode="External"/><Relationship Id="rId282" Type="http://schemas.openxmlformats.org/officeDocument/2006/relationships/hyperlink" Target="https://genius.com/albums/Taylor-Swift/Taylor-Swift" TargetMode="External"/><Relationship Id="rId54" Type="http://schemas.openxmlformats.org/officeDocument/2006/relationships/hyperlink" Target="https://genius.com/Taylor-swift-closure-lyrics" TargetMode="External"/><Relationship Id="rId160" Type="http://schemas.openxmlformats.org/officeDocument/2006/relationships/hyperlink" Target="https://genius.com/Taylor-swift-reputation-prologue-annotated" TargetMode="External"/><Relationship Id="rId281" Type="http://schemas.openxmlformats.org/officeDocument/2006/relationships/hyperlink" Target="https://genius.com/Taylor-swift-picture-to-burn-lyrics" TargetMode="External"/><Relationship Id="rId57" Type="http://schemas.openxmlformats.org/officeDocument/2006/relationships/hyperlink" Target="https://genius.com/albums/Taylor-Swift/Folklore" TargetMode="External"/><Relationship Id="rId280" Type="http://schemas.openxmlformats.org/officeDocument/2006/relationships/hyperlink" Target="https://genius.com/albums/Taylor-Swift/Taylor-Swift" TargetMode="External"/><Relationship Id="rId56" Type="http://schemas.openxmlformats.org/officeDocument/2006/relationships/hyperlink" Target="https://genius.com/Taylor-swift-evermore-lyrics" TargetMode="External"/><Relationship Id="rId159" Type="http://schemas.openxmlformats.org/officeDocument/2006/relationships/hyperlink" Target="https://genius.com/albums/Taylor-Swift/Reputation" TargetMode="External"/><Relationship Id="rId59" Type="http://schemas.openxmlformats.org/officeDocument/2006/relationships/hyperlink" Target="https://genius.com/albums/Taylor-Swift/Folklore" TargetMode="External"/><Relationship Id="rId154" Type="http://schemas.openxmlformats.org/officeDocument/2006/relationships/hyperlink" Target="https://genius.com/Taylor-swift-new-years-day-lyrics" TargetMode="External"/><Relationship Id="rId275" Type="http://schemas.openxmlformats.org/officeDocument/2006/relationships/hyperlink" Target="https://genius.com/Taylor-swift-last-kiss-lyrics" TargetMode="External"/><Relationship Id="rId58" Type="http://schemas.openxmlformats.org/officeDocument/2006/relationships/hyperlink" Target="https://genius.com/Taylor-swift-the-1-lyrics" TargetMode="External"/><Relationship Id="rId153" Type="http://schemas.openxmlformats.org/officeDocument/2006/relationships/hyperlink" Target="https://genius.com/albums/Taylor-Swift/Reputation" TargetMode="External"/><Relationship Id="rId274" Type="http://schemas.openxmlformats.org/officeDocument/2006/relationships/hyperlink" Target="https://genius.com/albums/Taylor-Swift/Speak-Now" TargetMode="External"/><Relationship Id="rId152" Type="http://schemas.openxmlformats.org/officeDocument/2006/relationships/hyperlink" Target="https://genius.com/Taylor-swift-call-it-what-you-want-lyrics" TargetMode="External"/><Relationship Id="rId273" Type="http://schemas.openxmlformats.org/officeDocument/2006/relationships/hyperlink" Target="https://genius.com/Taylor-swift-haunted-lyrics" TargetMode="External"/><Relationship Id="rId151" Type="http://schemas.openxmlformats.org/officeDocument/2006/relationships/hyperlink" Target="https://genius.com/albums/Taylor-Swift/Reputation" TargetMode="External"/><Relationship Id="rId272" Type="http://schemas.openxmlformats.org/officeDocument/2006/relationships/hyperlink" Target="https://genius.com/albums/Taylor-Swift/Speak-Now" TargetMode="External"/><Relationship Id="rId158" Type="http://schemas.openxmlformats.org/officeDocument/2006/relationships/hyperlink" Target="https://genius.com/Taylor-swift-if-youre-anything-like-me-poem-annotated" TargetMode="External"/><Relationship Id="rId279" Type="http://schemas.openxmlformats.org/officeDocument/2006/relationships/hyperlink" Target="https://genius.com/Taylor-swift-tim-mcgraw-lyrics" TargetMode="External"/><Relationship Id="rId157" Type="http://schemas.openxmlformats.org/officeDocument/2006/relationships/hyperlink" Target="https://genius.com/albums/Taylor-Swift/Reputation" TargetMode="External"/><Relationship Id="rId278" Type="http://schemas.openxmlformats.org/officeDocument/2006/relationships/hyperlink" Target="https://genius.com/albums/Taylor-Swift/Speak-Now" TargetMode="External"/><Relationship Id="rId156" Type="http://schemas.openxmlformats.org/officeDocument/2006/relationships/hyperlink" Target="https://genius.com/Taylor-swift-why-she-disappeared-poem-annotated" TargetMode="External"/><Relationship Id="rId277" Type="http://schemas.openxmlformats.org/officeDocument/2006/relationships/hyperlink" Target="https://genius.com/Taylor-swift-long-live-lyrics" TargetMode="External"/><Relationship Id="rId155" Type="http://schemas.openxmlformats.org/officeDocument/2006/relationships/hyperlink" Target="https://genius.com/albums/Taylor-Swift/Reputation" TargetMode="External"/><Relationship Id="rId276" Type="http://schemas.openxmlformats.org/officeDocument/2006/relationships/hyperlink" Target="https://genius.com/albums/Taylor-Swift/Speak-Now" TargetMode="External"/><Relationship Id="rId107" Type="http://schemas.openxmlformats.org/officeDocument/2006/relationships/hyperlink" Target="https://genius.com/albums/Taylor-Swift/Lover" TargetMode="External"/><Relationship Id="rId228" Type="http://schemas.openxmlformats.org/officeDocument/2006/relationships/hyperlink" Target="https://genius.com/Taylor-swift-fifteen-lyrics" TargetMode="External"/><Relationship Id="rId106" Type="http://schemas.openxmlformats.org/officeDocument/2006/relationships/hyperlink" Target="https://genius.com/Taylor-swift-cornelia-street-lyrics" TargetMode="External"/><Relationship Id="rId227" Type="http://schemas.openxmlformats.org/officeDocument/2006/relationships/hyperlink" Target="https://genius.com/albums/Taylor-Swift/Fearless" TargetMode="External"/><Relationship Id="rId105" Type="http://schemas.openxmlformats.org/officeDocument/2006/relationships/hyperlink" Target="https://genius.com/albums/Taylor-Swift/Lover" TargetMode="External"/><Relationship Id="rId226" Type="http://schemas.openxmlformats.org/officeDocument/2006/relationships/hyperlink" Target="https://genius.com/Taylor-swift-fearless-lyrics" TargetMode="External"/><Relationship Id="rId104" Type="http://schemas.openxmlformats.org/officeDocument/2006/relationships/hyperlink" Target="https://genius.com/Taylor-swift-paper-rings-lyrics" TargetMode="External"/><Relationship Id="rId225" Type="http://schemas.openxmlformats.org/officeDocument/2006/relationships/hyperlink" Target="https://genius.com/albums/Taylor-Swift/Fearless" TargetMode="External"/><Relationship Id="rId109" Type="http://schemas.openxmlformats.org/officeDocument/2006/relationships/hyperlink" Target="https://genius.com/albums/Taylor-Swift/Lover" TargetMode="External"/><Relationship Id="rId108" Type="http://schemas.openxmlformats.org/officeDocument/2006/relationships/hyperlink" Target="https://genius.com/Taylor-swift-death-by-a-thousand-cuts-lyrics" TargetMode="External"/><Relationship Id="rId229" Type="http://schemas.openxmlformats.org/officeDocument/2006/relationships/hyperlink" Target="https://genius.com/albums/Taylor-Swift/Fearless" TargetMode="External"/><Relationship Id="rId220" Type="http://schemas.openxmlformats.org/officeDocument/2006/relationships/hyperlink" Target="https://genius.com/Taylor-swift-the-moment-i-knew-lyrics" TargetMode="External"/><Relationship Id="rId103" Type="http://schemas.openxmlformats.org/officeDocument/2006/relationships/hyperlink" Target="https://genius.com/albums/Taylor-Swift/Lover" TargetMode="External"/><Relationship Id="rId224" Type="http://schemas.openxmlformats.org/officeDocument/2006/relationships/hyperlink" Target="https://genius.com/Taylor-swift-girl-at-home-lyrics" TargetMode="External"/><Relationship Id="rId102" Type="http://schemas.openxmlformats.org/officeDocument/2006/relationships/hyperlink" Target="https://genius.com/Taylor-swift-miss-americana-and-the-heartbreak-prince-lyrics" TargetMode="External"/><Relationship Id="rId223" Type="http://schemas.openxmlformats.org/officeDocument/2006/relationships/hyperlink" Target="https://genius.com/albums/Taylor-Swift/Red" TargetMode="External"/><Relationship Id="rId101" Type="http://schemas.openxmlformats.org/officeDocument/2006/relationships/hyperlink" Target="https://genius.com/albums/Taylor-Swift/Lover" TargetMode="External"/><Relationship Id="rId222" Type="http://schemas.openxmlformats.org/officeDocument/2006/relationships/hyperlink" Target="https://genius.com/Taylor-swift-come-back-be-here-lyrics" TargetMode="External"/><Relationship Id="rId100" Type="http://schemas.openxmlformats.org/officeDocument/2006/relationships/hyperlink" Target="https://genius.com/Taylor-swift-i-think-he-knows-lyrics" TargetMode="External"/><Relationship Id="rId221" Type="http://schemas.openxmlformats.org/officeDocument/2006/relationships/hyperlink" Target="https://genius.com/albums/Taylor-Swift/Red" TargetMode="External"/><Relationship Id="rId217" Type="http://schemas.openxmlformats.org/officeDocument/2006/relationships/hyperlink" Target="https://genius.com/albums/Taylor-Swift/Red" TargetMode="External"/><Relationship Id="rId216" Type="http://schemas.openxmlformats.org/officeDocument/2006/relationships/hyperlink" Target="https://genius.com/Taylor-swift-starlight-lyrics" TargetMode="External"/><Relationship Id="rId215" Type="http://schemas.openxmlformats.org/officeDocument/2006/relationships/hyperlink" Target="https://genius.com/albums/Taylor-Swift/Red" TargetMode="External"/><Relationship Id="rId214" Type="http://schemas.openxmlformats.org/officeDocument/2006/relationships/hyperlink" Target="https://genius.com/Taylor-swift-everything-has-changed-lyrics" TargetMode="External"/><Relationship Id="rId219" Type="http://schemas.openxmlformats.org/officeDocument/2006/relationships/hyperlink" Target="https://genius.com/albums/Taylor-Swift/Red" TargetMode="External"/><Relationship Id="rId218" Type="http://schemas.openxmlformats.org/officeDocument/2006/relationships/hyperlink" Target="https://genius.com/Taylor-swift-begin-again-lyrics" TargetMode="External"/><Relationship Id="rId213" Type="http://schemas.openxmlformats.org/officeDocument/2006/relationships/hyperlink" Target="https://genius.com/albums/Taylor-Swift/Red" TargetMode="External"/><Relationship Id="rId212" Type="http://schemas.openxmlformats.org/officeDocument/2006/relationships/hyperlink" Target="https://genius.com/Taylor-swift-the-lucky-one-lyrics" TargetMode="External"/><Relationship Id="rId211" Type="http://schemas.openxmlformats.org/officeDocument/2006/relationships/hyperlink" Target="https://genius.com/albums/Taylor-Swift/Red" TargetMode="External"/><Relationship Id="rId210" Type="http://schemas.openxmlformats.org/officeDocument/2006/relationships/hyperlink" Target="https://genius.com/Taylor-swift-sad-beautiful-tragic-lyrics" TargetMode="External"/><Relationship Id="rId129" Type="http://schemas.openxmlformats.org/officeDocument/2006/relationships/hyperlink" Target="https://genius.com/albums/Taylor-Swift/Reputation" TargetMode="External"/><Relationship Id="rId128" Type="http://schemas.openxmlformats.org/officeDocument/2006/relationships/hyperlink" Target="https://genius.com/Taylor-swift-end-game-lyrics" TargetMode="External"/><Relationship Id="rId249" Type="http://schemas.openxmlformats.org/officeDocument/2006/relationships/hyperlink" Target="https://genius.com/albums/Taylor-Swift/Fearless" TargetMode="External"/><Relationship Id="rId127" Type="http://schemas.openxmlformats.org/officeDocument/2006/relationships/hyperlink" Target="https://genius.com/albums/Taylor-Swift/Reputation" TargetMode="External"/><Relationship Id="rId248" Type="http://schemas.openxmlformats.org/officeDocument/2006/relationships/hyperlink" Target="https://genius.com/Taylor-swift-the-best-day-lyrics" TargetMode="External"/><Relationship Id="rId126" Type="http://schemas.openxmlformats.org/officeDocument/2006/relationships/hyperlink" Target="https://genius.com/Taylor-swift-ready-for-it-lyrics" TargetMode="External"/><Relationship Id="rId247" Type="http://schemas.openxmlformats.org/officeDocument/2006/relationships/hyperlink" Target="https://genius.com/albums/Taylor-Swift/Fearless" TargetMode="External"/><Relationship Id="rId121" Type="http://schemas.openxmlformats.org/officeDocument/2006/relationships/hyperlink" Target="https://genius.com/albums/Taylor-Swift/Lover" TargetMode="External"/><Relationship Id="rId242" Type="http://schemas.openxmlformats.org/officeDocument/2006/relationships/hyperlink" Target="https://genius.com/Taylor-swift-youre-not-sorry-lyrics" TargetMode="External"/><Relationship Id="rId120" Type="http://schemas.openxmlformats.org/officeDocument/2006/relationships/hyperlink" Target="https://genius.com/Taylor-swift-me-lyrics" TargetMode="External"/><Relationship Id="rId241" Type="http://schemas.openxmlformats.org/officeDocument/2006/relationships/hyperlink" Target="https://genius.com/albums/Taylor-Swift/Fearless" TargetMode="External"/><Relationship Id="rId240" Type="http://schemas.openxmlformats.org/officeDocument/2006/relationships/hyperlink" Target="https://genius.com/Taylor-swift-tell-me-why-lyrics" TargetMode="External"/><Relationship Id="rId125" Type="http://schemas.openxmlformats.org/officeDocument/2006/relationships/hyperlink" Target="https://genius.com/albums/Taylor-Swift/Reputation" TargetMode="External"/><Relationship Id="rId246" Type="http://schemas.openxmlformats.org/officeDocument/2006/relationships/hyperlink" Target="https://genius.com/Taylor-swift-forever-and-always-lyrics" TargetMode="External"/><Relationship Id="rId124" Type="http://schemas.openxmlformats.org/officeDocument/2006/relationships/hyperlink" Target="https://genius.com/Taylor-swift-daylight-lyrics" TargetMode="External"/><Relationship Id="rId245" Type="http://schemas.openxmlformats.org/officeDocument/2006/relationships/hyperlink" Target="https://genius.com/albums/Taylor-Swift/Fearless" TargetMode="External"/><Relationship Id="rId123" Type="http://schemas.openxmlformats.org/officeDocument/2006/relationships/hyperlink" Target="https://genius.com/albums/Taylor-Swift/Lover" TargetMode="External"/><Relationship Id="rId244" Type="http://schemas.openxmlformats.org/officeDocument/2006/relationships/hyperlink" Target="https://genius.com/Taylor-swift-the-way-i-loved-you-lyrics" TargetMode="External"/><Relationship Id="rId122" Type="http://schemas.openxmlformats.org/officeDocument/2006/relationships/hyperlink" Target="https://genius.com/Taylor-swift-its-nice-to-have-a-friend-lyrics" TargetMode="External"/><Relationship Id="rId243" Type="http://schemas.openxmlformats.org/officeDocument/2006/relationships/hyperlink" Target="https://genius.com/albums/Taylor-Swift/Fearless" TargetMode="External"/><Relationship Id="rId95" Type="http://schemas.openxmlformats.org/officeDocument/2006/relationships/hyperlink" Target="https://genius.com/albums/Taylor-Swift/Lover" TargetMode="External"/><Relationship Id="rId94" Type="http://schemas.openxmlformats.org/officeDocument/2006/relationships/hyperlink" Target="https://genius.com/Taylor-swift-lover-lyrics" TargetMode="External"/><Relationship Id="rId97" Type="http://schemas.openxmlformats.org/officeDocument/2006/relationships/hyperlink" Target="https://genius.com/albums/Taylor-Swift/Lover" TargetMode="External"/><Relationship Id="rId96" Type="http://schemas.openxmlformats.org/officeDocument/2006/relationships/hyperlink" Target="https://genius.com/Taylor-swift-the-man-lyrics" TargetMode="External"/><Relationship Id="rId99" Type="http://schemas.openxmlformats.org/officeDocument/2006/relationships/hyperlink" Target="https://genius.com/albums/Taylor-Swift/Lover" TargetMode="External"/><Relationship Id="rId98" Type="http://schemas.openxmlformats.org/officeDocument/2006/relationships/hyperlink" Target="https://genius.com/Taylor-swift-the-archer-lyrics" TargetMode="External"/><Relationship Id="rId91" Type="http://schemas.openxmlformats.org/officeDocument/2006/relationships/hyperlink" Target="https://genius.com/albums/Taylor-Swift/Lover" TargetMode="External"/><Relationship Id="rId90" Type="http://schemas.openxmlformats.org/officeDocument/2006/relationships/hyperlink" Target="https://genius.com/Taylor-swift-i-forgot-that-you-existed-lyrics" TargetMode="External"/><Relationship Id="rId93" Type="http://schemas.openxmlformats.org/officeDocument/2006/relationships/hyperlink" Target="https://genius.com/albums/Taylor-Swift/Lover" TargetMode="External"/><Relationship Id="rId92" Type="http://schemas.openxmlformats.org/officeDocument/2006/relationships/hyperlink" Target="https://genius.com/Taylor-swift-cruel-summer-lyrics" TargetMode="External"/><Relationship Id="rId118" Type="http://schemas.openxmlformats.org/officeDocument/2006/relationships/hyperlink" Target="https://genius.com/Taylor-swift-afterglow-lyrics" TargetMode="External"/><Relationship Id="rId239" Type="http://schemas.openxmlformats.org/officeDocument/2006/relationships/hyperlink" Target="https://genius.com/albums/Taylor-Swift/Fearless" TargetMode="External"/><Relationship Id="rId117" Type="http://schemas.openxmlformats.org/officeDocument/2006/relationships/hyperlink" Target="https://genius.com/albums/Taylor-Swift/Lover" TargetMode="External"/><Relationship Id="rId238" Type="http://schemas.openxmlformats.org/officeDocument/2006/relationships/hyperlink" Target="https://genius.com/Taylor-swift-breathe-lyrics" TargetMode="External"/><Relationship Id="rId116" Type="http://schemas.openxmlformats.org/officeDocument/2006/relationships/hyperlink" Target="https://genius.com/Taylor-swift-you-need-to-calm-down-lyrics" TargetMode="External"/><Relationship Id="rId237" Type="http://schemas.openxmlformats.org/officeDocument/2006/relationships/hyperlink" Target="https://genius.com/albums/Taylor-Swift/Fearless" TargetMode="External"/><Relationship Id="rId115" Type="http://schemas.openxmlformats.org/officeDocument/2006/relationships/hyperlink" Target="https://genius.com/albums/Taylor-Swift/Lover" TargetMode="External"/><Relationship Id="rId236" Type="http://schemas.openxmlformats.org/officeDocument/2006/relationships/hyperlink" Target="https://genius.com/Taylor-swift-you-belong-with-me-lyrics" TargetMode="External"/><Relationship Id="rId119" Type="http://schemas.openxmlformats.org/officeDocument/2006/relationships/hyperlink" Target="https://genius.com/albums/Taylor-Swift/Lover" TargetMode="External"/><Relationship Id="rId110" Type="http://schemas.openxmlformats.org/officeDocument/2006/relationships/hyperlink" Target="https://genius.com/Taylor-swift-london-boy-lyrics" TargetMode="External"/><Relationship Id="rId231" Type="http://schemas.openxmlformats.org/officeDocument/2006/relationships/hyperlink" Target="https://genius.com/albums/Taylor-Swift/Fearless" TargetMode="External"/><Relationship Id="rId230" Type="http://schemas.openxmlformats.org/officeDocument/2006/relationships/hyperlink" Target="https://genius.com/Taylor-swift-love-story-lyrics" TargetMode="External"/><Relationship Id="rId114" Type="http://schemas.openxmlformats.org/officeDocument/2006/relationships/hyperlink" Target="https://genius.com/Taylor-swift-false-god-lyrics" TargetMode="External"/><Relationship Id="rId235" Type="http://schemas.openxmlformats.org/officeDocument/2006/relationships/hyperlink" Target="https://genius.com/albums/Taylor-Swift/Fearless" TargetMode="External"/><Relationship Id="rId113" Type="http://schemas.openxmlformats.org/officeDocument/2006/relationships/hyperlink" Target="https://genius.com/albums/Taylor-Swift/Lover" TargetMode="External"/><Relationship Id="rId234" Type="http://schemas.openxmlformats.org/officeDocument/2006/relationships/hyperlink" Target="https://genius.com/Taylor-swift-white-horse-lyrics" TargetMode="External"/><Relationship Id="rId112" Type="http://schemas.openxmlformats.org/officeDocument/2006/relationships/hyperlink" Target="https://genius.com/Taylor-swift-soon-youll-get-better-lyrics" TargetMode="External"/><Relationship Id="rId233" Type="http://schemas.openxmlformats.org/officeDocument/2006/relationships/hyperlink" Target="https://genius.com/albums/Taylor-Swift/Fearless" TargetMode="External"/><Relationship Id="rId111" Type="http://schemas.openxmlformats.org/officeDocument/2006/relationships/hyperlink" Target="https://genius.com/albums/Taylor-Swift/Lover" TargetMode="External"/><Relationship Id="rId232" Type="http://schemas.openxmlformats.org/officeDocument/2006/relationships/hyperlink" Target="https://genius.com/Taylor-swift-hey-stephen-lyrics" TargetMode="External"/><Relationship Id="rId305" Type="http://schemas.openxmlformats.org/officeDocument/2006/relationships/hyperlink" Target="https://genius.com/Taylor-swift-a-perfectly-good-heart-lyrics" TargetMode="External"/><Relationship Id="rId304" Type="http://schemas.openxmlformats.org/officeDocument/2006/relationships/hyperlink" Target="https://genius.com/albums/Taylor-Swift/Taylor-Swift" TargetMode="External"/><Relationship Id="rId303" Type="http://schemas.openxmlformats.org/officeDocument/2006/relationships/hyperlink" Target="https://genius.com/Taylor-swift-invisible-lyrics" TargetMode="External"/><Relationship Id="rId302" Type="http://schemas.openxmlformats.org/officeDocument/2006/relationships/hyperlink" Target="https://genius.com/albums/Taylor-Swift/Taylor-Swift" TargetMode="External"/><Relationship Id="rId309" Type="http://schemas.openxmlformats.org/officeDocument/2006/relationships/drawing" Target="../drawings/drawing1.xml"/><Relationship Id="rId308" Type="http://schemas.openxmlformats.org/officeDocument/2006/relationships/hyperlink" Target="https://genius.com/albums/Taylor-Swift/Taylor-Swift" TargetMode="External"/><Relationship Id="rId307" Type="http://schemas.openxmlformats.org/officeDocument/2006/relationships/hyperlink" Target="https://genius.com/Taylor-swift-teardrops-on-my-guitar-pop-version-lyrics" TargetMode="External"/><Relationship Id="rId306" Type="http://schemas.openxmlformats.org/officeDocument/2006/relationships/hyperlink" Target="https://genius.com/albums/Taylor-Swift/Taylor-Swift" TargetMode="External"/><Relationship Id="rId301" Type="http://schemas.openxmlformats.org/officeDocument/2006/relationships/hyperlink" Target="https://genius.com/Taylor-swift-im-only-me-when-im-with-you-lyrics" TargetMode="External"/><Relationship Id="rId300" Type="http://schemas.openxmlformats.org/officeDocument/2006/relationships/hyperlink" Target="https://genius.com/albums/Taylor-Swift/Taylor-Swift" TargetMode="External"/><Relationship Id="rId206" Type="http://schemas.openxmlformats.org/officeDocument/2006/relationships/hyperlink" Target="https://genius.com/Taylor-swift-the-last-time-lyrics" TargetMode="External"/><Relationship Id="rId205" Type="http://schemas.openxmlformats.org/officeDocument/2006/relationships/hyperlink" Target="https://genius.com/albums/Taylor-Swift/Red" TargetMode="External"/><Relationship Id="rId204" Type="http://schemas.openxmlformats.org/officeDocument/2006/relationships/hyperlink" Target="https://genius.com/Taylor-swift-stay-stay-stay-lyrics" TargetMode="External"/><Relationship Id="rId203" Type="http://schemas.openxmlformats.org/officeDocument/2006/relationships/hyperlink" Target="https://genius.com/albums/Taylor-Swift/Red" TargetMode="External"/><Relationship Id="rId209" Type="http://schemas.openxmlformats.org/officeDocument/2006/relationships/hyperlink" Target="https://genius.com/albums/Taylor-Swift/Red" TargetMode="External"/><Relationship Id="rId208" Type="http://schemas.openxmlformats.org/officeDocument/2006/relationships/hyperlink" Target="https://genius.com/Taylor-swift-holy-ground-lyrics" TargetMode="External"/><Relationship Id="rId207" Type="http://schemas.openxmlformats.org/officeDocument/2006/relationships/hyperlink" Target="https://genius.com/albums/Taylor-Swift/Red" TargetMode="External"/><Relationship Id="rId202" Type="http://schemas.openxmlformats.org/officeDocument/2006/relationships/hyperlink" Target="https://genius.com/Taylor-swift-we-are-never-ever-getting-back-together-lyrics" TargetMode="External"/><Relationship Id="rId201" Type="http://schemas.openxmlformats.org/officeDocument/2006/relationships/hyperlink" Target="https://genius.com/albums/Taylor-Swift/Red" TargetMode="External"/><Relationship Id="rId200" Type="http://schemas.openxmlformats.org/officeDocument/2006/relationships/hyperlink" Target="https://genius.com/Taylor-swift-i-almost-do-lyric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13"/>
    <col customWidth="1" min="3" max="3" width="33.63"/>
    <col customWidth="1" min="4" max="4" width="144.25"/>
    <col customWidth="1" min="6" max="6" width="29.25"/>
  </cols>
  <sheetData>
    <row r="1">
      <c r="A1" s="1" t="s">
        <v>0</v>
      </c>
      <c r="B1" s="1" t="s">
        <v>1</v>
      </c>
      <c r="C1" s="1" t="s">
        <v>2</v>
      </c>
      <c r="D1" s="1" t="s">
        <v>3</v>
      </c>
      <c r="E1" s="1" t="s">
        <v>4</v>
      </c>
      <c r="F1" s="1" t="s">
        <v>5</v>
      </c>
      <c r="G1" s="1" t="s">
        <v>6</v>
      </c>
      <c r="H1" s="1" t="s">
        <v>7</v>
      </c>
    </row>
    <row r="2">
      <c r="A2" s="1" t="s">
        <v>8</v>
      </c>
      <c r="B2" s="1" t="s">
        <v>9</v>
      </c>
      <c r="C2" s="1" t="s">
        <v>10</v>
      </c>
      <c r="D2" s="1" t="str">
        <f>IFERROR(__xludf.DUMMYFUNCTION("REGEXREPLACE(C2, ""\[(.*?)\]"", """")")," Meet me at midnight  Staring at the ceiling with you Oh, you don't ever say too much And you don't really read into My melancholia  I been under scrutiny (Yeah, oh, yeah) You handle it beautifully (Yeah, oh, yeah) All this shit is new to me (Yeah, oh, ye"&amp;"ah)  I feel the lavender haze creeping up on me Surreal I'm damned if I do give a damn what people say No deal The 1950s shit they want from me I just wanna stay in that lavender haze  All they keep asking me (All they keep asking me) Is if I'm gonna be y"&amp;"our bride The only kinda girl they see (Only kinda girl they see) Is a one-night or a wife| I find it dizzying (Yeah, oh, yeah) They're bringing up my history (Yeah, oh, yeah) But you weren't even listening (Yeah, oh, yeah)  I feel the lavender haze creep"&amp;"in' up on me Surreal I'm damned if I do give a damn what people say No deal The 1950s shit they want from me I just wanna stay in that lavender haze  That lavender haze  Talk your talk and go viral I just need this love spiral Get it off your chest Get it"&amp;" off my desk (Get it off my desk) Talk your talk and go viral I just need this love spiral Get it off your chest Get it off my desk| I feel (I feel), the lavender haze creeping up on me Surreal I'm damned if I do give a damn what people say No deal (No de"&amp;"al) The 1950s shit they want from me I just wanna stay in that lavender haze  Get it off your chest Get it off my desk That lavender haze I just wanna stay I just wanna stay in that lavender haze")</f>
        <v> Meet me at midnight  Staring at the ceiling with you Oh, you don't ever say too much And you don't really read into My melancholia  I been under scrutiny (Yeah, oh, yeah) You handle it beautifully (Yeah, oh, yeah) All this shit is new to me (Yeah, oh, yeah)  I feel the lavender haze creeping up on me Surreal I'm damned if I do give a damn what people say No deal The 1950s shit they want from me I just wanna stay in that lavender haze  All they keep asking me (All they keep asking me) Is if I'm gonna be your bride The only kinda girl they see (Only kinda girl they see) Is a one-night or a wife| I find it dizzying (Yeah, oh, yeah) They're bringing up my history (Yeah, oh, yeah) But you weren't even listening (Yeah, oh, yeah)  I feel the lavender haze creepin' up on me Surreal I'm damned if I do give a damn what people say No deal The 1950s shit they want from me I just wanna stay in that lavender haze  That lavender haze  Talk your talk and go viral I just need this love spiral Get it off your chest Get it off my desk (Get it off my desk) Talk your talk and go viral I just need this love spiral Get it off your chest Get it off my desk| I feel (I feel), the lavender haze creeping up on me Surreal I'm damned if I do give a damn what people say No deal (No deal) The 1950s shit they want from me I just wanna stay in that lavender haze  Get it off your chest Get it off my desk That lavender haze I just wanna stay I just wanna stay in that lavender haze</v>
      </c>
      <c r="E2" s="1" t="s">
        <v>11</v>
      </c>
      <c r="F2" s="1" t="s">
        <v>12</v>
      </c>
      <c r="G2" s="2" t="s">
        <v>13</v>
      </c>
      <c r="H2" s="2" t="s">
        <v>14</v>
      </c>
    </row>
    <row r="3">
      <c r="A3" s="1" t="s">
        <v>8</v>
      </c>
      <c r="B3" s="1" t="s">
        <v>15</v>
      </c>
      <c r="C3" s="1" t="s">
        <v>16</v>
      </c>
      <c r="D3" s="1" t="str">
        <f>IFERROR(__xludf.DUMMYFUNCTION("REGEXREPLACE(C3, ""\[(.*?)\]"", """")")," When the morning came We were cleaning incense off your vinyl shelf 'Cause we lost track of time again Laughing with my feet in your lap Like you were my closest friend ""How'd we end up on the floor, anyway?"" you say ""Your roommate's cheap-ass screw-t"&amp;"op rosé, that's how"" I see you every day now  And I chose you The one I was dancing with In New York, no shoes Looked up at the sky and it was The burgundy on my t-shirt When you splashed your wine into me And how the blood rushed into my cheeks So scarl"&amp;"et, it was The mark thеy saw on my collarbone The rust that grew bеtween telephones The lips I used to call home So scarlet, it was maroon  When the silence came We were shaking, blind and hazy How the hell did we lose sight of us again? Sobbing with your"&amp;" head in your hands Ain't that the way shit always ends? You were standing hollow-eyed in the hallway Carnations you had thought were roses, that's us I feel you, no matter what The rubies that I gave up| And I lost you The one I was dancing with In New Y"&amp;"ork, no shoes Looked up at the sky and it was (Maroon) The burgundy on my t-shirt When you splashed your wine into me And how the blood rushed into my cheeks So scarlet, it was (Maroon) The mark they saw on my collarbone The rust that grew between telepho"&amp;"nes The lips I used to call home So scarlet, it was maroon  And I wake with your memory over me That's a real fucking legacy, legacy (It was maroon) And I wake with your memory over me That's a real fucking legacy to leave  The burgundy on my t-shirt When"&amp;" you splashed your wine into me And how the blood rushed into my cheeks So scarlet, it was maroon The mark they saw on my collarbone The rust that grew between telephones The lips I used to call home So scarlet, it was maroon| It was maroon It was maroon")</f>
        <v> When the morning came We were cleaning incense off your vinyl shelf 'Cause we lost track of time again Laughing with my feet in your lap Like you were my closest friend "How'd we end up on the floor, anyway?" you say "Your roommate's cheap-ass screw-top rosé, that's how" I see you every day now  And I chose you The one I was dancing with In New York, no shoes Looked up at the sky and it was The burgundy on my t-shirt When you splashed your wine into me And how the blood rushed into my cheeks So scarlet, it was The mark thеy saw on my collarbone The rust that grew bеtween telephones The lips I used to call home So scarlet, it was maroon  When the silence came We were shaking, blind and hazy How the hell did we lose sight of us again? Sobbing with your head in your hands Ain't that the way shit always ends? You were standing hollow-eyed in the hallway Carnations you had thought were roses, that's us I feel you, no matter what The rubies that I gave up| And I lost you The one I was dancing with In New York, no shoes Looked up at the sky and it was (Maroon) The burgundy on my t-shirt When you splashed your wine into me And how the blood rushed into my cheeks So scarlet, it was (Maroon) The mark they saw on my collarbone The rust that grew between telephones The lips I used to call home So scarlet, it was maroon  And I wake with your memory over me That's a real fucking legacy, legacy (It was maroon) And I wake with your memory over me That's a real fucking legacy to leave  The burgundy on my t-shirt When you splashed your wine into me And how the blood rushed into my cheeks So scarlet, it was maroon The mark they saw on my collarbone The rust that grew between telephones The lips I used to call home So scarlet, it was maroon| It was maroon It was maroon</v>
      </c>
      <c r="E3" s="1" t="s">
        <v>11</v>
      </c>
      <c r="F3" s="1" t="s">
        <v>12</v>
      </c>
      <c r="G3" s="2" t="s">
        <v>13</v>
      </c>
      <c r="H3" s="2" t="s">
        <v>17</v>
      </c>
    </row>
    <row r="4">
      <c r="A4" s="1" t="s">
        <v>8</v>
      </c>
      <c r="B4" s="1" t="s">
        <v>18</v>
      </c>
      <c r="C4" s="1" t="s">
        <v>19</v>
      </c>
      <c r="D4" s="1" t="str">
        <f>IFERROR(__xludf.DUMMYFUNCTION("REGEXREPLACE(C4, ""\[(.*?)\]"", """")")," I have this thing where I get older, but just never wiser Midnights become my afternoons When my depression works the graveyard shift, all of the people I've ghosted stand there in the room  I should not be left to my own devices They come with prices an"&amp;"d vices I end up in crisis (Tale as old as time) I wake up screaming from dreaming One day, I'll watch as you're leaving 'Cause you got tired of my scheming (For the last time)  It's me, hi I'm the problem, it's me At teatime, everybody agrees I'll stare "&amp;"directly at the sun, but never in the mirror It must be exhausting always rooting for the anti-hero  Sometimes, I feel like everybody is a sexy baby And I'm a monster on the hill Too big to hang out, slowly lurching toward your favorite city Pierced throu"&amp;"gh the heart, but never killed| Did you hear my covert narcissism I disguise as altruism Like some kind of congressman? (A tale as old as time) I wake up screaming from dreaming One day, I'll watch as you're leaving And life will lose all its meaning (For"&amp;" the last time)  It's me, hi I'm the problem, it's me (I'm the problem, it's me) At teatime, everybody agrees I'll stare directly at the sun, but never in the mirror It must be exhausting always rooting for the anti-hero  I have this dream my daughter-in-"&amp;"law kills me for the money She thinks I left them in the will The family gathers 'round and reads it and then someone screams out ""She's laughing up at us from Hell""  It's me, hi I'm the problem, it's me It's me, hi I'm the problem, it's me It's me, hi "&amp;"Everybody agrees, everybody agrees| It's me, hi (Hi) I'm the problem, it's me (I'm the problem, it's me) At teatime (Teatime), everybody agrees (Everybody agrees) I'll stare directly at the sun, but never in the mirror It must be exhausting always rooting"&amp;" for the anti-hero")</f>
        <v> I have this thing where I get older, but just never wiser Midnights become my afternoons When my depression works the graveyard shift, all of the people I've ghosted stand there in the room  I should not be left to my own devices They come with prices and vices I end up in crisis (Tale as old as time) I wake up screaming from dreaming One day, I'll watch as you're leaving 'Cause you got tired of my scheming (For the last time)  It's me, hi I'm the problem, it's me At teatime, everybody agrees I'll stare directly at the sun, but never in the mirror It must be exhausting always rooting for the anti-hero  Sometimes, I feel like everybody is a sexy baby And I'm a monster on the hill Too big to hang out, slowly lurching toward your favorite city Pierced through the heart, but never killed| Did you hear my covert narcissism I disguise as altruism Like some kind of congressman? (A tale as old as time) I wake up screaming from dreaming One day, I'll watch as you're leaving And life will lose all its meaning (For the last time)  It's me, hi I'm the problem, it's me (I'm the problem, it's me) At teatime, everybody agrees I'll stare directly at the sun, but never in the mirror It must be exhausting always rooting for the anti-hero  I have this dream my daughter-in-law kills me for the money She thinks I left them in the will The family gathers 'round and reads it and then someone screams out "She's laughing up at us from Hell"  It's me, hi I'm the problem, it's me It's me, hi I'm the problem, it's me It's me, hi Everybody agrees, everybody agrees| It's me, hi (Hi) I'm the problem, it's me (I'm the problem, it's me) At teatime (Teatime), everybody agrees (Everybody agrees) I'll stare directly at the sun, but never in the mirror It must be exhausting always rooting for the anti-hero</v>
      </c>
      <c r="E4" s="1" t="s">
        <v>11</v>
      </c>
      <c r="F4" s="1" t="s">
        <v>12</v>
      </c>
      <c r="G4" s="2" t="s">
        <v>13</v>
      </c>
      <c r="H4" s="2" t="s">
        <v>20</v>
      </c>
    </row>
    <row r="5">
      <c r="A5" s="1" t="s">
        <v>8</v>
      </c>
      <c r="B5" s="1" t="s">
        <v>21</v>
      </c>
      <c r="C5" s="1" t="s">
        <v>22</v>
      </c>
      <c r="D5" s="1" t="str">
        <f>IFERROR(__xludf.DUMMYFUNCTION("REGEXREPLACE(C5, ""\[(.*?)\]"", """")")," One night, a few moons ago I saw flecks of what could've been lights But it might just have been you Passing by unbeknownst to me Life is emotionally abusive And time can't stop me quite like you did And my flight was awful, thanks for asking I'm unglued"&amp;", thanks to you  And it's like snow at the beach Weird, but fuckin' beautiful Flying in a dream Stars by the pocketful You wanting me Tonight feels impossible But it's comin' down No sound, it's all around  Like snow on the beach Like snow on the beach Li"&amp;"ke snow on the beach Like snow, ah| This scene feels like what I once saw on a screen I searched ""aurora borealis green"" I've never seen someone lit from within Blurring out my periphery My smile is like I won a contest And to hide that would be so dish"&amp;"onest And it's fine to fake it 'til you make it 'Til you do, 'til it's true  Now it's like snow at the beach Weird, but fuckin' beautiful Flying in a dream Stars by the pocketful You wanting me Tonight feels impossible But it's comin' down No sound, it's "&amp;"all around  Like snow on the beach Like snow on the beach Like snow on the beach Like snow, ah| I (I) can't (Can't) speak, afraid to jinx it I (I) don't (Don't) even dare to wish it But your eyes are flying saucers from another planet Now I'm all for you "&amp;"like Janet Can this be a real thing? Can it?  Are we falling like snow at the beach? (Snow at the beach) Weird, but fuckin' beautiful Flying in a dream (Flying in a dream) Stars by the pocketful You wanting me (You wanting me) Tonight feels impossible But"&amp;" it's comin' down No sound, it's all around  Like snow on the beach (Snow on the beach) Like snow on the beach (Flying in a dream) Like snow on the beach (You wanting me) Like snow, ah But it's comin' down No sound, it's all around  Like snow on the beach"&amp;" (It's comin' down, it's comin' down) (It's comin' down, it's comin' down) Like snow on the beach (It's comin' down, it's comin' down) (It's comin' down, it's comin' down) (It's comin' down, it's comin' down) (It's comin' down, it's comin' down) (It's com"&amp;"in' down, it's comin' down) (It's comin' down, it's comin' down)")</f>
        <v>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 beautiful Flying in a dream Stars by the pocketful You wanting me Tonight feels impossible But it's comin' down No sound, it's all around  Like snow on the beach Like snow on the beach Like snow on the beach Like snow,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 beautiful Flying in a dream Stars by the pocketful You wanting me Tonight feels impossible But it's comin' down No sound, it's all around  Like snow on the beach Like snow on the beach Like snow on the beach Like snow, ah| I (I) can't (Can't) speak, afraid to jinx it I (I) don't (Don't) even dare to wish it But your eyes are flying saucers from another planet Now I'm all for you like Janet Can this be a real thing? Can it?  Are we falling like snow at the beach? (Snow at the beach) Weird, but fuckin' beautiful Flying in a dream (Flying in a dream) Stars by the pocketful You wanting me (You wanting me) Tonight feels impossible But it's comin' down No sound, it's all around  Like snow on the beach (Snow on the beach) Like snow on the beach (Flying in a dream) Like snow on the beach (You wanting me) Like snow, ah But it's comin' down No sound, it's all around  Like snow on the beach (It's comin' down, it's comin' down) (It's comin' down, it's comin' down) Like snow on the beach (It's comin' down, it's comin' down) (It's comin' down, it's comin' down) (It's comin' down, it's comin' down) (It's comin' down, it's comin' down) (It's comin' down, it's comin' down) (It's comin' down, it's comin' down)</v>
      </c>
      <c r="E5" s="1" t="s">
        <v>11</v>
      </c>
      <c r="F5" s="1" t="s">
        <v>12</v>
      </c>
      <c r="G5" s="2" t="s">
        <v>13</v>
      </c>
      <c r="H5" s="2" t="s">
        <v>23</v>
      </c>
    </row>
    <row r="6">
      <c r="A6" s="1" t="s">
        <v>8</v>
      </c>
      <c r="B6" s="1" t="s">
        <v>24</v>
      </c>
      <c r="C6" s="1" t="s">
        <v>25</v>
      </c>
      <c r="D6" s="1" t="str">
        <f>IFERROR(__xludf.DUMMYFUNCTION("REGEXREPLACE(C6, ""\[(.*?)\]"", """")")," Summer went away, still, the yearning stays I play it cool with the best of them I wait patiently, he's gonna notice me It's okay, we're the best of friends Anyway I hear it in your voice, you're smoking with your boys I touch my phone as if it's your fa"&amp;"ce I didn't choose this town, I dream of getting out There's just one who could make me stay All my days  From sprinkler splashes to fireplace ashes I waited ages to see you there I search the party of better bodies Just to learn that you never cared  You"&amp;"'re on your own, kid You always have been  I see the great escape, so long, Daisy May I picked the petals, he loves me not Something different bloomed, writing in my room I play my songs in the parking lot I'll run away| From sprinkler splashes to firepla"&amp;"ce ashes I called a taxi to take me there I search the party of better bodies Just to learn that my dreams aren't rare  You're on your own, kid You always have been   From sprinkler splashes to fireplace ashes I gave my blood, sweat, and tears for this I "&amp;"hosted parties and starved my body Like I'd be saved by a perfect kiss The jokes weren't funny, I took the money My friends from home don't know what to say I looked around in a blood-soaked gown And I saw something they can't take away 'Cause there were "&amp;"pages turned with the bridges burned Everything you lose is a step you take So, make the friendship bracelets, take the moment and taste it You've got no reason to be afraid| You're on your own, kid Yeah, you can face this You're on your own, kid You alwa"&amp;"ys have been")</f>
        <v> Summer went away, still, the yearning stays I play it cool with the best of them I wait patiently, he's gonna notice me It's okay, we're the best of friends Anyway I hear it in your voice, you're smoking with your boys I touch my phone as if it's your face I didn't choose this town, I dream of getting out There's just one who could make me stay All my days  From sprinkler splashes to fireplace ashes I waited ages to see you there I search the party of better bodies Just to learn that you never cared  You're on your own, kid You always have been  I see the great escape, so long, Daisy May I picked the petals, he loves me not Something different bloomed, writing in my room I play my songs in the parking lot I'll run away| From sprinkler splashes to fireplace ashes I called a taxi to take me there I search the party of better bodies Just to learn that my dreams aren't rare  You're on your own, kid You always have been   From sprinkler splashes to fireplace ashes I gave my blood, sweat, and tears for this I hosted parties and starved my body Like I'd be saved by a perfect kiss The jokes weren't funny, I took the money My friends from home don't know what to say I looked around in a blood-soaked gown And I saw something they can't take away 'Cause there were pages turned with the bridges burned Everything you lose is a step you take So, make the friendship bracelets, take the moment and taste it You've got no reason to be afraid| You're on your own, kid Yeah, you can face this You're on your own, kid You always have been</v>
      </c>
      <c r="E6" s="1" t="s">
        <v>11</v>
      </c>
      <c r="F6" s="1" t="s">
        <v>12</v>
      </c>
      <c r="G6" s="2" t="s">
        <v>13</v>
      </c>
      <c r="H6" s="2" t="s">
        <v>26</v>
      </c>
    </row>
    <row r="7">
      <c r="A7" s="1" t="s">
        <v>8</v>
      </c>
      <c r="B7" s="1" t="s">
        <v>27</v>
      </c>
      <c r="C7" s="1" t="s">
        <v>28</v>
      </c>
      <c r="D7" s="1" t="str">
        <f>IFERROR(__xludf.DUMMYFUNCTION("REGEXREPLACE(C7, ""\[(.*?)\]"", """")")," Rain He wanted it comfortable, I wanted that pain He wanted a bride, I was making my own name Chasing that fame, he stayed the same All of me changed like midnight  My town was a wasteland Full of cages, full of fences Pageant queens and big pretenders B"&amp;"ut for some, it was paradise My boy was a montage A slow-motion, love potion Jumping off things in the ocean I broke his heart 'cause he was nice He was sunshine, I was midnight rain  He wanted it comfortable, I wanted that pain He wanted a bride, I was m"&amp;"aking my own name Chasing that fame, he stayed the same All of me changed like midnight  It came like a postcard Picture perfect shiny family Holiday peppermint candy But for him, it's every day So I peered through a window A deep portal, time travel All "&amp;"the love we unravel And the life I gave away 'Cause he was sunshine, I was midnight rain| He wanted it comfortable, I wanted that pain He wanted a bride, I was making my own name Chasing that fame, he stayed the same All of me changed like midnight rain H"&amp;"e wanted it comfortable, I wanted that pain He wanted a bride, I was making my own name Chasing that fame, he stayed the same All of me changed like midnight  I guess sometimes we all get Just what we wanted, just what we wanted And he never thinks of me "&amp;"Except for when I'm on TV I guess sometimes we all get Some kind of haunted, some kind of haunted And I never think of him Except on midnights like this (Midnights like this, midnights like this)")</f>
        <v> Rain He wanted it comfortable, I wanted that pain He wanted a bride, I was making my own name Chasing that fame, he stayed the same All of me changed like midnight  My town was a wasteland Full of cages, full of fences Pageant queens and big pretenders But for some, it was paradise My boy was a montage A slow-motion, love potion Jumping off things in the ocean I broke his heart 'cause he was nice He was sunshine, I was midnight rain  He wanted it comfortable, I wanted that pain He wanted a bride, I was making my own name Chasing that fame, he stayed the same All of me changed like midnight  It came like a postcard Picture perfect shiny family Holiday peppermint candy But for him, it's every day So I peered through a window A deep portal, time travel All the love we unravel And the life I gave away 'Cause he was sunshine, I was midnight rain| He wanted it comfortable, I wanted that pain He wanted a bride, I was making my own name Chasing that fame, he stayed the same All of me changed like midnight rain He wanted it comfortable, I wanted that pain He wanted a bride, I was making my own name Chasing that fame, he stayed the same All of me changed like midnight  I guess sometimes we all get Just what we wanted, just what we wanted And he never thinks of me Except for when I'm on TV I guess sometimes we all get Some kind of haunted, some kind of haunted And I never think of him Except on midnights like this (Midnights like this, midnights like this)</v>
      </c>
      <c r="E7" s="1" t="s">
        <v>11</v>
      </c>
      <c r="F7" s="1" t="s">
        <v>12</v>
      </c>
      <c r="G7" s="2" t="s">
        <v>13</v>
      </c>
      <c r="H7" s="2" t="s">
        <v>29</v>
      </c>
    </row>
    <row r="8">
      <c r="A8" s="1" t="s">
        <v>8</v>
      </c>
      <c r="B8" s="1" t="s">
        <v>30</v>
      </c>
      <c r="C8" s="1" t="s">
        <v>31</v>
      </c>
      <c r="D8" s="1" t="str">
        <f>IFERROR(__xludf.DUMMYFUNCTION("REGEXREPLACE(C8, ""\[(.*?)\]"", """")")," I remember  Good girl, sad boy Big city, wrong choices We had one thing goin' on I swear that it was somethin' 'Cause I don't remember who I was Before you painted all my nights A color I've searched for since But one thing after another Fuckin' situatio"&amp;"ns, circumstances Miscommunications, and I Have to say, by the way I just may like some explanations  Can I ask you a question? Did you ever have someone kiss you in a crowded room And every single one of your friends was makin' fun of you But fifteen sec"&amp;"onds later, thеy were clappin' too? Then what did you do? Did you lеave her house in the middle of the night? Oh Did you wish you'd put up more of a fight, oh When she said it was too much? Do you wish you could still touch her? It's just a question| Half"&amp;"-moon eyes, bad surprise Did you realize out of time? She was on your mind with some dickhead guy That you saw that night But you were on somethin' It was one drink after another Fuckin' politics and gender roles And you're not sure and I don't know Got s"&amp;"wept away in the gray I just may like to have a conversation  Can I ask you a question? Did you ever have someone kiss you in a crowded room And every single one of your friends was makin' fun of you But fifteen seconds later, they were clappin' too? Then"&amp;" what did you do? Did you leave her house in the middle of the night? Oh Did you wish you'd put up more of a fight, oh When she said it was too much? Do you wish you could still touch her? It's just a question  Does it feel like everything's just like Sec"&amp;"ond best after that meteor strike? And what's that that I heard? That you're still with her? That's nice, I'm sure that's what's suitable And right, but tonight| Can I ask you a question? (Can I ask you a question?) Did you ever have someone kiss you in a"&amp;" crowded room (In a crowded room) And every single one of your friends was makin' fun of you (Makin' fun of you) But fifteen seconds later, they were clappin' too? Then what did you do? (Do) Did you leave her house in the middle of the night? Oh Did you w"&amp;"ish you'd put up more of a fight, oh (More of a fight) When she said it was too much? Do you wish you could still touch her? It's just a question")</f>
        <v> I remember  Good girl, sad boy Big city, wrong choices We had one thing goin' on I swear that it was somethin' 'Cause I don't remember who I was Before you painted all my nights A color I've searched for since But one thing after another Fuckin' situations, circumstances Miscommunications, and I Have to say, by the way I just may like some explanations  Can I ask you a question? Did you ever have someone kiss you in a crowded room And every single one of your friends was makin' fun of you But fifteen seconds later, thеy were clappin' too? Then what did you do? Did you lеave her house in the middle of the night? Oh Did you wish you'd put up more of a fight, oh When she said it was too much? Do you wish you could still touch her? It's just a question| Half-moon eyes, bad surprise Did you realize out of time? She was on your mind with some dickhead guy That you saw that night But you were on somethin' It was one drink after another Fuckin' politics and gender roles And you're not sure and I don't know Got swept away in the gray I just may like to have a conversation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Does it feel like everything's just like Second best after that meteor strike? And what's that that I heard? That you're still with her? That's nice, I'm sure that's what's suitable And right, but tonight| Can I ask you a question? (Can I ask you a question?) Did you ever have someone kiss you in a crowded room (In a crowded room) And every single one of your friends was makin' fun of you (Makin' fun of you) But fifteen seconds later, they were clappin' too? Then what did you do? (Do) Did you leave her house in the middle of the night? Oh Did you wish you'd put up more of a fight, oh (More of a fight) When she said it was too much? Do you wish you could still touch her? It's just a question</v>
      </c>
      <c r="E8" s="1" t="s">
        <v>11</v>
      </c>
      <c r="F8" s="1" t="s">
        <v>12</v>
      </c>
      <c r="G8" s="2" t="s">
        <v>13</v>
      </c>
      <c r="H8" s="2" t="s">
        <v>32</v>
      </c>
    </row>
    <row r="9">
      <c r="A9" s="1" t="s">
        <v>8</v>
      </c>
      <c r="B9" s="1" t="s">
        <v>33</v>
      </c>
      <c r="C9" s="1" t="s">
        <v>34</v>
      </c>
      <c r="D9" s="1" t="str">
        <f>IFERROR(__xludf.DUMMYFUNCTION("REGEXREPLACE(C9, ""\[(.*?)\]"", """")")," Draw the cat eye sharp enough to kill a man You did some bad things, but I'm the worst of them Sometimes I wonder which one'll be your last lie They say looks can kill and I might try I don't dress for women I don't dress for men Lately, I've been dressi"&amp;"n' for revenge  I don't start shit, but I can tell you how it ends Don't get sad, get even So on the weekends I don't dress for friends Lately, I've been dressin' for revenge  She needed cold, hard proof, so I gave her some She had the envelope, where you"&amp;" think she got it from? Now she gets the house, gets the kids, gets the pride Picture me thick as thieves with your ex-wife And she looks so pretty Drivin' in your Benz Lately, she's been dressin' for revenge  She don't start shit, but she can tell you ho"&amp;"w it ends Don't get sad, get even So on the weekends She don't dress for friends Lately, she's been dressing for revenge| Ladies always rise above Ladies know what people want Someone sweet and kind and fun The lady simply had enough  While he was doin' l"&amp;"ines and crossin' all of mine Someone told his white-collar crimes to the FBI And I don't dress for villains Or for innocents I'm on my vigilante shit again  I don't start shit, but I can tell you how it ends Don't get sad, get even So on the weekends I d"&amp;"on't dress for friends Lately, I've been dressin' for revenge")</f>
        <v> Draw the cat eye sharp enough to kill a man You did some bad things, but I'm the worst of them Sometimes I wonder which one'll be your last lie They say looks can kill and I might try I don't dress for women I don't dress for men Lately, I've been dressin' for revenge  I don't start shit, but I can tell you how it ends Don't get sad, get even So on the weekends I don't dress for friends Lately, I've been dressin' for revenge  She needed cold, hard proof, so I gave her some She had the envelope, where you think she got it from? Now she gets the house, gets the kids, gets the pride Picture me thick as thieves with your ex-wife And she looks so pretty Drivin' in your Benz Lately, she's been dressin' for revenge  She don't start shit, but she can tell you how it ends Don't get sad, get even So on the weekends She don't dress for friends Lately, she's been dressing for revenge| Ladies always rise above Ladies know what people want Someone sweet and kind and fun The lady simply had enough  While he was doin' lines and crossin' all of mine Someone told his white-collar crimes to the FBI And I don't dress for villains Or for innocents I'm on my vigilante shit again  I don't start shit, but I can tell you how it ends Don't get sad, get even So on the weekends I don't dress for friends Lately, I've been dressin' for revenge</v>
      </c>
      <c r="E9" s="1" t="s">
        <v>11</v>
      </c>
      <c r="F9" s="1" t="s">
        <v>12</v>
      </c>
      <c r="G9" s="2" t="s">
        <v>13</v>
      </c>
      <c r="H9" s="2" t="s">
        <v>35</v>
      </c>
    </row>
    <row r="10">
      <c r="A10" s="1" t="s">
        <v>8</v>
      </c>
      <c r="B10" s="1" t="s">
        <v>36</v>
      </c>
      <c r="C10" s="1" t="s">
        <v>37</v>
      </c>
      <c r="D10" s="1" t="str">
        <f>IFERROR(__xludf.DUMMYFUNCTION("REGEXREPLACE(C10, ""\[(.*?)\]"", """")")," Baby love, I think I've been a little too kind Didn't notice you walkin' all over my peace of mind In the shoes I gave you as a present Puttin' someone first only works when you're in their top five And by the way, I'm goin' out tonight  Best believe I'm"&amp;" still bejeweled When I walk in the room I can still make the whole place shimmer And when I meet the band They ask, ""Do you have a man?"" I could still say, ""I don't remember"" Familiarity breeds contempt Don't put mе in the basement Whеn I want the pe"&amp;"nthouse of your heart Diamonds in my eyes I polish up real, I polish up real nice  Nice  Baby boy, I think I've been too good of a girl (Too good of a girl) Did all the extra credit, then got graded on a curve I think it's time to teach some lessons I mad"&amp;"e you my world (Huh), have you heard? (Huh) I can reclaim the land And I miss you (Miss you), but I miss sparklin' (Nice)| Best believe I'm still bejeweled When I walk in the room I can still make the whole place shimmer And when I meet the band They ask,"&amp;" ""Do you have a man?"" I could still say, ""I don't remember"" Familiarity breeds contempt Don't put me in the basement When I want the penthouse of your heart Diamonds in my eyes I polish up real, I polish up real nice  Nice  Sapphire tears on my face S"&amp;"adness became my whole sky But some guy said my aura's moonstone Just 'cause he was high And we're dancin' all night And you can try to change my mind But you might have to wait in line What's a girl gonna do? A diamond's gotta shine| Best believe I'm sti"&amp;"ll bejeweled When I walk in the room I can still make the whole place shimmer (Shimmer) And when I meet the band They ask, ""Do you have a man?"" I could still say, ""I don't remember"" Familiarity breeds contempt Don't put me in the basement When I want "&amp;"the penthouse of your heart Diamonds in my eyes I polish up real (Nice), I polish up real nice  And we're dancin' all night And you can try to change my mind But you might have to wait in line What's a girl gonna do? What's a girl gonna do? I polish up ni"&amp;"ce Best believe I'm still bejeweled When I walk in the room I can still make the whole place shimmer")</f>
        <v> Baby love, I think I've been a little too kind Didn't notice you walkin' all over my peace of mind In the shoes I gave you as a present Puttin' someone first only works when you're in their top five And by the way, I'm goin' out tonight  Best believe I'm still bejeweled When I walk in the room I can still make the whole place shimmer And when I meet the band They ask, "Do you have a man?" I could still say, "I don't remember" Familiarity breeds contempt Don't put mе in the basement Whеn I want the penthouse of your heart Diamonds in my eyes I polish up real, I polish up real nice  Nice  Baby boy, I think I've been too good of a girl (Too good of a girl) Did all the extra credit, then got graded on a curve I think it's time to teach some lessons I made you my world (Huh), have you heard? (Huh) I can reclaim the land And I miss you (Miss you), but I miss sparklin' (Nice)| Best believe I'm still bejeweled When I walk in the room I can still make the whole place shimmer And when I meet the band They ask, "Do you have a man?" I could still say, "I don't remember" Familiarity breeds contempt Don't put me in the basement When I want the penthouse of your heart Diamonds in my eyes I polish up real, I polish up real nice  Nice  Sapphire tears on my face Sadness became my whole sky But some guy said my aura's moonstone Just 'cause he was high And we're dancin' all night And you can try to change my mind But you might have to wait in line What's a girl gonna do? A diamond's gotta shine| Best believe I'm still bejeweled When I walk in the room I can still make the whole place shimmer (Shimmer) And when I meet the band They ask, "Do you have a man?" I could still say, "I don't remember" Familiarity breeds contempt Don't put me in the basement When I want the penthouse of your heart Diamonds in my eyes I polish up real (Nice), I polish up real nice  And we're dancin' all night And you can try to change my mind But you might have to wait in line What's a girl gonna do? What's a girl gonna do? I polish up nice Best believe I'm still bejeweled When I walk in the room I can still make the whole place shimmer</v>
      </c>
      <c r="E10" s="1" t="s">
        <v>11</v>
      </c>
      <c r="F10" s="1" t="s">
        <v>12</v>
      </c>
      <c r="G10" s="2" t="s">
        <v>13</v>
      </c>
      <c r="H10" s="2" t="s">
        <v>38</v>
      </c>
    </row>
    <row r="11">
      <c r="A11" s="1" t="s">
        <v>8</v>
      </c>
      <c r="B11" s="1" t="s">
        <v>39</v>
      </c>
      <c r="C11" s="1" t="s">
        <v>40</v>
      </c>
      <c r="D11" s="1" t="str">
        <f>IFERROR(__xludf.DUMMYFUNCTION("REGEXREPLACE(C11, ""\[(.*?)\]"", """")")," ""It only hurts this much right now"" Was what I was thinkin' the whole time Breathe in, breathe through, breathe deep, breathe out I'll be gettin' over you my whole life  You know how scared I am of elevators Never trust it if it rises fast It can't las"&amp;"t  Uh-oh, I'm fallin' in love Oh no, I'm fallin' in love again Oh, I'm fallin' in love I thought the plane was goin' down How'd you turn it right around?  It only feels this raw right now Lost in the labyrinth of my mind Break up, break free, break throug"&amp;"h, break down You would break your back to make me break a smile  You know how much I hate That everybody just expects me to bounce back Just like that| Uh-oh, I'm fallin' in love Oh no, I'm fallin' in love again Oh, I'm fallin' in love I thought the plan"&amp;"e was goin' down How'd you turn it right around? Uh-oh, I'm fallin' in love Oh no, I'm fallin' in love again Oh, I'm fallin' in love I thought the plane was goin' down How'd you turn it right around? Uh-oh, I'm fallin' in love Oh no, I'm fallin' in love a"&amp;"gain Oh, I'm fallin' in love I thought the plane was goin' down How'd you turn it right around? Uh-oh, I'm fallin' in love Oh no, I'm fallin' in love again Oh, I'm fallin' in love I thought the plane was goin' down How'd you turn it right around?")</f>
        <v> "It only hurts this much right now" Was what I was thinkin' the whole time Breathe in, breathe through, breathe deep, breathe out I'll be gettin' over you my whole life  You know how scared I am of elevators Never trust it if it rises fast It can't last  Uh-oh, I'm fallin' in love Oh no, I'm fallin' in love again Oh, I'm fallin' in love I thought the plane was goin' down How'd you turn it right around?  It only feels this raw right now Lost in the labyrinth of my mind Break up, break free, break through, break down You would break your back to make me break a smile  You know how much I hate That everybody just expects me to bounce back Just like that|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v>
      </c>
      <c r="E11" s="1" t="s">
        <v>11</v>
      </c>
      <c r="F11" s="1" t="s">
        <v>12</v>
      </c>
      <c r="G11" s="2" t="s">
        <v>13</v>
      </c>
      <c r="H11" s="2" t="s">
        <v>41</v>
      </c>
    </row>
    <row r="12">
      <c r="A12" s="1" t="s">
        <v>8</v>
      </c>
      <c r="B12" s="1" t="s">
        <v>42</v>
      </c>
      <c r="C12" s="1" t="s">
        <v>43</v>
      </c>
      <c r="D12" s="1" t="str">
        <f>IFERROR(__xludf.DUMMYFUNCTION("REGEXREPLACE(C12, ""\[(.*?)\]"", """")")," You're talking shit for the hell of it Addicted to betrayal, but you're relevant You're terrified to look down 'Cause if you dare, you'll see the glare Of everyone you burned just to get there It's coming back around  And I keep my side of the street cle"&amp;"an You wouldn't know what I mean  'Cause karma is my boyfriend Karma is a god Karma is the breeze in my hair on the weekend Karma's a relaxing thought Aren't you envious that for you it's not? Sweet like honey, karma is a cat Purring in my lap 'cause it l"&amp;"oves me Flexing like a goddamn acrobat Me and karma vibe like that  Spiderboy, king of thieves Weave your little webs of opacity My pennies made your crown Trick me once, trick me twice Don't you know that cash ain't the only price? It's coming back aroun"&amp;"d| And I keep my side of the street clean You wouldn't know what I mean  'Cause karma is my boyfriend Karma is a god Karma is the breeze in my hair on the weekend Karma's a relaxing thought Aren't you envious that for you it's not? Sweet like honey, karma"&amp;" is a cat Purring in my lap 'cause it loves me Flexing like a goddamn acrobat Me and karma vibe like that  Ask me what I learned from all those years Ask me what I earned from all those tears Ask me why so many fade, but I'm still here (I'm still here, I'"&amp;"m still here)  'Cause karma is the thunder Rattling your ground Karma's on your scent like a bounty hunter Karma's gonna track you down Step by step, from town to town Sweet like justice, karma is a queen Karma takes all my friends to the summit Karma is "&amp;"the guy on the screen Coming straight home to me| 'Cause karma is my boyfriend (Karma is my boyfriend) Karma is a god Karma is the breeze in my hair on the weekend (Weekend) Karma's a relaxing thought Aren't you envious that for you it's not? Sweet like h"&amp;"oney, karma is a cat Purring in my lap 'cause it loves me Flexing like a goddamn acrobat Me and karma vibe like that  Karma is my boyfriend Karma is a god (Ah) Uh-huh, mm Karma's a relaxing thought")</f>
        <v> You're talking shit for the hell of it Addicted to betrayal, but you're relevant You're terrified to look down 'Cause if you dare, you'll see the glare Of everyone you burned just to get there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Spiderboy, king of thieves Weave your little webs of opacity My pennies made your crown Trick me once, trick me twice Don't you know that cash ain't the only price?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Ask me what I learned from all those years Ask me what I earned from all those tears Ask me why so many fade, but I'm still here (I'm still here, I'm still here)  'Cause karma is the thunder Rattling your ground Karma's on your scent like a bounty hunter Karma's gonna track you down Step by step, from town to town Sweet like justice, karma is a queen Karma takes all my friends to the summit Karma is the guy on the screen Coming straight home to me| 'Cause karma is my boyfriend (Karma is my boyfriend) Karma is a god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Uh-huh, mm Karma's a relaxing thought</v>
      </c>
      <c r="E12" s="1" t="s">
        <v>11</v>
      </c>
      <c r="F12" s="1" t="s">
        <v>12</v>
      </c>
      <c r="G12" s="2" t="s">
        <v>13</v>
      </c>
      <c r="H12" s="2" t="s">
        <v>44</v>
      </c>
    </row>
    <row r="13">
      <c r="A13" s="1" t="s">
        <v>8</v>
      </c>
      <c r="B13" s="1" t="s">
        <v>45</v>
      </c>
      <c r="C13" s="1" t="s">
        <v>46</v>
      </c>
      <c r="D13" s="1" t="str">
        <f>IFERROR(__xludf.DUMMYFUNCTION("REGEXREPLACE(C13, ""\[(.*?)\]"", """")")," I spy with my little tired eye Tiny as a firefly A pebble that we picked up last July Down deep inside your pocket We almost forgot it Does it ever miss Wicklow sometimes? Ooh, ooh  They said the end is comin' Everyone’s up to somethin' I find myself run"&amp;"nin' home to your sweet nothings Outside, they’re push and shovin' You're in the kitchen hummin' All that you ever wanted from me was sweet nothin'  On the way home I wrote a poem You say, ""What a mind"" This happens all the time Ooh, ooh  'Causе they sa"&amp;"id the end is comin' Evеryone's up to somethin’ I find myself runnin’ home to your sweet nothings Outside, they're push and shovin’ You're in the kitchen hummin' All that you ever wanted from me was nothin'| Industry disruptors and soul deconstructors And"&amp;" smooth-talking hucksters out glad-handing each other And the voices that implore, ""You should be doing more"" To you, I can admit that I’m just too soft for all of it Ooh  They said the end is comin' Everyone's up to somethin' I find myself runnin' home"&amp;" to your sweet nothings Outside, they're push and shovin' You're in the kitchen hummin' All that you ever wanted from me was sweet nothin' They said the end is comin' (They said the end is comin') Everyone's up to somethin' (Everyone's up to somethin') I "&amp;"find myself runnin' home to your sweet nothings Outside, they're push and shovin' (Outside, they're push and shovin') You're in the kitchen hummin' (You're in the kitchen hummin') All that you ever wanted from me was sweet nothin'")</f>
        <v> I spy with my little tired eye Tiny as a firefly A pebble that we picked up last July Down deep inside your pocket We almost forgot it Does it ever miss Wicklow sometimes? Ooh, ooh  They said the end is comin' Everyone’s up to somethin' I find myself runnin' home to your sweet nothings Outside, they’re push and shovin' You're in the kitchen hummin' All that you ever wanted from me was sweet nothin'  On the way home I wrote a poem You say, "What a mind" This happens all the time Ooh, ooh  'Causе they said the end is comin' Evеryone's up to somethin’ I find myself runnin’ home to your sweet nothings Outside, they're push and shovin’ You're in the kitchen hummin' All that you ever wanted from me was nothin'| Industry disruptors and soul deconstructors And smooth-talking hucksters out glad-handing each other And the voices that implore, "You should be doing more" To you, I can admit that I’m just too soft for all of it Ooh  They said the end is comin' Everyone's up to somethin' I find myself runnin' home to your sweet nothings Outside, they're push and shovin' You're in the kitchen hummin' All that you ever wanted from me was sweet nothin' They said the end is comin' (They said the end is comin') Everyone's up to somethin' (Everyone's up to somethin') I find myself runnin' home to your sweet nothings Outside, they're push and shovin' (Outside, they're push and shovin') You're in the kitchen hummin' (You're in the kitchen hummin') All that you ever wanted from me was sweet nothin'</v>
      </c>
      <c r="E13" s="1" t="s">
        <v>11</v>
      </c>
      <c r="F13" s="1" t="s">
        <v>12</v>
      </c>
      <c r="G13" s="2" t="s">
        <v>13</v>
      </c>
      <c r="H13" s="2" t="s">
        <v>47</v>
      </c>
    </row>
    <row r="14">
      <c r="A14" s="1" t="s">
        <v>8</v>
      </c>
      <c r="B14" s="1" t="s">
        <v>48</v>
      </c>
      <c r="C14" s="1" t="s">
        <v>49</v>
      </c>
      <c r="D14" s="1" t="str">
        <f>IFERROR(__xludf.DUMMYFUNCTION("REGEXREPLACE(C14, ""\[(.*?)\]"", """")")," Once upon a time, the planets and the fates And all the stars aligned You and I ended up in the same room At the same time  And the touch of a hand lit the fuse Of a chain reaction of countermoves To assess the equation of you Checkmate, I couldn't lose "&amp;" What if I told you none of it was accidental? And the first night that you saw me Nothing was gonna stop me I laid the groundwork, and then Just like clockwork The dominoes cascaded in a line What if I told you I'm a mastermind? And now you're mine It wa"&amp;"s all by dеsign 'Cause I'm a mastermind  You see, all the wisеst women Had to do it this way 'Cause we were born to be the pawn In every lover's game| If you fail to plan, you plan to fail Strategy sets the scene for the tale I'm the wind in our free-flow"&amp;"ing sails And the liquor in our cocktails  What if I told you none of it was accidental? And the first night that you saw me I knew I wanted your body I laid the groundwork, and then Just like clockwork The dominoes cascaded in a line What if I told you I"&amp;"'m a mastermind? And now you're mine It was all my design 'Cause I'm a mastermind  No one wanted to play with me as a little kid So I've been scheming like a criminal ever since To make them love me and make it seem effortless This is the first time I've "&amp;"felt the need to confess And I swear I'm only cryptic and Machiavellian 'Cause I care| So I told you none of it was accidental And the first night that you saw me Nothing was gonna stop me I laid the groundwork, and then Saw a wide smirk on your face You "&amp;"knew the entire time You knew that I'm a mastermind And now you're mine Yeah, all you did was smile 'Cause I'm a mastermind")</f>
        <v> Once upon a time, the planets and the fates And all the stars aligned You and I ended up in the same room At the same time  And the touch of a hand lit the fuse Of a chain reaction of countermoves To assess the equation of you Checkmate, I couldn't lose  What if I told you none of it was accidental? And the first night that you saw me Nothing was gonna stop me I laid the groundwork, and then Just like clockwork The dominoes cascaded in a line What if I told you I'm a mastermind? And now you're mine It was all by dеsign 'Cause I'm a mastermind  You see, all the wisеst women Had to do it this way 'Cause we were born to be the pawn In every lover's game| If you fail to plan, you plan to fail Strategy sets the scene for the tale I'm the wind in our free-flowing sails And the liquor in our cocktails  What if I told you none of it was accidental? And the first night that you saw me I knew I wanted your body I laid the groundwork, and then Just like clockwork The dominoes cascaded in a line What if I told you I'm a mastermind? And now you're mine It was all my design 'Cause I'm a mastermind  No one wanted to play with me as a little kid So I've been scheming like a criminal ever since To make them love me and make it seem effortless This is the first time I've felt the need to confess And I swear I'm only cryptic and Machiavellian 'Cause I care| So I told you none of it was accidental And the first night that you saw me Nothing was gonna stop me I laid the groundwork, and then Saw a wide smirk on your face You knew the entire time You knew that I'm a mastermind And now you're mine Yeah, all you did was smile 'Cause I'm a mastermind</v>
      </c>
      <c r="E14" s="1" t="s">
        <v>11</v>
      </c>
      <c r="F14" s="1" t="s">
        <v>12</v>
      </c>
      <c r="G14" s="2" t="s">
        <v>13</v>
      </c>
      <c r="H14" s="2" t="s">
        <v>50</v>
      </c>
    </row>
    <row r="15">
      <c r="A15" s="1" t="s">
        <v>8</v>
      </c>
      <c r="B15" s="1" t="s">
        <v>51</v>
      </c>
      <c r="C15" s="1" t="s">
        <v>52</v>
      </c>
      <c r="D15" s="1" t="str">
        <f>IFERROR(__xludf.DUMMYFUNCTION("REGEXREPLACE(C15, ""\[(.*?)\]"", """")")," I'm like the water when your ship rolled in that night Rough on the surface, but you cut through like a knife And if it was an open-shut case I never would've known from that look on your face Lost in your current like a priceless wine  The more that you"&amp;" say, the less I know Wherever you stray, I follow I'm begging for you to take my hand Wreck my plans, that's my man  Life was a willow and it bent right to your wind Head on the pillow, I could feel you sneakin' in As if you were a mythical thing Like yo"&amp;"u were a trophy or a champion ring And there was one prize I'd cheat to win  The more that you say, the less I know Wherever you stray, I follow I'm begging for you to take my hand Wreck my plans, that's my man You know that my train could take you home A"&amp;"nywhere else is hollow I'm begging for you to take my hand Wreck my plans, that's my man| Life was a willow and it bent right to your wind They count me out time and time again Life was a willow and it bent right to your wind But I come back stronger than"&amp;" a '90s trend  Wait for the signal, and I'll meet you after dark Show me the places where the others gave you scars Now this is an open-shut case I guess I should've known from the look on your face Every bait-and-switch was a work of art  The more that y"&amp;"ou say, the less I know Wherever you stray, I follow I'm begging for you to take my hand Wreck my plans, that's my man You know that my train could take you home Anywhere else is hollow I'm begging for you to take my hand Wreck my plans, that's my man The"&amp;" more that you say, the less I know Wherever you stray, I follow I'm begging for you to take my hand Wreck my plans, that's my man You know that my train could take you home Anywhere else is hollow I'm begging for you to take my hand Wreck my plans, that'"&amp;"s my man| Hey, that's my man That's my man Yeah, that's my man Every bait-and-switch was a work of art That's my man Hey, that's my man I'm begging for you to take my hand Wreck my plans, that's my man")</f>
        <v> I'm like the water when your ship rolled in that night Rough on the surface, but you cut through like a knife And if it was an open-shut case I never would've known from that look on your face Lost in your current like a priceless wine  The more that you say, the less I know Wherever you stray, I follow I'm begging for you to take my hand Wreck my plans, that's my man  Life was a willow and it bent right to your wind Head on the pillow, I could feel you sneakin' in As if you were a mythical thing Like you were a trophy or a champion ring And there was one prize I'd cheat to win  The more that you say, the less I know Wherever you stray, I follow I'm begging for you to take my hand Wreck my plans, that's my man You know that my train could take you home Anywhere else is hollow I'm begging for you to take my hand Wreck my plans, that's my man| Life was a willow and it bent right to your wind They count me out time and time again Life was a willow and it bent right to your wind But I come back stronger than a '90s trend  Wait for the signal, and I'll meet you after dark Show me the places where the others gave you scars Now this is an open-shut case I guess I should've known from the look on your face Every bait-and-switch was a work of art  The more that you say, the less I know Wherever you stray, I follow I'm begging for you to take my hand Wreck my plans, that's my man You know that my train could take you home Anywhere else is hollow I'm begging for you to take my hand Wreck my plans, that's my man The more that you say, the less I know Wherever you stray, I follow I'm begging for you to take my hand Wreck my plans, that's my man You know that my train could take you home Anywhere else is hollow I'm begging for you to take my hand Wreck my plans, that's my man| Hey, that's my man That's my man Yeah, that's my man Every bait-and-switch was a work of art That's my man Hey, that's my man I'm begging for you to take my hand Wreck my plans, that's my man</v>
      </c>
      <c r="E15" s="1" t="s">
        <v>53</v>
      </c>
      <c r="F15" s="1" t="s">
        <v>54</v>
      </c>
      <c r="G15" s="2" t="s">
        <v>55</v>
      </c>
      <c r="H15" s="2" t="s">
        <v>56</v>
      </c>
    </row>
    <row r="16">
      <c r="A16" s="1" t="s">
        <v>8</v>
      </c>
      <c r="B16" s="1" t="s">
        <v>57</v>
      </c>
      <c r="C16" s="1" t="s">
        <v>58</v>
      </c>
      <c r="D16" s="1" t="str">
        <f>IFERROR(__xludf.DUMMYFUNCTION("REGEXREPLACE(C16, ""\[(.*?)\]"", """")")," You booked the night train for a reason So you could sit there in this hurt Bustling crowds or silent sleepers You're not sure which is worse  Because I dropped your hand while dancing Left you out there standing Crestfallen on the landing Champagne prob"&amp;"lems Your mom's ring in your pocket My picture in your wallet Your heart was glass, I dropped it Champagne problems  You told your family for a reason You couldn't keep it in Your sister splashed out on the bottle Now no one's celebrating  Dom Pérignon, y"&amp;"ou brought it No crowd of friends applauded Your hometown skeptics called it Champagne problems You had a speech, you're speechless Love slipped beyond your reaches And I couldn't give a reason Champagne problems| Your Midas touch on the Chevy door Novemb"&amp;"er flush and your flannel cure ""This dorm was once a madhouse"" I made a joke, ""Well, it's made for me"" How evergreen, our group of friends Don't think we'll say that word again And soon they'll have the nerve to deck the halls That we once walked thro"&amp;"ugh One for the money, two for the show I never was ready so I watch you go Sometimes you just don't know the answer 'Til someone's on their knees and asks you ""She would've made such a lovely bride What a shame she's fucked in the head,"" they said But "&amp;"you'll find the real thing instead She'll patch up your tapestry that I shred  And hold your hand while dancing Never leave you standing Crestfallen on the landing With champagne problems Your mom's ring in your pocket Her picture in your wallet You won't"&amp;" remember all my Champagne problems| You won't remember all my Champagne problems")</f>
        <v> You booked the night train for a reason So you could sit there in this hurt Bustling crowds or silent sleepers You're not sure which is worse  Because I dropped your hand while dancing Left you out there standing Crestfallen on the landing Champagne problems Your mom's ring in your pocket My picture in your wallet Your heart was glass, I dropped it Champagne problems  You told your family for a reason You couldn't keep it in Your sister splashed out on the bottle Now no one's celebrating  Dom Pérignon, you brought it No crowd of friends applauded Your hometown skeptics called it Champagne problems You had a speech, you're speechless Love slipped beyond your reaches And I couldn't give a reason Champagne problems| Your Midas touch on the Chevy door November flush and your flannel cure "This dorm was once a madhouse" I made a joke, "Well, it's made for me" How evergreen, our group of friends Don't think we'll say that word again And soon they'll have the nerve to deck the halls That we once walked through One for the money, two for the show I never was ready so I watch you go Sometimes you just don't know the answer 'Til someone's on their knees and asks you "She would've made such a lovely bride What a shame she's fucked in the head," they said But you'll find the real thing instead She'll patch up your tapestry that I shred  And hold your hand while dancing Never leave you standing Crestfallen on the landing With champagne problems Your mom's ring in your pocket Her picture in your wallet You won't remember all my Champagne problems| You won't remember all my Champagne problems</v>
      </c>
      <c r="E16" s="1" t="s">
        <v>53</v>
      </c>
      <c r="F16" s="1" t="s">
        <v>54</v>
      </c>
      <c r="G16" s="2" t="s">
        <v>55</v>
      </c>
      <c r="H16" s="2" t="s">
        <v>59</v>
      </c>
    </row>
    <row r="17">
      <c r="A17" s="1" t="s">
        <v>8</v>
      </c>
      <c r="B17" s="1" t="s">
        <v>60</v>
      </c>
      <c r="C17" s="1" t="s">
        <v>61</v>
      </c>
      <c r="D17" s="1" t="str">
        <f>IFERROR(__xludf.DUMMYFUNCTION("REGEXREPLACE(C17, ""\[(.*?)\]"", """")")," Gleaming, twinkling Eyes like sinking ships on waters So inviting, I almost jump in  But I don't like a gold rush, gold rush I don't like anticipatin' my face in a red flush I don't like that anyone would die to feel your touch Everybody wants you Everyb"&amp;"ody wonders what it would be like to love you Walk past, quick brush I don't like slow motion, double vision in rose blush I don't like that falling feels like flying 'til the bone crush Everybody wants you But I don't like a gold rush  What must it be li"&amp;"ke to grow up that beautiful? With your hair falling into place like dominoes I see me padding across your wooden floors With my Eagles t-shirt hanging from the door  At dinner parties, I call you out on your contrarian shit And the coastal town we wander"&amp;"ed 'round had nеver seen a love as pure as it And thеn it fades into the gray of my day-old tea 'Cause it could never be| 'Cause I don't like a gold rush, gold rush I don't like anticipatin' my face in a red flush I don't like that anyone would die to fee"&amp;"l your touch Everybody wants you Everybody wonders what it would be like to love you Walk past, quick brush I don't like slow motion, double vision in rose blush I don't like that falling feels like flying 'til the bone crush Everybody wants you But I don"&amp;"'t like a gold rush  What must it be like to grow up that beautiful? With your hair falling into place like dominoes My mind turns your life into folklore I can't dare to dream about you anymore  At dinner parties I won't call you out on your contrarian s"&amp;"hit And the coastal town we never found will never see a love as pure as it 'Cause it fades into the gray of my day-old tea 'Cause it will never be  Gleaming, twinkling Eyes like sinking ships on waters So inviting, I almost jump in")</f>
        <v> Gleaming, twinkling Eyes like sinking ships on waters So inviting, I almost jump in  But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I see me padding across your wooden floors With my Eagles t-shirt hanging from the door  At dinner parties, I call you out on your contrarian shit And the coastal town we wandered 'round had nеver seen a love as pure as it And thеn it fades into the gray of my day-old tea 'Cause it could never be| 'Cause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My mind turns your life into folklore I can't dare to dream about you anymore  At dinner parties I won't call you out on your contrarian shit And the coastal town we never found will never see a love as pure as it 'Cause it fades into the gray of my day-old tea 'Cause it will never be  Gleaming, twinkling Eyes like sinking ships on waters So inviting, I almost jump in</v>
      </c>
      <c r="E17" s="1" t="s">
        <v>53</v>
      </c>
      <c r="F17" s="1" t="s">
        <v>54</v>
      </c>
      <c r="G17" s="2" t="s">
        <v>55</v>
      </c>
      <c r="H17" s="2" t="s">
        <v>62</v>
      </c>
    </row>
    <row r="18">
      <c r="A18" s="1" t="s">
        <v>8</v>
      </c>
      <c r="B18" s="3" t="s">
        <v>63</v>
      </c>
      <c r="C18" s="1" t="s">
        <v>64</v>
      </c>
      <c r="D18" s="1" t="str">
        <f>IFERROR(__xludf.DUMMYFUNCTION("REGEXREPLACE(C18, ""\[(.*?)\]"", """")")," If I wanted to know who you were hanging with While I was gone, I would've asked you It's the kind of cold, fogs up windshield glass But I felt it when I passed you There's an ache in you, put there by the ache in me But if it's all the same to you It's "&amp;"the same to me  So we could call it even You could call me ""babe"" for the weekend 'Tis the damn season, write this down I'm stayin' at my parents' house And the road not taken looks real good now And it always leads to you and my hometown  I parkеd my c"&amp;"ar right between the Methodist And thе school that used to be ours The holidays linger like bad perfume You can run, but only so far I escaped it too, remember how you watched me leave But if it's okay with you, it's okay with me  We could call it even Yo"&amp;"u could call me ""babe"" for the weekend 'Tis the damn season, write this down I'm stayin' at my parents' house And the road not taken looks real good now Time flies, messy as the mud on your truck tires Now I'm missing your smile, hear me out We could ju"&amp;"st ride around And the road not taken looks real good now And it always leads to you and my hometown| Sleep in half the day just for old times' sake I won't ask you to wait if you don't ask me to stay So I'll go back to L.A. and the so-called friends Who'"&amp;"ll write books about me if I ever make it And wonder about the only soul Who can tell which smiles I'm fakin' And the heart I know I'm breakin' is my own To leave the warmest bed I've ever known We could call it even Even though I'm leaving And I'll be yo"&amp;"urs for the weekend 'Tis the damn season  We could call it even You could call me ""babe"" for the weekend 'Tis the damn season, write this down I'm stayin' at my parents' house And the road not taken looks real good now Time flies, messy as the mud on yo"&amp;"ur truck tires Now I'm missing your smile, hear me out We could just ride around And the road not taken looks real good now And it always leads to you and my hometown| It always leads to you and my hometown")</f>
        <v> If I wanted to know who you were hanging with While I was gone, I would've asked you It's the kind of cold, fogs up windshield glass But I felt it when I passed you There's an ache in you, put there by the ache in me But if it's all the same to you It's the same to me  So we could call it even You could call me "babe" for the weekend 'Tis the damn season, write this down I'm stayin' at my parents' house And the road not taken looks real good now And it always leads to you and my hometown  I parkеd my car right between the Methodist And thе school that used to be ours The holidays linger like bad perfume You can run, but only so far I escaped it too, remember how you watched me leave But if it's okay with you, it's okay with me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Sleep in half the day just for old times' sake I won't ask you to wait if you don't ask me to stay So I'll go back to L.A. and the so-called friends Who'll write books about me if I ever make it And wonder about the only soul Who can tell which smiles I'm fakin' And the heart I know I'm breakin' is my own To leave the warmest bed I've ever known We could call it even Even though I'm leaving And I'll be yours for the weekend 'Tis the damn season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It always leads to you and my hometown</v>
      </c>
      <c r="E18" s="1" t="s">
        <v>53</v>
      </c>
      <c r="F18" s="1" t="s">
        <v>54</v>
      </c>
      <c r="G18" s="2" t="s">
        <v>55</v>
      </c>
      <c r="H18" s="2" t="s">
        <v>65</v>
      </c>
    </row>
    <row r="19">
      <c r="A19" s="1" t="s">
        <v>8</v>
      </c>
      <c r="B19" s="1" t="s">
        <v>66</v>
      </c>
      <c r="C19" s="1" t="s">
        <v>67</v>
      </c>
      <c r="D19" s="1" t="str">
        <f>IFERROR(__xludf.DUMMYFUNCTION("REGEXREPLACE(C19, ""\[(.*?)\]"", """")")," I sit and watch you reading with your head low I wake and watch you breathing with your eyes closed I sit and watch you I notice everything you do or don't do You're so much older and wiser, and I  I wait by the door like I'm just a kid Use my best color"&amp;"s for your portrait Lay the table with the fancy shit And watch you tolerate it If it's all in my head, tell me now Tell me I've got it wrong somehow I know my love should be celebrated But you tolerate it  I greet you with a battle hero's welcome I take "&amp;"your indiscretions all in good fun I sit and listеn, I polish plates until they gleam and glistеn You're so much older and wiser and I  I wait by the door like I'm just a kid Use my best colors for your portrait Lay the table with the fancy shit And watch"&amp;" you tolerate it If it's all in my head, tell me now Tell me I've got it wrong somehow I know my love should be celebrated But you tolerate it| While you were out building other worlds, where was I? Where's that man who'd throw blankets over my barbed wir"&amp;"e? I made you my temple, my mural, my sky Now I'm begging for footnotes in the story of your life Drawing hearts in the byline Always taking up too much space or time You assume I'm fine, but what would you do if I  Break free and leave us in ruins Took t"&amp;"his dagger in me and removed it Gain the weight of you, then lose it Believe me, I could do it If it's all in my head, tell me now Tell me I've got it wrong somehow I know my love should be celebrated But you tolerate it  I sit and watch you")</f>
        <v> I sit and watch you reading with your head low I wake and watch you breathing with your eyes closed I sit and watch you I notice everything you do or don't do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I greet you with a battle hero's welcome I take your indiscretions all in good fun I sit and listеn, I polish plates until they gleam and glistеn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While you were out building other worlds, where was I? Where's that man who'd throw blankets over my barbed wire? I made you my temple, my mural, my sky Now I'm begging for footnotes in the story of your life Drawing hearts in the byline Always taking up too much space or time You assume I'm fine, but what would you do if I  Break free and leave us in ruins Took this dagger in me and removed it Gain the weight of you, then lose it Believe me, I could do it If it's all in my head, tell me now Tell me I've got it wrong somehow I know my love should be celebrated But you tolerate it  I sit and watch you</v>
      </c>
      <c r="E19" s="1" t="s">
        <v>53</v>
      </c>
      <c r="F19" s="1" t="s">
        <v>54</v>
      </c>
      <c r="G19" s="2" t="s">
        <v>55</v>
      </c>
      <c r="H19" s="2" t="s">
        <v>68</v>
      </c>
    </row>
    <row r="20">
      <c r="A20" s="1" t="s">
        <v>8</v>
      </c>
      <c r="B20" s="1" t="s">
        <v>69</v>
      </c>
      <c r="C20" s="1" t="s">
        <v>70</v>
      </c>
      <c r="D20" s="1" t="str">
        <f>IFERROR(__xludf.DUMMYFUNCTION("REGEXREPLACE(C20, ""\[(.*?)\]"", """")")," He did it He did it  Este's a friend of mine We meet up every Tuesday night for dinner and a glass of wine Este's been losin' sleep Her husband's actin' different, and it smells like infidelity She says, ""That ain't my Merlot on his mouth That ain't my "&amp;"jewelry on our joint account"" No, there ain't no doubt I think I'm gonna call him out  She says, ""I think he did it, but I just can't prove it"" I think he did it, but I just can't prove it I think he did it, but I just can't prove it No, no body, no cr"&amp;"ime But I ain't lettin' up until the day I die  No, no I think he did it No, no He did it| Este wasn't there Tuesday night at Olive Gardеn At her job or anywhere Hе reports his missing wife And I noticed when I passed his house His truck has got some bran"&amp;"d new tires And his mistress moved in Sleeps in Este's bed and everything No, there ain't no doubt Somebody's gotta catch him out, 'cause  I think he did it, but I just can't prove it (He did it) I think he did it, but I just can't prove it (He did it) I "&amp;"think he did it, but I just can't prove it No, no body, no crime But I ain't lettin' up until the day I die  No, no I think he did it No, no He did it  Good thing my daddy made me get a boating license when I was fifteen And I've cleaned enough houses to "&amp;"know how to cover up a scene Good thing Este's sister's gonna swear she was with me (She was with me, dude) Good thing his mistress took out a big life insurance policy| They think she did it, but they just can't prove it They think she did it, but they j"&amp;"ust can't prove it She thinks I did it, but she just can't prove it  No, no body, no crime I wasn't lettin' up until the day he— No, no body, no crime I wasn't lettin' up until the day he— No, no body, no crime I wasn't lettin' up until the day he died")</f>
        <v> He did it He did it  Este's a friend of mine We meet up every Tuesday night for dinner and a glass of wine Este's been losin' sleep Her husband's actin' different, and it smells like infidelity She says, "That ain't my Merlot on his mouth That ain't my jewelry on our joint account" No, there ain't no doubt I think I'm gonna call him out  She says, "I think he did it, but I just can't prove it" I think he did it, but I just can't prove it I think he did it, but I just can't prove it No, no body, no crime But I ain't lettin' up until the day I die  No, no I think he did it No, no He did it| Este wasn't there Tuesday night at Olive Gardеn At her job or anywhere Hе reports his missing wife And I noticed when I passed his house His truck has got some brand new tires And his mistress moved in Sleeps in Este's bed and everything No, there ain't no doubt Somebody's gotta catch him out, 'cause  I think he did it, but I just can't prove it (He did it) I think he did it, but I just can't prove it (He did it) I think he did it, but I just can't prove it No, no body, no crime But I ain't lettin' up until the day I die  No, no I think he did it No, no He did it  Good thing my daddy made me get a boating license when I was fifteen And I've cleaned enough houses to know how to cover up a scene Good thing Este's sister's gonna swear she was with me (She was with me, dude) Good thing his mistress took out a big life insurance policy| They think she did it, but they just can't prove it They think she did it, but they just can't prove it She thinks I did it, but she just can't prove it  No, no body, no crime I wasn't lettin' up until the day he— No, no body, no crime I wasn't lettin' up until the day he— No, no body, no crime I wasn't lettin' up until the day he died</v>
      </c>
      <c r="E20" s="1" t="s">
        <v>53</v>
      </c>
      <c r="F20" s="1" t="s">
        <v>54</v>
      </c>
      <c r="G20" s="2" t="s">
        <v>55</v>
      </c>
      <c r="H20" s="2" t="s">
        <v>71</v>
      </c>
    </row>
    <row r="21">
      <c r="A21" s="1" t="s">
        <v>8</v>
      </c>
      <c r="B21" s="1" t="s">
        <v>72</v>
      </c>
      <c r="C21" s="1" t="s">
        <v>73</v>
      </c>
      <c r="D21" s="1" t="str">
        <f>IFERROR(__xludf.DUMMYFUNCTION("REGEXREPLACE(C21, ""\[(.*?)\]"", """")")," Honey, when I'm above the trees I see this for what it is But now I'm right down in it, all the years I've given Is just shit we're dividin' up Showed you all of my hiding spots I was dancing when the music stopped And in the disbelief, I can't face rein"&amp;"vention I haven't met the new me yet  There'll be happiness after you But there was happiness because of you Both of these things can be true There is happiness  Past the blood and bruise Past the curses and cries Beyond the terror in the nightfall Haunte"&amp;"d by the look in my eyes That would've loved you for a lifetime Leave it all behind And there is happiness  Tell me, when did your winning smile Begin to look like a smirk? When did all our lessons start to look like weapons Pointed at my deepest hurt? I "&amp;"hope she'll be a beautiful fool Who takes my spot next to you No, I didn't mean that Sorry, I can't see facts through all of my fury You haven't met the new me yet| There'll be happiness after me But there was happiness because of me Both of these things,"&amp;" I believe There is happiness  In our history, across our great divide There is a glorious sunrise Dappled with the flickers of light From the dress I wore at midnight, leave it all behind And there is happiness  I can't make it go away by making you a vi"&amp;"llain I guess it's the price I paid for seven years in Heaven And I pulled your body into mine Every goddamn night, now I get fake niceties No one teaches you what to do When a good man hurts you And you know you hurt him too  Honey, when I'm above the tr"&amp;"ees I see it for what it is But now my eyes leak acid rain on the pillow where you used to lay your head After giving you the best I had Tell me what to give after that All you want from me now is the green light of forgiveness You haven't met the new me "&amp;"yet And I think she'll give you that| There'll be happiness after you But there was happiness because of you too Both of these things can be true There is happiness  In our history, across our great divide There is a glorious sunrise Dappled with the flic"&amp;"kers of light From the dress I wore at midnight, leave it all behind Oh, leave it all behind Leave it all behind And there is happiness")</f>
        <v> Honey, when I'm above the trees I see this for what it is But now I'm right down in it, all the years I've given Is just shit we're dividin' up Showed you all of my hiding spots I was dancing when the music stopped And in the disbelief, I can't face reinvention I haven't met the new me yet  There'll be happiness after you But there was happiness because of you Both of these things can be true There is happiness  Past the blood and bruise Past the curses and cries Beyond the terror in the nightfall Haunted by the look in my eyes That would've loved you for a lifetime Leave it all behind And there is happiness  Tell me, when did your winning smile Begin to look like a smirk? When did all our lessons start to look like weapons Pointed at my deepest hurt? I hope she'll be a beautiful fool Who takes my spot next to you No, I didn't mean that Sorry, I can't see facts through all of my fury You haven't met the new me yet| There'll be happiness after me But there was happiness because of me Both of these things, I believe There is happiness  In our history, across our great divide There is a glorious sunrise Dappled with the flickers of light From the dress I wore at midnight, leave it all behind And there is happiness  I can't make it go away by making you a villain I guess it's the price I paid for seven years in Heaven And I pulled your body into mine Every goddamn night, now I get fake niceties No one teaches you what to do When a good man hurts you And you know you hurt him too  Honey, when I'm above the trees I see it for what it is But now my eyes leak acid rain on the pillow where you used to lay your head After giving you the best I had Tell me what to give after that All you want from me now is the green light of forgiveness You haven't met the new me yet And I think she'll give you that| There'll be happiness after you But there was happiness because of you too Both of these things can be true There is happiness  In our history, across our great divide There is a glorious sunrise Dappled with the flickers of light From the dress I wore at midnight, leave it all behind Oh, leave it all behind Leave it all behind And there is happiness</v>
      </c>
      <c r="E21" s="1" t="s">
        <v>53</v>
      </c>
      <c r="F21" s="1" t="s">
        <v>54</v>
      </c>
      <c r="G21" s="2" t="s">
        <v>55</v>
      </c>
      <c r="H21" s="2" t="s">
        <v>74</v>
      </c>
    </row>
    <row r="22">
      <c r="A22" s="1" t="s">
        <v>8</v>
      </c>
      <c r="B22" s="1" t="s">
        <v>75</v>
      </c>
      <c r="C22" s="1" t="s">
        <v>76</v>
      </c>
      <c r="D22" s="1" t="str">
        <f>IFERROR(__xludf.DUMMYFUNCTION("REGEXREPLACE(C22, ""\[(.*?)\]"", """")")," Hey, Dorothea, do you ever stop and think about me? When we were younger down in the park Honey, making a lark of the misery You got shiny friends since you left town A tiny screen's the only place I see you now And I got nothing but well wishes for ya  "&amp;"Ooh, this place is the same as it ever was Ooh, but you won't like it that way  It's never too late to come back to my side The stars in your eyes shined brighter in Tupelo And if you're ever tired of bеing known for who you know You know that you'll alwa"&amp;"ys know me, Dorothea (Uh-uh) Dorothea (Ah-ah)  Ooh, you'rе a queen sellin' dreams, sellin' makeup and magazines Ooh, from you, I'd buy anything  Hey, Dorothea, do you ever stop and think about me? When it was calmer, skipping the prom just to piss off you"&amp;"r mom and her pageant schemes And damn, Dorothea, they all wanna be ya But are you still the same soul I met under the bleachers? Well| Ooh, I guess I'll never know Ooh, and you'll go on with the show  But it's never too late to come back to my side The s"&amp;"tars in your eyes shined brighter in Tupelo And if you're ever tired of being known for who you know You know, you'll always know me, Dorothea (Uh-uh) Dorothea (Ah-ah)  Ooh, ooh Ooh-woo-ooh-ooh-ooh, ooh-ooh-ooh-ooh Ooh, ooh Ooh-woo-ooh-ooh-ooh, ooh-ooh-oo"&amp;"h Dorothea (Ah-ah-ah) Ah-ah Ooh")</f>
        <v> Hey, Dorothea, do you ever stop and think about me? When we were younger down in the park Honey, making a lark of the misery You got shiny friends since you left town A tiny screen's the only place I see you now And I got nothing but well wishes for ya  Ooh, this place is the same as it ever was Ooh, but you won't like it that way  It's never too late to come back to my side The stars in your eyes shined brighter in Tupelo And if you're ever tired of bеing known for who you know You know that you'll always know me, Dorothea (Uh-uh) Dorothea (Ah-ah)  Ooh, you'rе a queen sellin' dreams, sellin' makeup and magazines Ooh, from you, I'd buy anything  Hey, Dorothea, do you ever stop and think about me? When it was calmer, skipping the prom just to piss off your mom and her pageant schemes And damn, Dorothea, they all wanna be ya But are you still the same soul I met under the bleachers? Well| Ooh, I guess I'll never know Ooh, and you'll go on with the show  But it's never too late to come back to my side The stars in your eyes shined brighter in Tupelo And if you're ever tired of being known for who you know You know, you'll always know me, Dorothea (Uh-uh) Dorothea (Ah-ah)  Ooh, ooh Ooh-woo-ooh-ooh-ooh, ooh-ooh-ooh-ooh Ooh, ooh Ooh-woo-ooh-ooh-ooh, ooh-ooh-ooh Dorothea (Ah-ah-ah) Ah-ah Ooh</v>
      </c>
      <c r="E22" s="1" t="s">
        <v>53</v>
      </c>
      <c r="F22" s="1" t="s">
        <v>54</v>
      </c>
      <c r="G22" s="2" t="s">
        <v>55</v>
      </c>
      <c r="H22" s="2" t="s">
        <v>77</v>
      </c>
    </row>
    <row r="23">
      <c r="A23" s="1" t="s">
        <v>8</v>
      </c>
      <c r="B23" s="1" t="s">
        <v>78</v>
      </c>
      <c r="C23" s="1" t="s">
        <v>79</v>
      </c>
      <c r="D23" s="1" t="str">
        <f>IFERROR(__xludf.DUMMYFUNCTION("REGEXREPLACE(C23, ""\[(.*?)\]"", """")")," Break my soul in two looking for you But you're right here If I can't relate to you anymore Then who am I related to? And if this is the long haul How'd we get here so soon? Did I close my fist around something delicate? Did I shatter you?  And I'm sitti"&amp;"ng on a bench in Coney Island Wondering where did my baby go? The fast times, the bright lights, the merry go Sorry for not making you my centerfold  Over and over Lost again with no surprises Disappointments, close your eyes And it gets colder and colder"&amp;" When the sun goes down  The question pounds my head What's a lifetime of achievement If I pushed you to the edge? But you were too polite to leave me And do you miss the rogue Who coaxed you into paradise and left you there? Will you forgive my soul When"&amp;" you're too wise to trust me and too old to care?| 'Cause we were like the mall before the internet It was the one place to be The mischief, the gift-wrapped suburban dreams Sorry for not winning you an arcade ring  Over and over Lost again with no surpri"&amp;"ses Disappointments, close your eyes And it gets colder and colder When the sun goes down  Were you waiting at our old spot In the tree line By the gold clock Did I leave you hanging every single day? Were you standing in the hallway With a big cake, happ"&amp;"y birthday Did I paint your bluest skies the darkest grey? A universe away And when I got into the accident The sight that flashed before me was your face But when I walked up to the podium, I think that I forgot to say your name| I'm on a bench in Coney "&amp;"Island Wondering where did my baby go? The fast times, the bright lights, the merry go Sorry for not making you my centerfold  Over and over Lost again with no surprises Disappointments, close your eyes And it gets colder and colder When the sun goes down"&amp;"  When the sun goes down The sight that flashed before me was your face When the sun goes down But I think that I forgot to say your name Over and over Sorry for not making you my, making you my Making you my centerfold")</f>
        <v> Break my soul in two looking for you But you're right here If I can't relate to you anymore Then who am I related to? And if this is the long haul How'd we get here so soon? Did I close my fist around something delicate? Did I shatter you?  And I'm sitting on a bench in Coney Island Wondering where did my baby go? The fast times, the bright lights, the merry go Sorry for not making you my centerfold  Over and over Lost again with no surprises Disappointments, close your eyes And it gets colder and colder When the sun goes down  The question pounds my head What's a lifetime of achievement If I pushed you to the edge? But you were too polite to leave me And do you miss the rogue Who coaxed you into paradise and left you there? Will you forgive my soul When you're too wise to trust me and too old to care?| 'Cause we were like the mall before the internet It was the one place to be The mischief, the gift-wrapped suburban dreams Sorry for not winning you an arcade ring  Over and over Lost again with no surprises Disappointments, close your eyes And it gets colder and colder When the sun goes down  Were you waiting at our old spot In the tree line By the gold clock Did I leave you hanging every single day? Were you standing in the hallway With a big cake, happy birthday Did I paint your bluest skies the darkest grey? A universe away And when I got into the accident The sight that flashed before me was your face But when I walked up to the podium, I think that I forgot to say your name| I'm on a bench in Coney Island Wondering where did my baby go? The fast times, the bright lights, the merry go Sorry for not making you my centerfold  Over and over Lost again with no surprises Disappointments, close your eyes And it gets colder and colder When the sun goes down  When the sun goes down The sight that flashed before me was your face When the sun goes down But I think that I forgot to say your name Over and over Sorry for not making you my, making you my Making you my centerfold</v>
      </c>
      <c r="E23" s="1" t="s">
        <v>53</v>
      </c>
      <c r="F23" s="1" t="s">
        <v>54</v>
      </c>
      <c r="G23" s="2" t="s">
        <v>55</v>
      </c>
      <c r="H23" s="2" t="s">
        <v>80</v>
      </c>
    </row>
    <row r="24">
      <c r="A24" s="1" t="s">
        <v>8</v>
      </c>
      <c r="B24" s="1" t="s">
        <v>81</v>
      </c>
      <c r="C24" s="1" t="s">
        <v>82</v>
      </c>
      <c r="D24" s="1" t="str">
        <f>IFERROR(__xludf.DUMMYFUNCTION("REGEXREPLACE(C24, ""\[(.*?)\]"", """")")," How's one to know? I'd meet you where the spirit meets the bones In a faith-forgotten land In from the snow Your touch brought forth an incandescent glow Tarnished but so grand  And the old widow goes to the stone every day But I don't, I just sit here a"&amp;"nd wait Grieving for the living  Oh, goddamn My pain fits in the palm of your freezing hand Taking mine, but it's been promised to another Oh, I can't Stop you putting roots in my dreamland My house of stone, your ivy grows And now I'm covered in you  I w"&amp;"ish to know The fatal flaw that makes you long to be Magnificently cursed He's in the room Your opal eyes are all I wish to see He wants what's only yours| Oh, goddamn My pain fits in the palm of your freezing hand Taking mine, but it's been promised to a"&amp;"nother Oh, I can't Stop you putting roots in my dreamland My house of stone, your ivy grows And now I'm covered  Clover blooms in the fields Spring breaks loose, the time is near What would he do if he found us out? Crescent moon, coast is clear Spring br"&amp;"eaks loose, but so does fear He's gonna burn this house to the ground How's one to know? I'd live and die for moments that we stole On begged and borrowed time So tell me to run Or dare to sit and watch what we'll become And drink my husband's wine  Oh, g"&amp;"oddamn My pain fits in the palm of your freezing hand Taking mine, but it's been promised to another Oh, I can't Stop you putting roots in my dreamland My house of stone, your ivy grows And now I'm covered in you And I'm covered in you| So yeah, it's a fi"&amp;"re It's a goddamn blaze in the dark And you started it You started it So yeah, it's a war It's the goddamn fight of my life And you started it You started it  Oh, I can't Stop you putting roots in my dreamland My house of stone, your ivy grows And now I'm"&amp;" covered In you, in you Now I'm covered in you In you")</f>
        <v> How's one to know? I'd meet you where the spirit meets the bones In a faith-forgotten land In from the snow Your touch brought forth an incandescent glow Tarnished but so grand  And the old widow goes to the stone every day But I don't, I just sit here and wait Grieving for the living  Oh, goddamn My pain fits in the palm of your freezing hand Taking mine, but it's been promised to another Oh, I can't Stop you putting roots in my dreamland My house of stone, your ivy grows And now I'm covered in you  I wish to know The fatal flaw that makes you long to be Magnificently cursed He's in the room Your opal eyes are all I wish to see He wants what's only yours| Oh, goddamn My pain fits in the palm of your freezing hand Taking mine, but it's been promised to another Oh, I can't Stop you putting roots in my dreamland My house of stone, your ivy grows And now I'm covered  Clover blooms in the fields Spring breaks loose, the time is near What would he do if he found us out? Crescent moon, coast is clear Spring breaks loose, but so does fear He's gonna burn this house to the ground How's one to know? I'd live and die for moments that we stole On begged and borrowed time So tell me to run Or dare to sit and watch what we'll become And drink my husband's wine  Oh, goddamn My pain fits in the palm of your freezing hand Taking mine, but it's been promised to another Oh, I can't Stop you putting roots in my dreamland My house of stone, your ivy grows And now I'm covered in you And I'm covered in you| So yeah, it's a fire It's a goddamn blaze in the dark And you started it You started it So yeah, it's a war It's the goddamn fight of my life And you started it You started it  Oh, I can't Stop you putting roots in my dreamland My house of stone, your ivy grows And now I'm covered In you, in you Now I'm covered in you In you</v>
      </c>
      <c r="E24" s="1" t="s">
        <v>53</v>
      </c>
      <c r="F24" s="1" t="s">
        <v>54</v>
      </c>
      <c r="G24" s="2" t="s">
        <v>55</v>
      </c>
      <c r="H24" s="2" t="s">
        <v>83</v>
      </c>
    </row>
    <row r="25">
      <c r="A25" s="1" t="s">
        <v>8</v>
      </c>
      <c r="B25" s="1" t="s">
        <v>84</v>
      </c>
      <c r="C25" s="1" t="s">
        <v>85</v>
      </c>
      <c r="D25" s="1" t="str">
        <f>IFERROR(__xludf.DUMMYFUNCTION("REGEXREPLACE(C25, ""\[(.*?)\]"", """")")," And the tennis court was covered up With some tent-like thing And you asked me to dance But I said, ""Dancin' is a dangerous game""  Oh, I thought This is gonna be one of those things Now I know I'm never gonna love again  I've got some tricks up my slee"&amp;"ve Takes one to know one You're a cowboy like me  Never wanted love Just a fancy car Now I'm waiting by the phone Like I'm sitting in an airport bar  You had some tricks up your sleeve Takes one to know one You're a cowboy like me| Perched in the dark Tel"&amp;"ling all the rich folks anything they wanna hear Like it could be love I could be the way forward Only if they pay for it You're a bandit like me  Eyes full of stars Hustling for the good life Never thought I'd meet you here It could be love We could be t"&amp;"he way forward And I know I'll pay for it  You're a cowboy like me  Perched in the dark Telling all the rich folks anything they wanna hear Like it could be love I could be the way forward Only if they pay for it You're a bandit like me| Eyes full of star"&amp;"s Hustling for the good life Never thought I'd meet you here It could be love We could be the way forward And I know I'll pay for it  And the skeletons in both our closets Plotted hard to fuck this up And the old men that I've swindled Really did believe "&amp;"I was the one And the ladies lunching have their stories about When you passed through town But that was all before I locked it down  Now you hang from my lips Like the Gardens of Babylon With your boots beneath my bed Forever is the sweetest con  I've ha"&amp;"d some tricks up my sleeve Takes one to know one You're a cowboy like me| And I'm never gonna love again I'm never gonna love again I'm never gonna love again")</f>
        <v> And the tennis court was covered up With some tent-like thing And you asked me to dance But I said, "Dancin' is a dangerous game"  Oh, I thought This is gonna be one of those things Now I know I'm never gonna love again  I've got some tricks up my sleeve Takes one to know one You're a cowboy like me  Never wanted love Just a fancy car Now I'm waiting by the phone Like I'm sitting in an airport bar  You had some tricks up your sleeve Takes one to know one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And the skeletons in both our closets Plotted hard to fuck this up And the old men that I've swindled Really did believe I was the one And the ladies lunching have their stories about When you passed through town But that was all before I locked it down  Now you hang from my lips Like the Gardens of Babylon With your boots beneath my bed Forever is the sweetest con  I've had some tricks up my sleeve Takes one to know one You're a cowboy like me| And I'm never gonna love again I'm never gonna love again I'm never gonna love again</v>
      </c>
      <c r="E25" s="1" t="s">
        <v>53</v>
      </c>
      <c r="F25" s="1" t="s">
        <v>54</v>
      </c>
      <c r="G25" s="2" t="s">
        <v>55</v>
      </c>
      <c r="H25" s="2" t="s">
        <v>86</v>
      </c>
    </row>
    <row r="26">
      <c r="A26" s="1" t="s">
        <v>8</v>
      </c>
      <c r="B26" s="1" t="s">
        <v>87</v>
      </c>
      <c r="C26" s="1" t="s">
        <v>88</v>
      </c>
      <c r="D26" s="1" t="str">
        <f>IFERROR(__xludf.DUMMYFUNCTION("REGEXREPLACE(C26, ""\[(.*?)\]"", """")")," Fatefully I tried to pick my battles 'til the battle picked me Misery Like the war of words I shouted in my sleep And you passed right by I was in the alley, surrounded on all sides The knife cuts both ways If the shoe fits, walk in it 'til your high hee"&amp;"ls break  And I fell from the pedestal Right down the rabbit hole Long story short, it was a bad time Pushed from the precipice Clung to the nearest lips Long story short, it was the wrong guy  Now I'm all about you I'm all about you, ah Yeah, yeah I'm al"&amp;"l about you, ah Yeah, yeah  Actually I always felt I must look better in the rear view Missing me At the golden gates they once held the keys to When I dropped my sword I threw it in the bushes and knocked on your door And we live in peace But if someone "&amp;"comes at us, this time, I'm ready| 'Cause I fell from the pedestal Right down the rabbit hole Long story short, it was a bad time Pushed from the precipice Clung to the nearest lips Long story short, it was the wrong guy  Now I'm all about you I'm all abo"&amp;"ut you, ah Yeah, yeah I'm all about you  No more keepin' score Now I just keep you warm (Keep you warm) No more tug of war Now I just know there's more (Know there's more) No more keepin' score Now I just keep you warm (Keep you warm) And my waves meet yo"&amp;"ur shore Ever and evermore  Past me I wanna tell you not to get lost in these petty things Your nemeses Will defeat themselves before you get the chance to swing And he's passing by Rare as the glimmer of a comet in the sky And he feels like home If the s"&amp;"hoe fits, walk in it everywhere you go| And I fell from the pedestal Right down the rabbit hole Long story short, it was a bad time Pushed from the precipice Climbed right back up the cliff Long story short, I survived  Now I'm all about you (And now) I'm"&amp;" all about you, ah (And now) I'm all about you (And now) I'm all about you, ah Yeah, yeah I'm all about you (And now) Yeah, yeah I'm all about you  Long story short, it was a bad time Long story short, I survived")</f>
        <v> Fatefully I tried to pick my battles 'til the battle picked me Misery Like the war of words I shouted in my sleep And you passed right by I was in the alley, surrounded on all sides The knife cuts both ways If the shoe fits, walk in it 'til your high heels break  And I fell from the pedestal Right down the rabbit hole Long story short, it was a bad time Pushed from the precipice Clung to the nearest lips Long story short, it was the wrong guy  Now I'm all about you I'm all about you, ah Yeah, yeah I'm all about you, ah Yeah, yeah  Actually I always felt I must look better in the rear view Missing me At the golden gates they once held the keys to When I dropped my sword I threw it in the bushes and knocked on your door And we live in peace But if someone comes at us, this time, I'm ready| 'Cause I fell from the pedestal Right down the rabbit hole Long story short, it was a bad time Pushed from the precipice Clung to the nearest lips Long story short, it was the wrong guy  Now I'm all about you I'm all about you, ah Yeah, yeah I'm all about you  No more keepin' score Now I just keep you warm (Keep you warm) No more tug of war Now I just know there's more (Know there's more) No more keepin' score Now I just keep you warm (Keep you warm) And my waves meet your shore Ever and evermore  Past me I wanna tell you not to get lost in these petty things Your nemeses Will defeat themselves before you get the chance to swing And he's passing by Rare as the glimmer of a comet in the sky And he feels like home If the shoe fits, walk in it everywhere you go| And I fell from the pedestal Right down the rabbit hole Long story short, it was a bad time Pushed from the precipice Climbed right back up the cliff Long story short, I survived  Now I'm all about you (And now) I'm all about you, ah (And now) I'm all about you (And now) I'm all about you, ah Yeah, yeah I'm all about you (And now) Yeah, yeah I'm all about you  Long story short, it was a bad time Long story short, I survived</v>
      </c>
      <c r="E26" s="1" t="s">
        <v>53</v>
      </c>
      <c r="F26" s="1" t="s">
        <v>54</v>
      </c>
      <c r="G26" s="2" t="s">
        <v>55</v>
      </c>
      <c r="H26" s="2" t="s">
        <v>89</v>
      </c>
    </row>
    <row r="27">
      <c r="A27" s="1" t="s">
        <v>8</v>
      </c>
      <c r="B27" s="1" t="s">
        <v>90</v>
      </c>
      <c r="C27" s="1" t="s">
        <v>91</v>
      </c>
      <c r="D27" s="1" t="str">
        <f>IFERROR(__xludf.DUMMYFUNCTION("REGEXREPLACE(C27, ""\[(.*?)\]"", """")")," Never be so kind You forget to be clever Never be so clever You forget to be kind  And if I didn't know better I'd think you were talking to me now If I didn't know better I'd think you were still around  What died didn't stay dead What died didn't stay "&amp;"dead You're alive, you're alive in my head What died didn't stay dead What died didn't stay dead You're alive, so alive  Never be so politе You forget your power Nevеr wield such power You forget to be polite| And if I didn't know better I'd think you wer"&amp;"e listening to me now If I didn't know better I'd think you were still around  What died didn't stay dead What died didn't stay dead You're alive, you're alive in my head What died didn't stay dead What died didn't stay dead You're alive, so alive  The au"&amp;"tumn chill that wakes me up You loved the amber skies so much Long limbs and frozen swims You'd always go past where our feet could touch And I complained the whole way there The car ride back and up the stairs I should've asked you questions I should've "&amp;"asked you how to be Asked you to write it down for me Should've kept every grocery store receipt 'Cause every scrap of you would be taken from me Watched as you signed your name Marjorie All your closets of backlogged dreams And how you left them all to m"&amp;"e| What died didn't stay dead What died didn't stay dead You're alive, you're alive in my head What died didn't stay dead What died didn't stay dead You're alive, so alive  And if I didn't know better I'd think you were singing to me now If I didn't know "&amp;"better I'd think you were still around I know better But I still feel you all around I know better But you're still around")</f>
        <v> Never be so kind You forget to be clever Never be so clever You forget to be kind  And if I didn't know better I'd think you were talking to me now If I didn't know better I'd think you were still around  What died didn't stay dead What died didn't stay dead You're alive, you're alive in my head What died didn't stay dead What died didn't stay dead You're alive, so alive  Never be so politе You forget your power Nevеr wield such power You forget to be polite| And if I didn't know better I'd think you were listening to me now If I didn't know better I'd think you were still around  What died didn't stay dead What died didn't stay dead You're alive, you're alive in my head What died didn't stay dead What died didn't stay dead You're alive, so alive  The autumn chill that wakes me up You loved the amber skies so much Long limbs and frozen swims You'd always go past where our feet could touch And I complained the whole way there The car ride back and up the stairs I should've asked you questions I should've asked you how to be Asked you to write it down for me Should've kept every grocery store receipt 'Cause every scrap of you would be taken from me Watched as you signed your name Marjorie All your closets of backlogged dreams And how you left them all to me| What died didn't stay dead What died didn't stay dead You're alive, you're alive in my head What died didn't stay dead What died didn't stay dead You're alive, so alive  And if I didn't know better I'd think you were singing to me now If I didn't know better I'd think you were still around I know better But I still feel you all around I know better But you're still around</v>
      </c>
      <c r="E27" s="1" t="s">
        <v>53</v>
      </c>
      <c r="F27" s="1" t="s">
        <v>54</v>
      </c>
      <c r="G27" s="2" t="s">
        <v>55</v>
      </c>
      <c r="H27" s="2" t="s">
        <v>92</v>
      </c>
    </row>
    <row r="28">
      <c r="A28" s="1" t="s">
        <v>8</v>
      </c>
      <c r="B28" s="1" t="s">
        <v>93</v>
      </c>
      <c r="C28" s="1" t="s">
        <v>94</v>
      </c>
      <c r="D28" s="1" t="str">
        <f>IFERROR(__xludf.DUMMYFUNCTION("REGEXREPLACE(C28, ""\[(.*?)\]"", """")")," It's been a long time And seeing the shape of your name Still spells out pain It wasn't right The way it all went down Looks like you know that now  Yes, I got your letter Yes, I'm doing better It cut deep to know ya, right to the bone Yes, I got your le"&amp;"tter Yes, I'm doing better I know that it's over, I don't need your Closure, your closure  Don't treat me like Some situation that needs to be handled I'm fine with my spite And my tears, and my beers and my candles I can feel you smoothing me over  Yes, "&amp;"I got your letter Yes, I'm doing bettеr It cut deep to know ya, right to the bone Yes, I got your lеtter Yes, I'm doing better I know that it's over, I don't need your Closure, your closure Your closure, your closure| I know I'm just a wrinkle in your new"&amp;" life Staying friends would iron it out so nice Guilty, guilty, reaching out across the sea That you put between you and me But it's fake and it's oh so unnecessary  Yes, I got your letter Yes, I'm doing better It cut deep to know ya, right to the bone Ye"&amp;"s, I got your letter Yes, I'm doing better I know that it's over, I don't need your Closure, closure, your closure Your closure")</f>
        <v> It's been a long time And seeing the shape of your name Still spells out pain It wasn't right The way it all went down Looks like you know that now  Yes, I got your letter Yes, I'm doing better It cut deep to know ya, right to the bone Yes, I got your letter Yes, I'm doing better I know that it's over, I don't need your Closure, your closure  Don't treat me like Some situation that needs to be handled I'm fine with my spite And my tears, and my beers and my candles I can feel you smoothing me over  Yes, I got your letter Yes, I'm doing bettеr It cut deep to know ya, right to the bone Yes, I got your lеtter Yes, I'm doing better I know that it's over, I don't need your Closure, your closure Your closure, your closure| I know I'm just a wrinkle in your new life Staying friends would iron it out so nice Guilty, guilty, reaching out across the sea That you put between you and me But it's fake and it's oh so unnecessary  Yes, I got your letter Yes, I'm doing better It cut deep to know ya, right to the bone Yes, I got your letter Yes, I'm doing better I know that it's over, I don't need your Closure, closure, your closure Your closure</v>
      </c>
      <c r="E28" s="1" t="s">
        <v>53</v>
      </c>
      <c r="F28" s="1" t="s">
        <v>54</v>
      </c>
      <c r="G28" s="2" t="s">
        <v>55</v>
      </c>
      <c r="H28" s="2" t="s">
        <v>95</v>
      </c>
    </row>
    <row r="29">
      <c r="A29" s="1" t="s">
        <v>8</v>
      </c>
      <c r="B29" s="1" t="s">
        <v>96</v>
      </c>
      <c r="C29" s="1" t="s">
        <v>97</v>
      </c>
      <c r="D29" s="1" t="str">
        <f>IFERROR(__xludf.DUMMYFUNCTION("REGEXREPLACE(C29, ""\[(.*?)\]"", """")")," Gray November I've been down since July Motion capture Put me in a bad light I replay my footsteps on each stepping stone Trying to find the one where I went wrong Writing letters Addressed to the fire  And I was catching my breath Staring out an open wi"&amp;"ndow Catching my death And I couldn't be sure I had a feeling so peculiar That this pain would be for Evermore  Hey December Guess I'm feeling unmoored Can't remember What I used to fight for I rewind thе tape, but all it does is pause On thе very moment "&amp;"all was lost Sending signals To be double-crossed| And I was catching my breath Barefoot in the wildest winter Catching my death And I couldn't be sure I had a feeling so peculiar That this pain would be for Evermore (Evermore)  Can't not think of all the"&amp;" cost And the things that will be lost Oh, can we just get a pause? To be certain, we'll be tall again Whether weather be the frost Or the violence of the dog days I'm on waves, out being tossed Is there a line that I could just go cross?  And when I was "&amp;"shipwrecked (Can't think of all the cost) I thought of you (All the things that will be lost now) In the cracks of light (Can we just get a pause?) I dreamed of you (To be certain we'll be tall again, if you think of all the costs) It was real enough (Whe"&amp;"ther weather be the frost) To get me through (Or the violence of the dog days) (Or the violence of the dog days) (Out on waves, being tossed) (I'm on waves, out being tossed) I swear (Is there a line that we can just go cross?) You were there| And I was c"&amp;"atching my breath Floors of a cabin creaking under my step And I couldn't be sure I had a feeling so peculiar This pain wouldn't be for Evermore Evermore Evermore This pain wouldn't be for evermore Evermore")</f>
        <v> Gray November I've been down since July Motion capture Put me in a bad light I replay my footsteps on each stepping stone Trying to find the one where I went wrong Writing letters Addressed to the fire  And I was catching my breath Staring out an open window Catching my death And I couldn't be sure I had a feeling so peculiar That this pain would be for Evermore  Hey December Guess I'm feeling unmoored Can't remember What I used to fight for I rewind thе tape, but all it does is pause On thе very moment all was lost Sending signals To be double-crossed| And I was catching my breath Barefoot in the wildest winter Catching my death And I couldn't be sure I had a feeling so peculiar That this pain would be for Evermore (Evermore)  Can't not think of all the cost And the things that will be lost Oh, can we just get a pause? To be certain, we'll be tall again Whether weather be the frost Or the violence of the dog days I'm on waves, out being tossed Is there a line that I could just go cross?  And when I was shipwrecked (Can't think of all the cost) I thought of you (All the things that will be lost now) In the cracks of light (Can we just get a pause?) I dreamed of you (To be certain we'll be tall again, if you think of all the costs) It was real enough (Whether weather be the frost) To get me through (Or the violence of the dog days) (Or the violence of the dog days) (Out on waves, being tossed) (I'm on waves, out being tossed) I swear (Is there a line that we can just go cross?) You were there| And I was catching my breath Floors of a cabin creaking under my step And I couldn't be sure I had a feeling so peculiar This pain wouldn't be for Evermore Evermore Evermore This pain wouldn't be for evermore Evermore</v>
      </c>
      <c r="E29" s="1" t="s">
        <v>53</v>
      </c>
      <c r="F29" s="1" t="s">
        <v>54</v>
      </c>
      <c r="G29" s="2" t="s">
        <v>55</v>
      </c>
      <c r="H29" s="2" t="s">
        <v>98</v>
      </c>
    </row>
    <row r="30">
      <c r="A30" s="1" t="s">
        <v>8</v>
      </c>
      <c r="B30" s="1" t="s">
        <v>99</v>
      </c>
      <c r="C30" s="1" t="s">
        <v>100</v>
      </c>
      <c r="D30" s="1" t="str">
        <f>IFERROR(__xludf.DUMMYFUNCTION("REGEXREPLACE(C30, ""\[(.*?)\]"", """")")," I'm doing good, I'm on some new shit Been saying ""yes"" instead of ""no"" I thought I saw you at the bus stop, I didn't though I hit the ground running each night I hit the Sunday matinée You know the greatest films of all time were never made  I guess "&amp;"you never know, never know And if you wanted me, you really should've showed And if you never bleed, you're never gonna grow And it's alright now  But we were something, don't you think so? Roaring twenties, tossing pennies in the pool And if my wishes ca"&amp;"me true It would've been you In my defense, I have none For never leaving well enough alone But it would've been fun If you would've been the one (Ooh)  I have this dream you're doing cool shit Having adventures on your own You meet some woman on the inte"&amp;"rnet and take her home We never painted by the numbers, baby But we were making it count You know the greatest loves of all time are over now| I guess you never know, never know And it's another day waking up alone  But we were something, don't you think "&amp;"so? Roaring twenties, tossing pennies in the pool And if my wishes came true It would've been you In my defense, I have none For never leaving well enough alone But it would've been fun If you would've been the one  I, I, I persist and resist the temptati"&amp;"on to ask you If one thing had been different Would everything be different today?  We were something, don't you think so? Rosé flowing with your chosen family And it would've been sweet If it could've been me In my defense, I have none For digging up the"&amp;" grave another time But it would've been fun If you would've been the one (Ooh)")</f>
        <v> I'm doing good, I'm on some new shit Been saying "yes" instead of "no" I thought I saw you at the bus stop, I didn't though I hit the ground running each night I hit the Sunday matinée You know the greatest films of all time were never made  I guess you never know, never know And if you wanted me, you really should've showed And if you never bleed, you're never gonna grow And it's alright now  But we were something, don't you think so? Roaring twenties, tossing pennies in the pool And if my wishes came true It would've been you In my defense, I have none For never leaving well enough alone But it would've been fun If you would've been the one (Ooh)  I have this dream you're doing cool shit Having adventures on your own You meet some woman on the internet and take her home We never painted by the numbers, baby But we were making it count You know the greatest loves of all time are over now| I guess you never know, never know And it's another day waking up alone  But we were something, don't you think so? Roaring twenties, tossing pennies in the pool And if my wishes came true It would've been you In my defense, I have none For never leaving well enough alone But it would've been fun If you would've been the one  I, I, I persist and resist the temptation to ask you If one thing had been different Would everything be different today?  We were something, don't you think so? Rosé flowing with your chosen family And it would've been sweet If it could've been me In my defense, I have none For digging up the grave another time But it would've been fun If you would've been the one (Ooh)</v>
      </c>
      <c r="E30" s="1" t="s">
        <v>101</v>
      </c>
      <c r="F30" s="1" t="s">
        <v>102</v>
      </c>
      <c r="G30" s="2" t="s">
        <v>103</v>
      </c>
      <c r="H30" s="2" t="s">
        <v>104</v>
      </c>
    </row>
    <row r="31">
      <c r="A31" s="1" t="s">
        <v>8</v>
      </c>
      <c r="B31" s="1" t="s">
        <v>105</v>
      </c>
      <c r="C31" s="1" t="s">
        <v>106</v>
      </c>
      <c r="D31" s="1" t="str">
        <f>IFERROR(__xludf.DUMMYFUNCTION("REGEXREPLACE(C31, ""\[(.*?)\]"", """")")," Vintage tee, brand new phone High heels on cobblestones When you are young, they assume you know nothing Sequin smile, black lipstick Sensual politics When you are young, they assume you know nothing  But I knew you Dancin' in your Levi's Drunk under a s"&amp;"treetlight, I I knew you Hand under my sweatshirt Baby, kiss it better, I  And when I felt like I was an old cardigan Under someone's bed You put me on and said I was your favorite  A friend to all is a friend to none Chase two girls, lose the one When yo"&amp;"u are young, they assume you know nothing| But I knew you Playing hide-and-seek and Giving me your weekends, I I knew you Your heartbeat on the High Line Once in twenty lifetimes, I  And when I felt like I was an old cardigan Under someone's bed You put m"&amp;"e on and said I was your favorite  To kiss in cars and downtown bars Was all we needed You drew stars around my scars But now I'm bleedin'  'Cause I knew you Steppin' on the last train Marked me like a bloodstain, I I knew you Tried to change the ending P"&amp;"eter losing Wendy, I I knew you Leavin' like a father Running like water, I And when you are young, they assume you know nothing| But I knew you'd linger like a tattoo kiss I knew you'd haunt all of my what-ifs The smell of smoke would hang around this lo"&amp;"ng 'Cause I knew everything when I was young I knew I'd curse you for the longest time Chasin' shadows in the grocery line I knew you'd miss me once the thrill expired And you'd be standin' in my front porch light And I knew you'd come back to me You'd co"&amp;"me back to me And you'd come back to me And you'd come back  And when I felt like I was an old cardigan Under someone's bed You put me on and said I was your favorite")</f>
        <v> Vintage tee, brand new phone High heels on cobblestones When you are young, they assume you know nothing Sequin smile, black lipstick Sensual politics When you are young, they assume you know nothing  But I knew you Dancin' in your Levi's Drunk under a streetlight, I I knew you Hand under my sweatshirt Baby, kiss it better, I  And when I felt like I was an old cardigan Under someone's bed You put me on and said I was your favorite  A friend to all is a friend to none Chase two girls, lose the one When you are young, they assume you know nothing| But I knew you Playing hide-and-seek and Giving me your weekends, I I knew you Your heartbeat on the High Line Once in twenty lifetimes, I  And when I felt like I was an old cardigan Under someone's bed You put me on and said I was your favorite  To kiss in cars and downtown bars Was all we needed You drew stars around my scars But now I'm bleedin'  'Cause I knew you Steppin' on the last train Marked me like a bloodstain, I I knew you Tried to change the ending Peter losing Wendy, I I knew you Leavin' like a father Running like water, I And when you are young, they assume you know nothing| But I knew you'd linger like a tattoo kiss I knew you'd haunt all of my what-ifs The smell of smoke would hang around this long 'Cause I knew everything when I was young I knew I'd curse you for the longest time Chasin' shadows in the grocery line I knew you'd miss me once the thrill expired And you'd be standin' in my front porch light And I knew you'd come back to me You'd come back to me And you'd come back to me And you'd come back  And when I felt like I was an old cardigan Under someone's bed You put me on and said I was your favorite</v>
      </c>
      <c r="E31" s="1" t="s">
        <v>101</v>
      </c>
      <c r="F31" s="1" t="s">
        <v>102</v>
      </c>
      <c r="G31" s="2" t="s">
        <v>103</v>
      </c>
      <c r="H31" s="2" t="s">
        <v>107</v>
      </c>
    </row>
    <row r="32">
      <c r="A32" s="1" t="s">
        <v>8</v>
      </c>
      <c r="B32" s="1" t="s">
        <v>108</v>
      </c>
      <c r="C32" s="1" t="s">
        <v>109</v>
      </c>
      <c r="D32" s="1" t="str">
        <f>IFERROR(__xludf.DUMMYFUNCTION("REGEXREPLACE(C32, ""\[(.*?)\]"", """")")," Rebekah rode up on the afternoon train, it was sunny Her saltbox house on the coast took her mind off St. Louis Bill was the heir to the Standard Oil name and money And the town said, ""How did a middle-class divorcée do it?"" The wedding was charming, i"&amp;"f a little gauche There's only so far new money goes They picked out a home and called it ""Holiday House"" Their parties were tasteful, if a little loud The doctor had told him to settle down It must have been her fault his heart gave out  And they said "&amp;"""There goes the last great American dynasty Who knows, if she never showed up, what could've been There goes the maddest woman this town has ever seen She had a marvelous time ruining everything""  Rebekah gave up on the Rhode Island set forever Flew in "&amp;"all her Bitch Pack friends from the city Filled the pool with champagne and swam with the big names And blew through the money on the boys and the ballet And losing on card game bets with Dalí| And they said ""There goes the last great American dynasty Wh"&amp;"o knows, if she never showed up, what could've been There goes the most shameless woman this town has ever seen She had a marvelous time ruining everything""  They say she was seen on occasion Pacing the rocks, staring out at the midnight sea And in a feu"&amp;"d with her neighbor She stole his dog and dyed it key lime green Fifty years is a long time Holiday House sat quietly on that beach Free of women with madness, their men and bad habits And then it was bought by me  Who knows, if I never showed up, what co"&amp;"uld've been There goes the loudest woman this town has ever seen I had a marvelous time ruining everything  I had a marvelous time ruining everything A marvelous time ruining everything A marvelous time I had a marvelous time")</f>
        <v> Rebekah rode up on the afternoon train, it was sunny Her saltbox house on the coast took her mind off St. Louis Bill was the heir to the Standard Oil name and money And the town said, "How did a middle-class divorcée do it?" The wedding was charming, if a little gauche There's only so far new money goes They picked out a home and called it "Holiday House" Their parties were tasteful, if a little loud The doctor had told him to settle down It must have been her fault his heart gave out  And they said "There goes the last great American dynasty Who knows, if she never showed up, what could've been There goes the maddest woman this town has ever seen She had a marvelous time ruining everything"  Rebekah gave up on the Rhode Island set forever Flew in all her Bitch Pack friends from the city Filled the pool with champagne and swam with the big names And blew through the money on the boys and the ballet And losing on card game bets with Dalí| And they said "There goes the last great American dynasty Who knows, if she never showed up, what could've been There goes the most shameless woman this town has ever seen She had a marvelous time ruining everything"  They say she was seen on occasion Pacing the rocks, staring out at the midnight sea And in a feud with her neighbor She stole his dog and dyed it key lime green Fifty years is a long time Holiday House sat quietly on that beach Free of women with madness, their men and bad habits And then it was bought by me  Who knows, if I never showed up, what could've been There goes the loudest woman this town has ever seen I had a marvelous time ruining everything  I had a marvelous time ruining everything A marvelous time ruining everything A marvelous time I had a marvelous time</v>
      </c>
      <c r="E32" s="1" t="s">
        <v>101</v>
      </c>
      <c r="F32" s="1" t="s">
        <v>102</v>
      </c>
      <c r="G32" s="2" t="s">
        <v>103</v>
      </c>
      <c r="H32" s="2" t="s">
        <v>110</v>
      </c>
    </row>
    <row r="33">
      <c r="A33" s="1" t="s">
        <v>8</v>
      </c>
      <c r="B33" s="1" t="s">
        <v>111</v>
      </c>
      <c r="C33" s="1" t="s">
        <v>112</v>
      </c>
      <c r="D33" s="1" t="str">
        <f>IFERROR(__xludf.DUMMYFUNCTION("REGEXREPLACE(C33, ""\[(.*?)\]"", """")")," I can see you standing, honey With his arms around your body Laughin', but the joke's not funny at all And it took you five whole minutes To pack us up and leave me with it Holdin' all this love out here in the hall  I think I've seen this film before An"&amp;"d I didn't like the ending You're not my homeland anymore So what am I defending now? You were my town, now I'm in exile, seein' you out I think I've seen this film before  Ooh, ooh, ooh  I can see you starin', honey Like he's just your understudy Like yo"&amp;"u'd get your knuckles bloody for me Second, third, and hundredth chances Balancin' on breaking branches Those eyes add insult to injury| I think I've seen this film before And I didn't like the ending I'm not your problem anymore So who am I offending now"&amp;"? You were my crown, now I'm in exile, seein' you out I think I've seen this film before So I'm leaving out the side door  So step right out, there is no amount Of crying I can do for you All this time We always walked a very thin line You didn't even hea"&amp;"r me out (You didn't even hear me out) You never gave a warning sign (I gave so many signs) All this time I never learned to read your mind (Never learned to read my mind) I couldn't turn things around (You never turned things around) 'Cause you never gav"&amp;"e a warning sign (I gave so many signs) So many signs, so many signs You didn't even see the signs  I think I've seen this film before And I didn't like the ending You're not my homeland anymore So what am I defending now? You were my town, now I'm in exi"&amp;"le, seein' you out I think I've seen this film before So I'm leavin' out the side door| So step right out, there is no amount Of crying I can do for you All this time We always walked a very thin line You didn't even hear me out (Didn't even hear me out) "&amp;"You never gave a warning sign (I gave so many signs) All this time I never learned to read your mind (Never learned to read my mind) I couldn't turn things around (You never turned things around) 'Cause you never gave a warning sign (I gave so many signs)"&amp;" You never gave a warning sign (All this time) (So many times) I never learned to read your mind (So many signs) I couldn't turn things around (I couldn't turn things around) 'Cause you never gave a warning sign (You never gave a warning sign) You never g"&amp;"ave a warning sign Ah, ah")</f>
        <v> I can see you standing, honey With his arms around your body Laughin', but the joke's not funny at all And it took you five whole minutes To pack us up and leave me with it Holdin' all this love out here in the hall  I think I've seen this film before And I didn't like the ending You're not my homeland anymore So what am I defending now? You were my town, now I'm in exile, seein' you out I think I've seen this film before  Ooh, ooh, ooh  I can see you starin', honey Like he's just your understudy Like you'd get your knuckles bloody for me Second, third, and hundredth chances Balancin' on breaking branches Those eyes add insult to injury| I think I've seen this film before And I didn't like the ending I'm not your problem anymore So who am I offending now? You were my crown, now I'm in exile, seein' you out I think I've seen this film before So I'm leaving out the side door  So step right out, there is no amount Of crying I can do for you All this time We always walked a very thin line You didn't even hear me out (You didn't even hear me out) You never gave a warning sign (I gave so many signs) All this time I never learned to read your mind (Never learned to read my mind) I couldn't turn things around (You never turned things around) 'Cause you never gave a warning sign (I gave so many signs) So many signs, so many signs You didn't even see the signs  I think I've seen this film before And I didn't like the ending You're not my homeland anymore So what am I defending now? You were my town, now I'm in exile, seein' you out I think I've seen this film before So I'm leavin' out the side door| So step right out, there is no amount Of crying I can do for you All this time We always walked a very thin line You didn't even hear me out (Didn't even hear me out) You never gave a warning sign (I gave so many signs) All this time I never learned to read your mind (Never learned to read my mind) I couldn't turn things around (You never turned things around) 'Cause you never gave a warning sign (I gave so many signs) You never gave a warning sign (All this time) (So many times) I never learned to read your mind (So many signs) I couldn't turn things around (I couldn't turn things around) 'Cause you never gave a warning sign (You never gave a warning sign) You never gave a warning sign Ah, ah</v>
      </c>
      <c r="E33" s="1" t="s">
        <v>101</v>
      </c>
      <c r="F33" s="1" t="s">
        <v>102</v>
      </c>
      <c r="G33" s="2" t="s">
        <v>103</v>
      </c>
      <c r="H33" s="2" t="s">
        <v>113</v>
      </c>
    </row>
    <row r="34">
      <c r="A34" s="1" t="s">
        <v>8</v>
      </c>
      <c r="B34" s="1" t="s">
        <v>114</v>
      </c>
      <c r="C34" s="1" t="s">
        <v>115</v>
      </c>
      <c r="D34" s="1" t="str">
        <f>IFERROR(__xludf.DUMMYFUNCTION("REGEXREPLACE(C34, ""\[(.*?)\]"", """")")," We gather here, we line up, weepin' in a sunlit room And if I'm on fire, you'll be made of ashes, too Even on my worst day, did I deserve, babe All the hell you gave me? 'Cause I loved you, I swear I loved you 'Til my dying day  I didn't have it in mysel"&amp;"f to go with grace And you're the hero flying around, saving face And if I'm dead to you, why are you at the wake? Cursing my name, wishing I stayed Look at how my tears ricochet  We gather stones, never knowing what they'll mean Some to throw, some to ma"&amp;"ke a diamond ring You know I didn't want to have to haunt you But what a ghostly scene You wear the same jewels that I gave you As you bury me  I didn't have it in myself to go with grace 'Cause when I'd fight, you used to tell me I was brave And if I'm d"&amp;"ead to you, why are you at the wake? Cursing my name, wishing I stayed Look at how my tears ricochet| And I can go anywhere I want Anywhere I want, just not home And you can aim for my heart, go for blood But you would still miss me in your bones And I st"&amp;"ill talk to you (When I'm screaming at the sky) And when you can't sleep at night (You hear my stolen lullabies)  I didn't have it in myself to go with grace And so the battleships will sink beneath the waves You had to kill me, but it killed you just the"&amp;" same Cursing my name, wishing I stayed You turned into your worst fears And you're tossing out blame, drunk on this pain Crossing out the good years And you're cursing my name, wishing I stayed Look at how my tears ricochet")</f>
        <v> We gather here, we line up, weepin' in a sunlit room And if I'm on fire, you'll be made of ashes, too Even on my worst day, did I deserve, babe All the hell you gave me? 'Cause I loved you, I swear I loved you 'Til my dying day  I didn't have it in myself to go with grace And you're the hero flying around, saving face And if I'm dead to you, why are you at the wake? Cursing my name, wishing I stayed Look at how my tears ricochet  We gather stones, never knowing what they'll mean Some to throw, some to make a diamond ring You know I didn't want to have to haunt you But what a ghostly scene You wear the same jewels that I gave you As you bury me  I didn't have it in myself to go with grace 'Cause when I'd fight, you used to tell me I was brave And if I'm dead to you, why are you at the wake? Cursing my name, wishing I stayed Look at how my tears ricochet| And I can go anywhere I want Anywhere I want, just not home And you can aim for my heart, go for blood But you would still miss me in your bones And I still talk to you (When I'm screaming at the sky) And when you can't sleep at night (You hear my stolen lullabies)  I didn't have it in myself to go with grace And so the battleships will sink beneath the waves You had to kill me, but it killed you just the same Cursing my name, wishing I stayed You turned into your worst fears And you're tossing out blame, drunk on this pain Crossing out the good years And you're cursing my name, wishing I stayed Look at how my tears ricochet</v>
      </c>
      <c r="E34" s="1" t="s">
        <v>101</v>
      </c>
      <c r="F34" s="1" t="s">
        <v>102</v>
      </c>
      <c r="G34" s="2" t="s">
        <v>103</v>
      </c>
      <c r="H34" s="2" t="s">
        <v>116</v>
      </c>
    </row>
    <row r="35">
      <c r="A35" s="1" t="s">
        <v>8</v>
      </c>
      <c r="B35" s="1" t="s">
        <v>117</v>
      </c>
      <c r="C35" s="1" t="s">
        <v>118</v>
      </c>
      <c r="D35" s="1" t="str">
        <f>IFERROR(__xludf.DUMMYFUNCTION("REGEXREPLACE(C35, ""\[(.*?)\]"", """")")," I want you to know I'm a mirrorball I'll show you every version of yourself tonight I'll get you out on the floor Shimmering beautiful And when I break, it's in a million pieces  Hush, when no one is around, my dear You'll find me on my tallest tiptoes S"&amp;"pinning in my highest heels, love Shining just for you Hush, I know they said the end is near But I'm still on my tallest tiptoes Spinning in my highest heels, love Shining just for you  I want you to know I'm a mirrorball I can change everything about me"&amp;" to fit in You are not like the regulars The masquerade revelers Drunk as they watch my shattered edges glisten| Hush, when no one is around, my dear You'll find me on my tallest tiptoes Spinning in my highest heels, love Shining just for you Hush, I know"&amp;" they said the end is near But I'm still on my tallest tiptoes Spinning in my highest heels, love Shining just for you  And they called off the circus, burned the disco down When they sent home the horses and the rodeo clowns I'm still on that tightrope I"&amp;"'m still trying everything to get you laughing at me And I'm still a believer, but I don't know why I've never been a natural, all I do is try, try, try I'm still on that trapeze I'm still trying everything to keep you looking at me  Because I'm a mirrorb"&amp;"all I'm a mirrorball And I'll show you every version of yourself tonight")</f>
        <v> I want you to know I'm a mirrorball I'll show you every version of yourself tonight I'll get you out on the floor Shimmering beautiful And when I break, it's in a million pieces  Hush, when no one is around, my dear You'll find me on my tallest tiptoes Spinning in my highest heels, love Shining just for you Hush, I know they said the end is near But I'm still on my tallest tiptoes Spinning in my highest heels, love Shining just for you  I want you to know I'm a mirrorball I can change everything about me to fit in You are not like the regulars The masquerade revelers Drunk as they watch my shattered edges glisten| Hush, when no one is around, my dear You'll find me on my tallest tiptoes Spinning in my highest heels, love Shining just for you Hush, I know they said the end is near But I'm still on my tallest tiptoes Spinning in my highest heels, love Shining just for you  And they called off the circus, burned the disco down When they sent home the horses and the rodeo clowns I'm still on that tightrope I'm still trying everything to get you laughing at me And I'm still a believer, but I don't know why I've never been a natural, all I do is try, try, try I'm still on that trapeze I'm still trying everything to keep you looking at me  Because I'm a mirrorball I'm a mirrorball And I'll show you every version of yourself tonight</v>
      </c>
      <c r="E35" s="1" t="s">
        <v>101</v>
      </c>
      <c r="F35" s="1" t="s">
        <v>102</v>
      </c>
      <c r="G35" s="2" t="s">
        <v>103</v>
      </c>
      <c r="H35" s="2" t="s">
        <v>119</v>
      </c>
    </row>
    <row r="36">
      <c r="A36" s="1" t="s">
        <v>8</v>
      </c>
      <c r="B36" s="1" t="s">
        <v>120</v>
      </c>
      <c r="C36" s="1" t="s">
        <v>121</v>
      </c>
      <c r="D36" s="1" t="str">
        <f>IFERROR(__xludf.DUMMYFUNCTION("REGEXREPLACE(C36, ""\[(.*?)\]"", """")")," Please picture me in the trees I hit my peak at seven Feet in the swing over the creek I was too scared to jump in But I, I was high in the sky With Pennsylvania under me Are there still beautiful things?  Sweet tea in the summer Cross your heart, won't "&amp;"tell no other And though I can’t recall your face I still got love for you Your braids like a pattern Love you to the Moon and to Saturn Passed down like folk songs The love lasts so long  And I've been meaning to tell you I think your house is haunted Yo"&amp;"ur dad is always mad and that must be why And I think you should come live with me And we can be pirates Then you won't have to cry Or hide in the closet And just like a folk song Our love will be passed on| Please picture me in the weeds Before I learned"&amp;" civility I used to scream ferociously Any time I wanted I, I  Sweet tea in the summer Cross my heart, won’t tell no other And though I can't recall your face I still got love for you Pack your dolls and a sweater We'll move to India forever Passed down l"&amp;"ike folk songs Our love lasts so long")</f>
        <v> Please picture me in the trees I hit my peak at seven Feet in the swing over the creek I was too scared to jump in But I, I was high in the sky With Pennsylvania under me Are there still beautiful things?  Sweet tea in the summer Cross your heart, won't tell no other And though I can’t recall your face I still got love for you Your braids like a pattern Love you to the Moon and to Saturn Passed down like folk songs The love lasts so long  And I've been meaning to tell you I think your house is haunted Your dad is always mad and that must be why And I think you should come live with me And we can be pirates Then you won't have to cry Or hide in the closet And just like a folk song Our love will be passed on| Please picture me in the weeds Before I learned civility I used to scream ferociously Any time I wanted I, I  Sweet tea in the summer Cross my heart, won’t tell no other And though I can't recall your face I still got love for you Pack your dolls and a sweater We'll move to India forever Passed down like folk songs Our love lasts so long</v>
      </c>
      <c r="E36" s="1" t="s">
        <v>101</v>
      </c>
      <c r="F36" s="1" t="s">
        <v>102</v>
      </c>
      <c r="G36" s="2" t="s">
        <v>103</v>
      </c>
      <c r="H36" s="2" t="s">
        <v>122</v>
      </c>
    </row>
    <row r="37">
      <c r="A37" s="1" t="s">
        <v>8</v>
      </c>
      <c r="B37" s="1" t="s">
        <v>123</v>
      </c>
      <c r="C37" s="1" t="s">
        <v>124</v>
      </c>
      <c r="D37" s="1" t="str">
        <f>IFERROR(__xludf.DUMMYFUNCTION("REGEXREPLACE(C37, ""\[(.*?)\]"", """")")," Salt air, and the rust on your door I never needed anything more Whispers of ""Are you sure?"" ""Never have I ever before""  But I can see us lost in the memory August slipped away into a moment in time 'Cause it was never mine And I can see us twisted i"&amp;"n bedsheets August sipped away like a bottle of wine 'Cause you were never mine  Your back beneath the sun Wishin' I could write my name on it Will you call when you're back at school? I remember thinkin' I had you  But I can see us lost in the memory Aug"&amp;"ust slipped away into a moment in time 'Cause it was never mine And I can see us twisted in bedsheets August sipped away like a bottle of wine 'Cause you were never mine| Back when we were still changin' for the better Wanting was enough For me, it was en"&amp;"ough To live for the hope of it all Cancel plans just in case you'd call And say, ""Meet me behind the mall"" So much for summer love and saying ""us"" 'Cause you weren't mine to lose You weren't mine to lose, no  But I can see us lost in the memory Augus"&amp;"t slipped away into a moment in time 'Cause it was never mine And I can see us twisted in bedsheets August sipped away like a bottle of wine 'Cause you were never mine  'Cause you were never mine Never mine But do you remember? Remember when I pulled up a"&amp;"nd said ""Get in the car"" And then canceled my plans just in case you'd call? Back when I was livin' for the hope of it all, for the hope of it all ""Meet me behind the mall"" (Remember when I pulled up and said ""Get in the car"") (And then canceled my "&amp;"plans just in case you'd call?) (Back when I was livin' for the hope of it all, for the hope of it all) (""Meet me behind the mall"") Remember when I pulled up and said ""Get in the car"" And then canceled my plans just in case you'd call? Back when I was"&amp;" livin' for the hope of it all (For the hope of it all) For the hope of it all, for the hope of it all (For the hope of it all, for the hope of it all)")</f>
        <v> Salt air, and the rust on your door I never needed anything more Whispers of "Are you sure?" "Never have I ever before"  But I can see us lost in the memory August slipped away into a moment in time 'Cause it was never mine And I can see us twisted in bedsheets August sipped away like a bottle of wine 'Cause you were never mine  Your back beneath the sun Wishin' I could write my name on it Will you call when you're back at school? I remember thinkin' I had you  But I can see us lost in the memory August slipped away into a moment in time 'Cause it was never mine And I can see us twisted in bedsheets August sipped away like a bottle of wine 'Cause you were never mine| Back when we were still changin' for the better Wanting was enough For me, it was enough To live for the hope of it all Cancel plans just in case you'd call And say, "Meet me behind the mall" So much for summer love and saying "us" 'Cause you weren't mine to lose You weren't mine to lose, no  But I can see us lost in the memory August slipped away into a moment in time 'Cause it was never mine And I can see us twisted in bedsheets August sipped away like a bottle of wine 'Cause you were never mine  'Cause you were never mine Never mine But do you remember?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For the hope of it all, for the hope of it all (For the hope of it all, for the hope of it all)</v>
      </c>
      <c r="E37" s="1" t="s">
        <v>101</v>
      </c>
      <c r="F37" s="1" t="s">
        <v>102</v>
      </c>
      <c r="G37" s="2" t="s">
        <v>103</v>
      </c>
      <c r="H37" s="2" t="s">
        <v>125</v>
      </c>
    </row>
    <row r="38">
      <c r="A38" s="1" t="s">
        <v>8</v>
      </c>
      <c r="B38" s="1" t="s">
        <v>126</v>
      </c>
      <c r="C38" s="1" t="s">
        <v>127</v>
      </c>
      <c r="D38" s="1" t="str">
        <f>IFERROR(__xludf.DUMMYFUNCTION("REGEXREPLACE(C38, ""\[(.*?)\]"", """")")," I've been having a hard time adjusting I had the shiniest wheels, now they're rusting I didn't know if you'd care if I came back I have a lot of regrets about that Pulled the car off the road to the lookout Could've followed my fears all the way down And"&amp;" maybe I don't quite know what to say But I'm here in your doorway  I just wanted you to know that this is me trying I just wanted you to know that this is me trying  They told me all of my cages were mental So I got wasted like all my potential And my wo"&amp;"rds shoot to kill when I'm mad I have a lot of regrets about that I was so ahead of the curve, the curve became a sphere Fell behind all my classmates and I ended up here Pouring out my heart to a stranger But I didn't pour the whiskey  I just wanted you "&amp;"to know that this is me trying I just wanted you to know that this is me trying| At least I'm trying  And it's hard to be at a party when I feel like an open wound It's hard to be anywhere these days when all I want is you You're a flashback in a film ree"&amp;"l on the one screen in my town  And I just wanted you to know that this is me trying (And maybe I don't quite know what to say) I just wanted you to know that this is me trying  At least I'm trying")</f>
        <v> I've been having a hard time adjusting I had the shiniest wheels, now they're rusting I didn't know if you'd care if I came back I have a lot of regrets about that Pulled the car off the road to the lookout Could've followed my fears all the way down And maybe I don't quite know what to say But I'm here in your doorway  I just wanted you to know that this is me trying I just wanted you to know that this is me trying  They told me all of my cages were mental So I got wasted like all my potential And my words shoot to kill when I'm mad I have a lot of regrets about that I was so ahead of the curve, the curve became a sphere Fell behind all my classmates and I ended up here Pouring out my heart to a stranger But I didn't pour the whiskey  I just wanted you to know that this is me trying I just wanted you to know that this is me trying| At least I'm trying  And it's hard to be at a party when I feel like an open wound It's hard to be anywhere these days when all I want is you You're a flashback in a film reel on the one screen in my town  And I just wanted you to know that this is me trying (And maybe I don't quite know what to say) I just wanted you to know that this is me trying  At least I'm trying</v>
      </c>
      <c r="E38" s="1" t="s">
        <v>101</v>
      </c>
      <c r="F38" s="1" t="s">
        <v>102</v>
      </c>
      <c r="G38" s="2" t="s">
        <v>103</v>
      </c>
      <c r="H38" s="2" t="s">
        <v>128</v>
      </c>
    </row>
    <row r="39">
      <c r="A39" s="1" t="s">
        <v>8</v>
      </c>
      <c r="B39" s="1" t="s">
        <v>129</v>
      </c>
      <c r="C39" s="1" t="s">
        <v>130</v>
      </c>
      <c r="D39" s="1" t="str">
        <f>IFERROR(__xludf.DUMMYFUNCTION("REGEXREPLACE(C39, ""\[(.*?)\]"", """")")," Make sure nobody sees you leave Hood over your head, keep your eyes down Tell your friends you're out for a run You’ll be flushed when you return Take the road less traveled by Tell yourself you can always stop What started in beautiful rooms Ends with m"&amp;"eetings in parking lots  And that's the thing about illicit affairs And clandestine meetings and longing stares It's born from just one single glance But it dies and it dies and it dies A million little times  Leave the perfume on the shelf That you picke"&amp;"d out just for him So you leave no trace behind Like you don’t even exist Take the words for what they are A dwindling, mercurial high A drug that only worked The first few hundred times| And that's the thing about illicit affairs And clandestine meetings"&amp;" and stolen stares They show their truth one single time But they lie and they lie and they lie A million little times  And you wanna scream Don't call me ""kid,"" don't call me ""baby"" Look at this godforsaken mess that you made me You showed me colors "&amp;"you know I can't see with anyone else Don't call me ""kid,"" don't call me ""baby"" Look at this idiotic fool that you made me You taught me a secret language I can't speak with anyone else  And you know damn well For you, I would ruin myself A million li"&amp;"ttle times")</f>
        <v> Make sure nobody sees you leave Hood over your head, keep your eyes down Tell your friends you're out for a run You’ll be flushed when you return Take the road less traveled by Tell yourself you can always stop What started in beautiful rooms Ends with meetings in parking lots  And that's the thing about illicit affairs And clandestine meetings and longing stares It's born from just one single glance But it dies and it dies and it dies A million little times  Leave the perfume on the shelf That you picked out just for him So you leave no trace behind Like you don’t even exist Take the words for what they are A dwindling, mercurial high A drug that only worked The first few hundred times| And that's the thing about illicit affairs And clandestine meetings and stolen stares They show their truth one single time But they lie and they lie and they lie A million little times  And you wanna scream Don't call me "kid," don't call me "baby" Look at this godforsaken mess that you made me You showed me colors you know I can't see with anyone else Don't call me "kid," don't call me "baby" Look at this idiotic fool that you made me You taught me a secret language I can't speak with anyone else  And you know damn well For you, I would ruin myself A million little times</v>
      </c>
      <c r="E39" s="1" t="s">
        <v>101</v>
      </c>
      <c r="F39" s="1" t="s">
        <v>102</v>
      </c>
      <c r="G39" s="2" t="s">
        <v>103</v>
      </c>
      <c r="H39" s="2" t="s">
        <v>131</v>
      </c>
    </row>
    <row r="40">
      <c r="A40" s="1" t="s">
        <v>8</v>
      </c>
      <c r="B40" s="1" t="s">
        <v>132</v>
      </c>
      <c r="C40" s="1" t="s">
        <v>133</v>
      </c>
      <c r="D40" s="1" t="str">
        <f>IFERROR(__xludf.DUMMYFUNCTION("REGEXREPLACE(C40, ""\[(.*?)\]"", """")")," Green was the color of the grass Where I used to read at Centennial Park I used to think I would meet somebody there Teal was the color of your shirt When you were sixteen at the yogurt shop You used to work at to make a little money  Time, curious time "&amp;"Gave me no compasses, gave me no signs Were there clues I didn't see? And isn't it just so pretty to think All along there was some Invisible string Tying you to me? Ooh-ooh-ooh-ooh  Bad was the blood of the song in the cab On your first trip to LA You at"&amp;"e at my favorite spot for dinner Bold was the waitress on our three-year trip Getting lunch down by the Lakes She said I looked like an American singer| Time, mystical time Cutting me open, then healing me fine Were there clues I didn't see? And isn't it "&amp;"just so pretty to think All along there was some Invisible string Tying you to me? Ooh-ooh-ooh-ooh  A string that pulled me Out of all the wrong arms, right into that dive bar Something wrapped all of my past mistakes in barbed wire Chains around my demon"&amp;"s Wool to brave the seasons One single thread of gold Tied me to you  Cold was the steel of my axe to grind For the boys who broke my heart Now I send their babies presents Gold was the color of the leaves When I showed you around Centennial Park Hell was"&amp;" the journey but it brought me heaven| Time, wondrous time Gave me the blues and then purple-pink skies And it's cool Baby, with me And isn't it just so pretty to think All along there was some Invisible string Tying you to me? Ooh-ooh-ooh-ooh Me Ooh-ooh-"&amp;"ooh-ooh  (Ah-ah-ah) (Ah-ah-ah)")</f>
        <v> Green was the color of the grass Where I used to read at Centennial Park I used to think I would meet somebody there Teal was the color of your shirt When you were sixteen at the yogurt shop You used to work at to make a little money  Time, curious time Gave me no compasses, gave me no signs Were there clues I didn't see? And isn't it just so pretty to think All along there was some Invisible string Tying you to me? Ooh-ooh-ooh-ooh  Bad was the blood of the song in the cab On your first trip to LA You ate at my favorite spot for dinner Bold was the waitress on our three-year trip Getting lunch down by the Lakes She said I looked like an American singer| Time, mystical time Cutting me open, then healing me fine Were there clues I didn't see? And isn't it just so pretty to think All along there was some Invisible string Tying you to me? Ooh-ooh-ooh-ooh  A string that pulled me Out of all the wrong arms, right into that dive bar Something wrapped all of my past mistakes in barbed wire Chains around my demons Wool to brave the seasons One single thread of gold Tied me to you  Cold was the steel of my axe to grind For the boys who broke my heart Now I send their babies presents Gold was the color of the leaves When I showed you around Centennial Park Hell was the journey but it brought me heaven| Time, wondrous time Gave me the blues and then purple-pink skies And it's cool Baby, with me And isn't it just so pretty to think All along there was some Invisible string Tying you to me? Ooh-ooh-ooh-ooh Me Ooh-ooh-ooh-ooh  (Ah-ah-ah) (Ah-ah-ah)</v>
      </c>
      <c r="E40" s="1" t="s">
        <v>101</v>
      </c>
      <c r="F40" s="1" t="s">
        <v>102</v>
      </c>
      <c r="G40" s="2" t="s">
        <v>103</v>
      </c>
      <c r="H40" s="2" t="s">
        <v>134</v>
      </c>
    </row>
    <row r="41">
      <c r="A41" s="1" t="s">
        <v>8</v>
      </c>
      <c r="B41" s="1" t="s">
        <v>135</v>
      </c>
      <c r="C41" s="1" t="s">
        <v>136</v>
      </c>
      <c r="D41" s="1" t="str">
        <f>IFERROR(__xludf.DUMMYFUNCTION("REGEXREPLACE(C41, ""\[(.*?)\]"", """")")," What did you think I'd say to that? Does a scorpion sting when fighting back? They strike to kill, and you know I will You know I will What do you sing on your drive home? Do you see my face in the neighbor's lawn? Does she smile? Or does she mouth, ""Fu"&amp;"ck you forever""?  Every time you call me crazy, I get more crazy What about that? And when you say I seem angry, I get more angry  And there's nothing like a mad woman What a shame she went mad No one likes a mad woman You made her like that And you'll p"&amp;"oke that bear 'til her claws come out And you find something to wrap your noose around And there's nothing like a mad woman  Now I breathe flames each time I talk My cannons all firin' at your yacht They say ""move on,"" but you know I won't And women lik"&amp;"e hunting witches too Doing your dirtiest work for you It's obvious that wanting me dead Has really brought you two together| Every time you call me crazy, I get more crazy What about that? And when you say I seem angry, I get more angry  And there's noth"&amp;"ing like a mad woman What a shame she went mad No one likes a mad woman You made her like that And you'll poke that bear 'til her claws come out And you find something to wrap your noose around And there's nothing like a mad woman  I'm taking my time, tak"&amp;"ing my time 'Cause you took everything from me Watching you climb, watching you climb Over people like me The master of spin has a couple side flings Good wives always know She should be mad, should be scathing like me, but  No one likes a mad woman What "&amp;"a shame she went mad You made her like that")</f>
        <v> What did you think I'd say to that? Does a scorpion sting when fighting back? They strike to kill, and you know I will You know I will What do you sing on your drive home? Do you see my face in the neighbor's lawn? Does she smile? Or does she mouth, "Fuck you forever"?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Now I breathe flames each time I talk My cannons all firin' at your yacht They say "move on," but you know I won't And women like hunting witches too Doing your dirtiest work for you It's obvious that wanting me dead Has really brought you two together|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I'm taking my time, taking my time 'Cause you took everything from me Watching you climb, watching you climb Over people like me The master of spin has a couple side flings Good wives always know She should be mad, should be scathing like me, but  No one likes a mad woman What a shame she went mad You made her like that</v>
      </c>
      <c r="E41" s="1" t="s">
        <v>101</v>
      </c>
      <c r="F41" s="1" t="s">
        <v>102</v>
      </c>
      <c r="G41" s="2" t="s">
        <v>103</v>
      </c>
      <c r="H41" s="2" t="s">
        <v>137</v>
      </c>
    </row>
    <row r="42">
      <c r="A42" s="1" t="s">
        <v>8</v>
      </c>
      <c r="B42" s="1" t="s">
        <v>138</v>
      </c>
      <c r="C42" s="1" t="s">
        <v>139</v>
      </c>
      <c r="D42" s="1" t="str">
        <f>IFERROR(__xludf.DUMMYFUNCTION("REGEXREPLACE(C42, ""\[(.*?)\]"", """")")," Keep your helmet, keep your life, son Just a flesh wound, here's your rifle Crawling up the beaches now ""Sir, I think he's bleeding out"" And some things you just can't speak about  With you I serve, with you I fall down, down Watch you breathe in, watc"&amp;"h you breathing out, out  Something med school did not cover Someone's daughter, someone's mother Holds your hand through plastic now ""Doc, I think she's crashing out"" And some things you just can't speak about  Only twenty minutes to sleep But you drea"&amp;"m of some epiphany Just one single glimpse of relief To make some sense of what you've seen  With you I serve, with you I fall down, down (Down) Watch you breathe in, watch you breathing out, out With you I serve (With you I serve), with you I fall down ("&amp;"Down), down (Down) Watch you breathe in (Watch you breathe in), watch you breathing out (Out), out (Out)| Only twenty minutes to sleep But you dream of some epiphany Just one single glimpse of relief To make some sense of what you've seen")</f>
        <v> Keep your helmet, keep your life, son Just a flesh wound, here's your rifle Crawling up the beaches now "Sir, I think he's bleeding out" And some things you just can't speak about  With you I serve, with you I fall down, down Watch you breathe in, watch you breathing out, out  Something med school did not cover Someone's daughter, someone's mother Holds your hand through plastic now "Doc, I think she's crashing out" And some things you just can't speak about  Only twenty minutes to sleep But you dream of some epiphany Just one single glimpse of relief To make some sense of what you've seen  With you I serve, with you I fall down, down (Down) Watch you breathe in, watch you breathing out, out With you I serve (With you I serve), with you I fall down (Down), down (Down) Watch you breathe in (Watch you breathe in), watch you breathing out (Out), out (Out)| Only twenty minutes to sleep But you dream of some epiphany Just one single glimpse of relief To make some sense of what you've seen</v>
      </c>
      <c r="E42" s="1" t="s">
        <v>101</v>
      </c>
      <c r="F42" s="1" t="s">
        <v>102</v>
      </c>
      <c r="G42" s="2" t="s">
        <v>103</v>
      </c>
      <c r="H42" s="2" t="s">
        <v>140</v>
      </c>
    </row>
    <row r="43">
      <c r="A43" s="1" t="s">
        <v>8</v>
      </c>
      <c r="B43" s="1" t="s">
        <v>141</v>
      </c>
      <c r="C43" s="1" t="s">
        <v>142</v>
      </c>
      <c r="D43" s="1" t="str">
        <f>IFERROR(__xludf.DUMMYFUNCTION("REGEXREPLACE(C43, ""\[(.*?)\]"", """")")," Betty, I won't make assumptions About why you switched your homeroom, but I think it's 'cause of me Betty, one time I was riding on my skateboard When I passed your house It's like I couldn't breathe  You heard the rumors from Inez You can't believe a wo"&amp;"rd she says Most times, but this time it was true The worst thing that I ever did Was what I did to you  But if I just showed up at your party Would you have me? Would you want me? Would you tell me to go fuck myself Or lead me to the garden? In the garde"&amp;"n, would you trust me If I told you it was just a summer thing? I'm only seventeen, I don't know anything But I know I miss you  Betty, I know where it all went wrong Your favorite song was playing From the far side of the gym I was nowhere to be found I "&amp;"hate the crowds, you know that Plus, I saw you dance with him| You heard the rumors from Inez You can't believe a word she says Most times, but this time it was true The worst thing that I ever did Was what I did to you  But if I just showed up at your pa"&amp;"rty Would you have me? Would you want me? Would you tell me to go fuck myself Or lead me to the garden? In the garden, would you trust me If I told you it was just a summer thing? I'm only seventeen, I don't know anything But I know I miss you  I was walk"&amp;"ing home on broken cobblestones Just thinking of you when she pulled up like A figment of my worst intentions She said ""James, get in, let's drive"" Those days turned into nights Slept next to her, but I dreamt of you all summer long| Betty, I'm here on "&amp;"your doorstep And I planned it out for weeks now But it's finally sinkin' in Betty, right now is the last time I can dream about what happens when You see my face again  The only thing I wanna do Is make it up to you So I showed up at your party Yeah, I s"&amp;"howed up at your party  Yeah, I showed up at your party Will you have me? Will you love me? Will you kiss me on the porch In front of all your stupid friends? If you kiss me, will it be just like I dreamed it? Will it patch your broken wings? I'm only sev"&amp;"enteen, I don't know anything But I know I miss you  Standing in your cardigan Kissin' in my car again Stopped at a streetlight You know I miss you")</f>
        <v> Betty, I won't make assumptions About why you switched your homeroom, but I think it's 'cause of me Betty, one time I was riding on my skateboard When I passed your house It's like I couldn't breathe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Betty, I know where it all went wrong Your favorite song was playing From the far side of the gym I was nowhere to be found I hate the crowds, you know that Plus, I saw you dance with him|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I was walking home on broken cobblestones Just thinking of you when she pulled up like A figment of my worst intentions She said "James, get in, let's drive" Those days turned into nights Slept next to her, but I dreamt of you all summer long| Betty, I'm here on your doorstep And I planned it out for weeks now But it's finally sinkin' in Betty, right now is the last time I can dream about what happens when You see my face again  The only thing I wanna do Is make it up to you So I showed up at your party Yeah, I showed up at your party  Yeah, I showed up at your party Will you have me? Will you love me? Will you kiss me on the porch In front of all your stupid friends? If you kiss me, will it be just like I dreamed it? Will it patch your broken wings? I'm only seventeen, I don't know anything But I know I miss you  Standing in your cardigan Kissin' in my car again Stopped at a streetlight You know I miss you</v>
      </c>
      <c r="E43" s="1" t="s">
        <v>101</v>
      </c>
      <c r="F43" s="1" t="s">
        <v>102</v>
      </c>
      <c r="G43" s="2" t="s">
        <v>103</v>
      </c>
      <c r="H43" s="2" t="s">
        <v>143</v>
      </c>
    </row>
    <row r="44">
      <c r="A44" s="1" t="s">
        <v>8</v>
      </c>
      <c r="B44" s="1" t="s">
        <v>144</v>
      </c>
      <c r="C44" s="1" t="s">
        <v>145</v>
      </c>
      <c r="D44" s="1" t="str">
        <f>IFERROR(__xludf.DUMMYFUNCTION("REGEXREPLACE(C44, ""\[(.*?)\]"", """")")," Our coming-of-age has come and gone Suddenly this summer, it's clear I never had the courage of my convictions As long as danger is near And it's just around the corner, darlin' 'Cause it lives in me No, I could never give you peace  But I'm a fire and I"&amp;"'ll keep your brittle heart warm If your cascade, ocean wave blues come All these people think love's for show But I would die for you in secret The devil's in the details, but you got a friend in me Would it be enough if I could never give you peace?  Yo"&amp;"ur integrity makes me seem small You paint dreamscapes on the wall I talk shit with my friends, it's like I'm wasting your honor And you know that I'd swing with you for the fences Sit with you in the trenches Give you my wild, give you a child Give you t"&amp;"he silence that only comes when two people understand each other Family that I chose, now that I see your brother as my brother Is it enough? But there's robbers to the east, clowns to the west I'd give you my sunshine, give you my best But the rain is al"&amp;"ways gonna come if you're standin' with me| But I'm a fire and I'll keep your brittle heart warm If your cascade, ocean wave blues come All these people think love's for show But I would die for you in secret The devil's in the details, but you got a frie"&amp;"nd in me Would it be enough if I could never give you peace? Would it be enough if I could never give you peace? Would it be enough if I could never give you peace?")</f>
        <v> Our coming-of-age has come and gone Suddenly this summer, it's clear I never had the courage of my convictions As long as danger is near And it's just around the corner, darlin' 'Cause it lives in me No, I could never give you peace  But I'm a fire and I'll keep your brittle heart warm If your cascade, ocean wave blues come All these people think love's for show But I would die for you in secret The devil's in the details, but you got a friend in me Would it be enough if I could never give you peace?  Your integrity makes me seem small You paint dreamscapes on the wall I talk shit with my friends, it's like I'm wasting your honor And you know that I'd swing with you for the fences Sit with you in the trenches Give you my wild, give you a child Give you the silence that only comes when two people understand each other Family that I chose, now that I see your brother as my brother Is it enough? But there's robbers to the east, clowns to the west I'd give you my sunshine, give you my best But the rain is always gonna come if you're standin' with me| But I'm a fire and I'll keep your brittle heart warm If your cascade, ocean wave blues come All these people think love's for show But I would die for you in secret The devil's in the details, but you got a friend in me Would it be enough if I could never give you peace? Would it be enough if I could never give you peace? Would it be enough if I could never give you peace?</v>
      </c>
      <c r="E44" s="1" t="s">
        <v>101</v>
      </c>
      <c r="F44" s="1" t="s">
        <v>102</v>
      </c>
      <c r="G44" s="2" t="s">
        <v>103</v>
      </c>
      <c r="H44" s="2" t="s">
        <v>146</v>
      </c>
    </row>
    <row r="45">
      <c r="A45" s="1" t="s">
        <v>8</v>
      </c>
      <c r="B45" s="1" t="s">
        <v>147</v>
      </c>
      <c r="C45" s="1" t="s">
        <v>148</v>
      </c>
      <c r="D45" s="1" t="str">
        <f>IFERROR(__xludf.DUMMYFUNCTION("REGEXREPLACE(C45, ""\[(.*?)\]"", """")")," My only one My smoking gun My eclipsed sun This has broken me down My twisted knife My sleepless night My winless fight This has frozen my ground  Stood on the cliffside screaming, ""Give me a reason"" Your faithless love's the only hoax I believe in Don"&amp;"'t want no other shade of blue but you No other sadness in the world would do  My best laid plan Your sleight of hand My barren land I am ash from your fire  Stood on the cliffside screaming, ""Give me a reason"" Your faithless love's the only hoax I beli"&amp;"eve in Don't want no other shade of blue but you No other sadness in the world would do| You know I left a part of me back in New York You knew the hero died so what's the movie for? You knew it still hurts underneath my scars From when they pulled me apa"&amp;"rt You knew the password so I let you in the door You knew you won so what's the point of keeping score? You knew it still hurts underneath my scars From when they pulled me apart But what you did was just as dark (Ah, ah, ah) Darling, this was just as ha"&amp;"rd As when they pulled me apart  My only one My kingdom come undone My broken drum You have beaten my heart Don't want no other shade of blue but you No other sadness in the world would do")</f>
        <v> My only one My smoking gun My eclipsed sun This has broken me down My twisted knife My sleepless night My winless fight This has frozen my ground  Stood on the cliffside screaming, "Give me a reason" Your faithless love's the only hoax I believe in Don't want no other shade of blue but you No other sadness in the world would do  My best laid plan Your sleight of hand My barren land I am ash from your fire  Stood on the cliffside screaming, "Give me a reason" Your faithless love's the only hoax I believe in Don't want no other shade of blue but you No other sadness in the world would do| You know I left a part of me back in New York You knew the hero died so what's the movie for? You knew it still hurts underneath my scars From when they pulled me apart You knew the password so I let you in the door You knew you won so what's the point of keeping score? You knew it still hurts underneath my scars From when they pulled me apart But what you did was just as dark (Ah, ah, ah) Darling, this was just as hard As when they pulled me apart  My only one My kingdom come undone My broken drum You have beaten my heart Don't want no other shade of blue but you No other sadness in the world would do</v>
      </c>
      <c r="E45" s="1" t="s">
        <v>101</v>
      </c>
      <c r="F45" s="1" t="s">
        <v>102</v>
      </c>
      <c r="G45" s="2" t="s">
        <v>103</v>
      </c>
      <c r="H45" s="2" t="s">
        <v>149</v>
      </c>
    </row>
    <row r="46">
      <c r="A46" s="1" t="s">
        <v>8</v>
      </c>
      <c r="B46" s="1" t="s">
        <v>150</v>
      </c>
      <c r="C46" s="1" t="s">
        <v>151</v>
      </c>
      <c r="D46" s="1" t="str">
        <f>IFERROR(__xludf.DUMMYFUNCTION("REGEXREPLACE(C46, ""\[(.*?)\]"", """")")," How many days did I spend thinking 'Bout how you did me wrong, wrong, wrong? Lived in the shade you were throwing 'Til all of my sunshine was gone, gone, gone And I couldn't get away from ya In my feelings more than Drake, so yeah Your name on my lips, t"&amp;"ongue-tied Free rent, living in my mind  But then something happened one magical night  I forgot that you existed And I thought that it would kill me, but it didn't And it was so nice So peaceful and quiet I forgot that you existed It isn't love, it isn't"&amp;" hate, it's just indifference I forgot that you  Got out some popcorn As soon as my rep started going down, down, down Laughed on the school yard As soon as I tripped up and hit the ground, ground, ground And I would've stuck around for ya Would've fought"&amp;" the whole town, so yeah Would've been right there, front row Even if nobody came to your show| But you showed who you are, then one magical night  I forgot that you existed And I thought that it would kill me, but it didn't And it was so nice So peaceful"&amp;" and quiet I forgot that you existed It isn't love, it isn't hate, it's just indifference I forgot that you  Sent me a clear message Taught me some hard lessons I just forget what they were It's all just a blur  I forgot that you existed And I thought tha"&amp;"t it would kill me, but it didn't And it was so nice So peaceful and quiet I forgot that you existed I did, I did, I did It isn't hate, it's just indifference It isn't love, it isn't hate, it's just indifference So, yeah")</f>
        <v> How many days did I spend thinking 'Bout how you did me wrong, wrong, wrong? Lived in the shade you were throwing 'Til all of my sunshine was gone, gone, gone And I couldn't get away from ya In my feelings more than Drake, so yeah Your name on my lips, tongue-tied Free rent, living in my mind  But then something happened one magical night  I forgot that you existed And I thought that it would kill me, but it didn't And it was so nice So peaceful and quiet I forgot that you existed It isn't love, it isn't hate, it's just indifference I forgot that you  Got out some popcorn As soon as my rep started going down, down, down Laughed on the school yard As soon as I tripped up and hit the ground, ground, ground And I would've stuck around for ya Would've fought the whole town, so yeah Would've been right there, front row Even if nobody came to your show| But you showed who you are, then one magical night  I forgot that you existed And I thought that it would kill me, but it didn't And it was so nice So peaceful and quiet I forgot that you existed It isn't love, it isn't hate, it's just indifference I forgot that you  Sent me a clear message Taught me some hard lessons I just forget what they were It's all just a blur  I forgot that you existed And I thought that it would kill me, but it didn't And it was so nice So peaceful and quiet I forgot that you existed I did, I did, I did It isn't hate, it's just indifference It isn't love, it isn't hate, it's just indifference So, yeah</v>
      </c>
      <c r="E46" s="1" t="s">
        <v>152</v>
      </c>
      <c r="F46" s="1" t="s">
        <v>153</v>
      </c>
      <c r="G46" s="2" t="s">
        <v>154</v>
      </c>
      <c r="H46" s="2" t="s">
        <v>155</v>
      </c>
    </row>
    <row r="47">
      <c r="A47" s="1" t="s">
        <v>8</v>
      </c>
      <c r="B47" s="1" t="s">
        <v>156</v>
      </c>
      <c r="C47" s="1" t="s">
        <v>157</v>
      </c>
      <c r="D47" s="1" t="str">
        <f>IFERROR(__xludf.DUMMYFUNCTION("REGEXREPLACE(C47, ""\[(.*?)\]"", """")")," (Yeah, yeah, yeah, yeah)  Fever dream high in the quiet of the night You know that I caught it (Oh yeah, you're right, I want it) Bad, bad boy, shiny toy with a price You know that I bought it (Oh yeah, you're right, I want it)  Killing me slow, out the "&amp;"window I'm always waiting for you to be waiting below Devils roll the dice, angels roll their eyes What doesn't kill me makes me want you more  And it's new, the shape of your body It's blue, the feeling I've got And it's ooh, whoa oh It's a cruel summer "&amp;"It's cool, that's what I tell 'em No rules in breakable heaven But ooh, whoa oh It's a cruel summer With you| Hang your head low in the glow of the vending machine I'm not dying (Oh yeah, you're right, I want it) We say that we'll just screw it up in thes"&amp;"e trying times We're not trying (Oh yeah, you're right, I want it)  So cut the headlights, summer's a knife I'm always waiting for you just to cut to the bone Devils roll the dice, angels roll their eyes And if I bleed, you'll be the last to know  Oh, it'"&amp;"s new, the shape of your body It's blue, the feeling I've got And it's ooh, whoa oh It's a cruel summer It's cool, that's what I tell 'em No rules in breakable heaven But ooh, whoa oh It's a cruel summer With you  I'm drunk in the back of the car And I cr"&amp;"ied like a baby coming home from the bar (Oh) Said, ""I'm fine,"" but it wasn't true I don't wanna keep secrets just to keep you And I snuck in through the garden gate Every night that summer just to seal my fate (Oh) And I scream, ""For whatever it's wor"&amp;"th I love you, ain't that the worst thing you ever heard?"" He looks up, grinning like a devil| It's new, the shape of your body It's blue, the feeling I've got And it's ooh, whoa oh It's a cruel summer It's cool, that's what I tell 'em No rules in breaka"&amp;"ble heaven But ooh, whoa oh It's a cruel summer With you  I'm drunk in the back of the car And I cried like a baby coming home from the bar (Oh) Said, ""I'm fine,"" but it wasn't true I don't wanna keep secrets just to keep you And I snuck in through the "&amp;"garden gate Every night that summer just to seal my fate (Oh) And I scream, ""For whatever it's worth I love you, ain't that the worst thing you ever heard?"" (Yeah, yeah, yeah, yeah)")</f>
        <v> (Yeah, yeah, yeah, yeah)  Fever dream high in the quiet of the night You know that I caught it (Oh yeah, you're right, I want it) Bad, bad boy, shiny toy with a price You know that I bought it (Oh yeah, you're right, I want it)  Killing me slow, out the window I'm always waiting for you to be waiting below Devils roll the dice, angels roll their eyes What doesn't kill me makes me want you more  And it's new, the shape of your body It's blue, the feeling I've got And it's ooh, whoa oh It's a cruel summer It's cool, that's what I tell 'em No rules in breakable heaven But ooh, whoa oh It's a cruel summer With you| Hang your head low in the glow of the vending machine I'm not dying (Oh yeah, you're right, I want it) We say that we'll just screw it up in these trying times We're not trying (Oh yeah, you're right, I want it)  So cut the headlights, summer's a knife I'm always waiting for you just to cut to the bone Devils roll the dice, angels roll their eyes And if I bleed, you'll be the last to know  Oh,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He looks up, grinning like a devil|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(Yeah, yeah, yeah, yeah)</v>
      </c>
      <c r="E47" s="1" t="s">
        <v>152</v>
      </c>
      <c r="F47" s="1" t="s">
        <v>153</v>
      </c>
      <c r="G47" s="2" t="s">
        <v>154</v>
      </c>
      <c r="H47" s="2" t="s">
        <v>158</v>
      </c>
    </row>
    <row r="48">
      <c r="A48" s="1" t="s">
        <v>8</v>
      </c>
      <c r="B48" s="1" t="s">
        <v>152</v>
      </c>
      <c r="C48" s="1" t="s">
        <v>159</v>
      </c>
      <c r="D48" s="1" t="str">
        <f>IFERROR(__xludf.DUMMYFUNCTION("REGEXREPLACE(C48, ""\[(.*?)\]"", """")")," We could leave the Christmas lights up 'til January And this is our place, we make the rules And there's a dazzling haze, a mysterious way about you, dear Have I known you twenty seconds or twenty years?  Can I go where you go? Can we always be this clos"&amp;"e? Forever and ever, ah Take me out, and take me home You're my, my, my, my lover  We could let our friends crash in the living room This is our place, we make the call And I'm highly suspicious that everyone who sees you wants you I've loved you three su"&amp;"mmers now, honey, but I want 'em all  Can I go where you go? Can we always be this close? Forever and ever, ah Take me out, and take me home (Forever and ever) You're my, my, my, my lover| Ladies and gentlemen, will you please stand? With every guitar str"&amp;"ing scar on my hand I take this magnetic force of a man to be my lover My heart's been borrowed and yours has been blue All's well that ends well to end up with you Swear to be overdramatic and true to my lover And you'll save all your dirtiest jokes for "&amp;"me And at every table, I'll save you a seat, lover  Can I go where you go? Can we always be this close? Forever and ever, ah Take me out, and take me home (Forever and ever) You're my, my, my, my Oh, you're my, my, my, my Darling, you're my, my, my, my lo"&amp;"ver")</f>
        <v> We could leave the Christmas lights up 'til January And this is our place, we make the rules And there's a dazzling haze, a mysterious way about you, dear Have I known you twenty seconds or twenty years?  Can I go where you go? Can we always be this close? Forever and ever, ah Take me out, and take me home You're my, my, my, my lover  We could let our friends crash in the living room This is our place, we make the call And I'm highly suspicious that everyone who sees you wants you I've loved you three summers now, honey, but I want 'em all  Can I go where you go? Can we always be this close? Forever and ever, ah Take me out, and take me home (Forever and ever) You're my, my, my, my lover| Ladies and gentlemen, will you please stand? With every guitar string scar on my hand I take this magnetic force of a man to be my lover My heart's been borrowed and yours has been blue All's well that ends well to end up with you Swear to be overdramatic and true to my lover And you'll save all your dirtiest jokes for me And at every table, I'll save you a seat, lover  Can I go where you go? Can we always be this close? Forever and ever, ah Take me out, and take me home (Forever and ever) You're my, my, my, my Oh, you're my, my, my, my Darling, you're my, my, my, my lover</v>
      </c>
      <c r="E48" s="1" t="s">
        <v>152</v>
      </c>
      <c r="F48" s="1" t="s">
        <v>153</v>
      </c>
      <c r="G48" s="2" t="s">
        <v>154</v>
      </c>
      <c r="H48" s="2" t="s">
        <v>160</v>
      </c>
    </row>
    <row r="49">
      <c r="A49" s="1" t="s">
        <v>8</v>
      </c>
      <c r="B49" s="1" t="s">
        <v>161</v>
      </c>
      <c r="C49" s="1" t="s">
        <v>162</v>
      </c>
      <c r="D49" s="1" t="str">
        <f>IFERROR(__xludf.DUMMYFUNCTION("REGEXREPLACE(C49, ""\[(.*?)\]"", """")")," I would be complex, I would be cool They'd say I played the field before I found someone to commit to And that would be okay for me to do Every conquest I had made would make me more of a boss to you  I’d be a fearless leader I'd be an alpha type When ev"&amp;"eryone believes ya What's that like?  I’m so sick of running as fast as I can Wondering if I'd get there quicker if I was a man And I'm so sick of them coming at me again 'Cause if I was a man, then I'd be the man I'd be the man I'd be the man  They'd say"&amp;" I hustled, put in the work They wouldn’t shake their heads and question how much of this I deserve What I was wearing, if I was rude Could all be separated from my good ideas and power moves| And they would toast to me, oh, let the players play I’d be ju"&amp;"st like Leo in Saint-Tropez  I'm so sick of running as fast as I can Wondering if I’d get there quicker if I was a man And I'm so sick of them coming at me again 'Cause if I was a man, then I'd be the man I’d be the man I'd be the man  What's it like to b"&amp;"rag about raking in dollars And getting bitches and models? And it's all good if you're bad And it's okay if you're mad If I was out flashing my dollars I'd be a bitch, not a baller They'd paint me out to be bad So, it's okay that I'm mad  I'm so sick of "&amp;"running as fast as I can Wondering if I'd get there quicker if I was a man (You know that) And I'm so sick of them coming at me again (Coming at me again) 'Cause if I was a man (If I was a man) Then I'd be the man (Then I'd be the man) I'm so sick of runn"&amp;"ing as fast as I can (As fast as I can) Wondering if I'd get there quicker if I was a man (Hey) And I'm so sick of them coming at me again (Coming at me again) 'Cause if I was a man (If I was a man), then I'd be the man I'd be the man I'd be the man (Oh) "&amp;"I'd be the man (Yeah) I'd be the man (I'd be the man)| If I was a man, then I'd be the man")</f>
        <v> I would be complex, I would be cool They'd say I played the field before I found someone to commit to And that would be okay for me to do Every conquest I had made would make me more of a boss to you  I’d be a fearless leader I'd be an alpha type When everyone believes ya What's that like?  I’m so sick of running as fast as I can Wondering if I'd get there quicker if I was a man And I'm so sick of them coming at me again 'Cause if I was a man, then I'd be the man I'd be the man I'd be the man  They'd say I hustled, put in the work They wouldn’t shake their heads and question how much of this I deserve What I was wearing, if I was rude Could all be separated from my good ideas and power moves| And they would toast to me, oh, let the players play I’d be just like Leo in Saint-Tropez  I'm so sick of running as fast as I can Wondering if I’d get there quicker if I was a man And I'm so sick of them coming at me again 'Cause if I was a man, then I'd be the man I’d be the man I'd be the man  What's it like to brag about raking in dollars And getting bitches and models? And it's all good if you're bad And it's okay if you're mad If I was out flashing my dollars I'd be a bitch, not a baller They'd paint me out to be bad So, it's okay that I'm mad  I'm so sick of running as fast as I can Wondering if I'd get there quicker if I was a man (You know that) And I'm so sick of them coming at me again (Coming at me again) 'Cause if I was a man (If I was a man) Then I'd be the man (Then I'd be the man) I'm so sick of running as fast as I can (As fast as I can) Wondering if I'd get there quicker if I was a man (Hey) And I'm so sick of them coming at me again (Coming at me again) 'Cause if I was a man (If I was a man), then I'd be the man I'd be the man I'd be the man (Oh) I'd be the man (Yeah) I'd be the man (I'd be the man)| If I was a man, then I'd be the man</v>
      </c>
      <c r="E49" s="1" t="s">
        <v>152</v>
      </c>
      <c r="F49" s="1" t="s">
        <v>153</v>
      </c>
      <c r="G49" s="2" t="s">
        <v>154</v>
      </c>
      <c r="H49" s="2" t="s">
        <v>163</v>
      </c>
    </row>
    <row r="50">
      <c r="A50" s="1" t="s">
        <v>8</v>
      </c>
      <c r="B50" s="1" t="s">
        <v>164</v>
      </c>
      <c r="C50" s="1" t="s">
        <v>165</v>
      </c>
      <c r="D50" s="1" t="str">
        <f>IFERROR(__xludf.DUMMYFUNCTION("REGEXREPLACE(C50, ""\[(.*?)\]"", """")")," Combat, I'm ready for combat I say I don't want that, but what if I do? 'Cause cruelty wins in the movies I've got a hundred thrown-out speeches I almost said to you  Easy they come, easy they go I jump from the train, I ride off alone I never grew up, i"&amp;"t's getting so old Help me hold on to you  I've been the archer, I've been the prey Who could ever leave me, darling But who could stay?  Dark side, I search for your dark side But what if I'm alright, right, right, right here? And I cut off my nose just "&amp;"to spite my face Then I hate my reflection for years and years  I wake in the night, I pace like a ghost The room is on fire, invisible smoke And all of my heroes die all alone Help me hold on to you| I've been the archer, I've been the prey Screaming, wh"&amp;"o could ever leave me, darling But who could stay? (I see right through me, I see right through me)  'Cause they see right through me They see right through me They see right through Can you see right through me? They see right through They see right thro"&amp;"ugh me I see right through me I see right through me  All the king's horses, all the king's men Couldn't put me together again 'Cause all of my enemies started out friends Help me hold on to you  I've been the archer, I've been the prey Who could ever lea"&amp;"ve me, darling But who could stay? (I see right through me, I see right through me) Who could stay? Who could stay? Who could stay? You could stay You could stay| Combat, I'm ready for combat")</f>
        <v> Combat, I'm ready for combat I say I don't want that, but what if I do? 'Cause cruelty wins in the movies I've got a hundred thrown-out speeches I almost said to you  Easy they come, easy they go I jump from the train, I ride off alone I never grew up, it's getting so old Help me hold on to you  I've been the archer, I've been the prey Who could ever leave me, darling But who could stay?  Dark side, I search for your dark side But what if I'm alright, right, right, right here? And I cut off my nose just to spite my face Then I hate my reflection for years and years  I wake in the night, I pace like a ghost The room is on fire, invisible smoke And all of my heroes die all alone Help me hold on to you| I've been the archer, I've been the prey Screaming, who could ever leave me, darling But who could stay? (I see right through me, I see right through me)  'Cause they see right through me They see right through me They see right through Can you see right through me? They see right through They see right through me I see right through me I see right through me  All the king's horses, all the king's men Couldn't put me together again 'Cause all of my enemies started out friends Help me hold on to you  I've been the archer, I've been the prey Who could ever leave me, darling But who could stay? (I see right through me, I see right through me) Who could stay? Who could stay? Who could stay? You could stay You could stay| Combat, I'm ready for combat</v>
      </c>
      <c r="E50" s="1" t="s">
        <v>152</v>
      </c>
      <c r="F50" s="1" t="s">
        <v>153</v>
      </c>
      <c r="G50" s="2" t="s">
        <v>154</v>
      </c>
      <c r="H50" s="2" t="s">
        <v>166</v>
      </c>
    </row>
    <row r="51">
      <c r="A51" s="1" t="s">
        <v>8</v>
      </c>
      <c r="B51" s="1" t="s">
        <v>167</v>
      </c>
      <c r="C51" s="1" t="s">
        <v>168</v>
      </c>
      <c r="D51" s="1" t="str">
        <f>IFERROR(__xludf.DUMMYFUNCTION("REGEXREPLACE(C51, ""\[(.*?)\]"", """")")," I think he knows His footprints on the sidewalk Lead to where I can't stop Go there every night I think he knows His hands around a cold glass Make me wanna know that Body like it's mine  He got that boyish look that I like in a man I am an architect, I'"&amp;"m drawing up the plans It's like I'm 17, nobody understands No one understands  He got my heartbeat Skipping down 16th Avenue Got that, ah, I mean Wanna see what's under that attitude like I want you, bless my soul And I ain't gotta tell him, I think he k"&amp;"nows I think he knows  I think he knows When we get all alone I'll make myself at home And he'll want me to stay I think he knows He'd better lock it down Or I won't stick around 'Cause good ones never wait (Ha)| He got that boyish look that I like in a m"&amp;"an I am an architect, I'm drawing up the plans He's so obsessed with me and, boy, I understand Boy, I understand  He got my heartbeat (Heartbeat) Skipping down 16th Avenue Got that, ah, I mean (I mean) Wanna see what's under that attitude like I want you,"&amp;" bless my soul And I ain't gotta tell him, I think he knows I think he knows  I want you, bless my I want you, bless my I want you, bless my I want you, bless my soul  Lyrical smile, indigo eyes, hand on my thigh We could follow the sparks, I'll drive Lyr"&amp;"ical smile, indigo eyes, hand on my thigh We could follow the sparks, I'll drive ""So where we gonna go?"" I whisper in the dark ""Where we gonna go?"" I think he knows| He got my heartbeat (Heartbeat) Skipping down 16th Avenue (Baby) Got that, ah, I mean"&amp;" (I mean) Wanna see what's under that attitude like (Yeah) I want you, bless my soul And I ain't gotta tell him, I think he knows I think he knows  I want you, bless my I want you, bless my I want you, bless my (Oh, baby) I want you, bless my soul (He got"&amp;" my heartbeat) I want you, bless my (Skipping down 16th Avenue, baby) I want you, bless my I want you, bless my soul And I ain't gotta tell him, I think he knows")</f>
        <v> I think he knows His footprints on the sidewalk Lead to where I can't stop Go there every night I think he knows His hands around a cold glass Make me wanna know that Body like it's mine  He got that boyish look that I like in a man I am an architect, I'm drawing up the plans It's like I'm 17, nobody understands No one understands  He got my heartbeat Skipping down 16th Avenue Got that, ah, I mean Wanna see what's under that attitude like I want you, bless my soul And I ain't gotta tell him, I think he knows I think he knows  I think he knows When we get all alone I'll make myself at home And he'll want me to stay I think he knows He'd better lock it down Or I won't stick around 'Cause good ones never wait (Ha)| He got that boyish look that I like in a man I am an architect, I'm drawing up the plans He's so obsessed with me and, boy, I understand Boy, I understand  He got my heartbeat (Heartbeat) Skipping down 16th Avenue Got that, ah, I mean (I mean) Wanna see what's under that attitude like I want you, bless my soul And I ain't gotta tell him, I think he knows I think he knows  I want you, bless my I want you, bless my I want you, bless my I want you, bless my soul  Lyrical smile, indigo eyes, hand on my thigh We could follow the sparks, I'll drive Lyrical smile, indigo eyes, hand on my thigh We could follow the sparks, I'll drive "So where we gonna go?" I whisper in the dark "Where we gonna go?" I think he knows| He got my heartbeat (Heartbeat) Skipping down 16th Avenue (Baby) Got that, ah, I mean (I mean) Wanna see what's under that attitude like (Yeah) I want you, bless my soul And I ain't gotta tell him, I think he knows I think he knows  I want you, bless my I want you, bless my I want you, bless my (Oh, baby) I want you, bless my soul (He got my heartbeat) I want you, bless my (Skipping down 16th Avenue, baby) I want you, bless my I want you, bless my soul And I ain't gotta tell him, I think he knows</v>
      </c>
      <c r="E51" s="1" t="s">
        <v>152</v>
      </c>
      <c r="F51" s="1" t="s">
        <v>153</v>
      </c>
      <c r="G51" s="2" t="s">
        <v>154</v>
      </c>
      <c r="H51" s="2" t="s">
        <v>169</v>
      </c>
    </row>
    <row r="52">
      <c r="A52" s="1" t="s">
        <v>8</v>
      </c>
      <c r="B52" s="1" t="s">
        <v>170</v>
      </c>
      <c r="C52" s="1" t="s">
        <v>171</v>
      </c>
      <c r="D52" s="1" t="str">
        <f>IFERROR(__xludf.DUMMYFUNCTION("REGEXREPLACE(C52, ""\[(.*?)\]"", """")")," You know I adore you, I'm crazier for you Than I was at 16, lost in a film scene Waving homecoming queens, marching band playing I'm lost in the lights American glory faded before me Now I'm feeling hopeless, ripped up my prom dress Running through rose "&amp;"thorns, I saw the scoreboard And ran for my life (Ah)  No cameras catch my pageant smile I counted days, I counted miles To see you there, to see you there It's been a long time coming, but  It's you and me, that's my whole world They whisper in the hallw"&amp;"ay, ""She's a bad, bad girl"" (Okay) The whole school is rolling fake dice You play stupid games, you win stupid prizes It's you and me, there's nothing like this Miss Americana and The Heartbreak Prince (Okay) We're so sad, we paint the town blue Voted m"&amp;"ost likely to run away with you| My team is losing, battered and bruising I see the high fives between the bad guys Leave with my head hung, you are the only one Who seems to care American stories burning before me I'm feeling helpless, the damsels are de"&amp;"pressed Boys will be boys then, where are the wise men? Darling, I'm scared (Ah)  No cameras catch my muffled cries I counted days, I counted miles To see you there, to see you there And now the storm is coming, but  It's you and me, that's my whole world"&amp;" They whisper in the hallway, ""She's a bad, bad girl"" (Okay) The whole school is rolling fake dice You play stupid games, you win stupid prizes It's you and me, there's nothing like this Miss Americana and The Heartbreak Prince (Okay) We're so sad, we p"&amp;"aint the town blue Voted most likely to run away with you| And I don't want you to (Go), I don't really wanna (Fight) 'Cause nobody's gonna (Win), I think you should come home And I don't want you to (Go), I don't really wanna (Fight) 'Cause nobody's gonn"&amp;"a (Win), I think you should come home And I don't want you to (Go), I don't really wanna (Fight) 'Cause nobody's gonna (Win), just thought you should know And I'll never let you (Go) 'cause I know this is a (Fight) That someday we're gonna (Win)  It's you"&amp;" and me, that's my whole world They whisper in the hallway, ""She's a bad, bad girl"" Oh, I just thought you should know (You should know) It's you and me, there's nothing like this (Like this) Miss Americana and The Heartbreak Prince (Okay) We're so sad,"&amp;" we paint the town blue (Paint it blue) Voted most likely to run away with you  And I don't want you to (Go), I don't really wanna (Fight) 'Cause nobody's gonna (Win), I think you should come home And I'll never let you (Go) 'cause I know this is a (Fight"&amp;") That someday we're gonna (Win), just thought you should know  It's you and me, that's my whole world They whisper in the hallway, ""She's a bad, bad girl"" ""She's a bad, bad girl""")</f>
        <v> You know I adore you, I'm crazier for you Than I was at 16, lost in a film scene Waving homecoming queens, marching band playing I'm lost in the lights American glory faded before me Now I'm feeling hopeless, ripped up my prom dress Running through rose thorns, I saw the scoreboard And ran for my life (Ah)  No cameras catch my pageant smile I counted days, I counted miles To see you there, to see you there It's been a long time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My team is losing, battered and bruising I see the high fives between the bad guys Leave with my head hung, you are the only one Who seems to care American stories burning before me I'm feeling helpless, the damsels are depressed Boys will be boys then, where are the wise men? Darling, I'm scared (Ah)  No cameras catch my muffled cries I counted days, I counted miles To see you there, to see you there And now the storm is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And I don't want you to (Go), I don't really wanna (Fight) 'Cause nobody's gonna (Win), I think you should come home And I don't want you to (Go), I don't really wanna (Fight) 'Cause nobody's gonna (Win), I think you should come home And I don't want you to (Go), I don't really wanna (Fight) 'Cause nobody's gonna (Win), just thought you should know And I'll never let you (Go) 'cause I know this is a (Fight) That someday we're gonna (Win)  It's you and me, that's my whole world They whisper in the hallway, "She's a bad, bad girl" Oh, I just thought you should know (You should know) It's you and me, there's nothing like this (Like this) Miss Americana and The Heartbreak Prince (Okay) We're so sad, we paint the town blue (Paint it blue) Voted most likely to run away with you  And I don't want you to (Go), I don't really wanna (Fight) 'Cause nobody's gonna (Win), I think you should come home And I'll never let you (Go) 'cause I know this is a (Fight) That someday we're gonna (Win), just thought you should know  It's you and me, that's my whole world They whisper in the hallway, "She's a bad, bad girl" "She's a bad, bad girl"</v>
      </c>
      <c r="E52" s="1" t="s">
        <v>152</v>
      </c>
      <c r="F52" s="1" t="s">
        <v>153</v>
      </c>
      <c r="G52" s="2" t="s">
        <v>154</v>
      </c>
      <c r="H52" s="2" t="s">
        <v>172</v>
      </c>
    </row>
    <row r="53">
      <c r="A53" s="1" t="s">
        <v>8</v>
      </c>
      <c r="B53" s="1" t="s">
        <v>173</v>
      </c>
      <c r="C53" s="1" t="s">
        <v>174</v>
      </c>
      <c r="D53" s="1" t="str">
        <f>IFERROR(__xludf.DUMMYFUNCTION("REGEXREPLACE(C53, ""\[(.*?)\]"", """")")," The moon is high Like your friends were the night that we first met Went home and tried to stalk you on the internet Now I've read all of the books beside your bed The wine is cold Like the shoulder that I gave you in the street Cat and mouse for a month"&amp;" or two or three Now I wake up in the night and watch you breathe  (Ayy) Kiss me once 'cause you know I had a long night (Oh) Kiss me twice 'cause it's gonna be alright (Uh) Three times 'cause I waited my whole life (1, 2, 1, 2, 3, 4)  I like shiny things"&amp;", but I'd marry you with paper rings Uh huh, that's right Darling, you're the one I want, and I hate accidents except when we went from friends to this Uh huh, that's right Darling, you're the one I want In paper rings, in picture frames, in dirty dreams "&amp;"Oh, you're the one I want| In the winter, in the icy outdoor pool When you jumped in first, I went in too I'm with you even if it makes me blue Which takes me back To the color that we painted your brother's wall Honey, without all the exes, fights, and f"&amp;"laws We wouldn't be standing here so tall, so  (Ayy) Kiss you once 'cause I know you had a long night (Oh) Kiss you twice 'cause it's gonna be alright (Uh) Three times 'cause you waited your whole life (1, 2, 1, 2, 3, 4) Ah  I like shiny things, but I'd m"&amp;"arry you with paper rings Uh huh, that's right Darling, you're the one I want, and I hate accidents except when we went from friends to this Uh huh, that's right Darling, you're the one I want In paper rings, in picture frames, in dirty dreams Oh, you're "&amp;"the one I want| I want to drive away with you I want your complications too I want your dreary Mondays Wrap your arms around me, baby boy I want to drive away with you I want your complications too I want your dreary Mondays Wrap your arms around me, baby"&amp;" boy Uh huh  I like shiny things, but I'd marry you with paper rings Ah-ah, that's right, you're the one I want I hate accidents except when we went from friends to this Ah-ah, darling, you're the one I want I like shiny things, but I'd marry you with pap"&amp;"er rings Uh huh, that's right Darling, you're the one I want, and I hate accidents except when we went from friends to this Uh huh, that's right Darling, you're the one I want In paper rings, in picture frames, in all my dreams You're the one I want In pa"&amp;"per rings, in picture frames, in all my dreams Oh, you're the one I want| You're the one I want, one I want You're the one I want, one I want")</f>
        <v> The moon is high Like your friends were the night that we first met Went home and tried to stalk you on the internet Now I've read all of the books beside your bed The wine is cold Like the shoulder that I gave you in the street Cat and mouse for a month or two or three Now I wake up in the night and watch you breathe  (Ayy) Kiss me once 'cause you know I had a long night (Oh) Kiss me twice 'cause it's gonna be alright (Uh) Three times 'cause I waited my whole life (1, 2, 1, 2, 3, 4)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In the winter, in the icy outdoor pool When you jumped in first, I went in too I'm with you even if it makes me blue Which takes me back To the color that we painted your brother's wall Honey, without all the exes, fights, and flaws We wouldn't be standing here so tall, so  (Ayy) Kiss you once 'cause I know you had a long night (Oh) Kiss you twice 'cause it's gonna be alright (Uh) Three times 'cause you waited your whole life (1, 2, 1, 2, 3, 4) Ah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 want to drive away with you I want your complications too I want your dreary Mondays Wrap your arms around me, baby boy I want to drive away with you I want your complications too I want your dreary Mondays Wrap your arms around me, baby boy Uh huh  I like shiny things, but I'd marry you with paper rings Ah-ah, that's right, you're the one I want I hate accidents except when we went from friends to this Ah-ah, darling, you're the one I want I like shiny things, but I'd marry you with paper rings Uh huh, that's right Darling, you're the one I want, and I hate accidents except when we went from friends to this Uh huh, that's right Darling, you're the one I want In paper rings, in picture frames, in all my dreams You're the one I want In paper rings, in picture frames, in all my dreams Oh, you're the one I want| You're the one I want, one I want You're the one I want, one I want</v>
      </c>
      <c r="E53" s="1" t="s">
        <v>152</v>
      </c>
      <c r="F53" s="1" t="s">
        <v>153</v>
      </c>
      <c r="G53" s="2" t="s">
        <v>154</v>
      </c>
      <c r="H53" s="2" t="s">
        <v>175</v>
      </c>
    </row>
    <row r="54">
      <c r="A54" s="1" t="s">
        <v>8</v>
      </c>
      <c r="B54" s="1" t="s">
        <v>176</v>
      </c>
      <c r="C54" s="1" t="s">
        <v>177</v>
      </c>
      <c r="D54" s="1" t="str">
        <f>IFERROR(__xludf.DUMMYFUNCTION("REGEXREPLACE(C54, ""\[(.*?)\]"", """")")," We were in the backseat Drunk on something stronger than the drinks in the bar ""I rent a place on Cornelia Street"" I say casually in the car We were a fresh page on the desk Filling in the blanks as we go As if the street lights pointed in an arrow hea"&amp;"d Leading us home  And I hope I never lose you, hope it never ends I'd never walk Cornelia Street again That's the kinda heartbreak time could never mend I'd never walk Cornelia Street again And baby, I get mystified by how this city screams your name And"&amp;" baby, I'm so terrified of if you ever walk away I'd never walk Cornelia Street again I'd never walk Cornelia Street again  Windows flung right open, autumn air Jacket 'round my shoulders is yours We bless the rains on Cornelia Street Memorize the creaks "&amp;"in the floor Back when we were card sharks, playing games I thought you were leading me on I packed my bags, left Cornelia Street Before you even knew I was gone| But then you called, showed your hand I turned around before I hit the tunnel Sat on the roo"&amp;"f, you and I  I hope I never lose you, hope it never ends I'd never walk Cornelia Street again That's the kinda heartbreak time could never mend I'd never walk Cornelia Street again And baby, I get mystified by how this city screams your name And baby, I'"&amp;"m so terrified of if you ever walk away I'd never walk Cornelia Street again I'd never walk Cornelia Street again  You hold my hand on the street Walk me back to that apartment Years ago, we were just inside Barefoot in the kitchen Sacred new beginnings T"&amp;"hat became my religion, listen  I hope I never lose you I'd never walk Cornelia Street again Oh, never again And baby, I get mystified by how this city screams your name And baby, I'm so terrified of if you ever walk away I'd never walk Cornelia Street ag"&amp;"ain I'd never walk Cornelia Street again| I don't wanna lose you (Hope it never ends) I'd never walk Cornelia Street again I don't wanna lose you (Yeah)  ""I rent a place on Cornelia Street"" I say casually in the car")</f>
        <v> We were in the backseat Drunk on something stronger than the drinks in the bar "I rent a place on Cornelia Street" I say casually in the car We were a fresh page on the desk Filling in the blanks as we go As if the street lights pointed in an arrow head Leading us home  And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Windows flung right open, autumn air Jacket 'round my shoulders is yours We bless the rains on Cornelia Street Memorize the creaks in the floor Back when we were card sharks, playing games I thought you were leading me on I packed my bags, left Cornelia Street Before you even knew I was gone| But then you called, showed your hand I turned around before I hit the tunnel Sat on the roof, you and I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You hold my hand on the street Walk me back to that apartment Years ago, we were just inside Barefoot in the kitchen Sacred new beginnings That became my religion, listen  I hope I never lose you I'd never walk Cornelia Street again Oh, never again And baby, I get mystified by how this city screams your name And baby, I'm so terrified of if you ever walk away I'd never walk Cornelia Street again I'd never walk Cornelia Street again| I don't wanna lose you (Hope it never ends) I'd never walk Cornelia Street again I don't wanna lose you (Yeah)  "I rent a place on Cornelia Street" I say casually in the car</v>
      </c>
      <c r="E54" s="1" t="s">
        <v>152</v>
      </c>
      <c r="F54" s="1" t="s">
        <v>153</v>
      </c>
      <c r="G54" s="2" t="s">
        <v>154</v>
      </c>
      <c r="H54" s="2" t="s">
        <v>178</v>
      </c>
    </row>
    <row r="55">
      <c r="A55" s="1" t="s">
        <v>8</v>
      </c>
      <c r="B55" s="1" t="s">
        <v>179</v>
      </c>
      <c r="C55" s="1" t="s">
        <v>180</v>
      </c>
      <c r="D55" s="1" t="str">
        <f>IFERROR(__xludf.DUMMYFUNCTION("REGEXREPLACE(C55, ""\[(.*?)\]"", """")")," My, my, my, my My, my, my, my My, my, my, my My, my, my, my My, my, my, my My, my, my, my My, my, my, my My, my, my, my  Saying goodbye is death by a thousand cuts Flashbacks waking me up I get drunk, but it's not enough ’Cause the morning comes and you'"&amp;"re not my baby I look through the windows of this love Even though we boarded them up Chandelier's still flickering here ’Cause I can't pretend it's okay when it's not It's death by a thousand cuts  I dress to kill my time, I take the long way home I ask "&amp;"the traffic lights if it'll be alright They say, ""I don't know"" And what once was ours is no one's now I see you everywhere, the only thing we share Is this small town You said it was a great love, one for the ages But if the story’s over, why am I stil"&amp;"l writing pages?| ’Cause saying goodbye is death by a thousand cuts Flashbacks waking me up I get drunk, but it's not enough ’Cause the morning comes and you're not my baby I look through the windows of this love Even though we boarded them up Chandelier'"&amp;"s still flickering here 'Cause I can’t pretend it's okay when it's not It's death by a thousand cuts  My heart, my hips, my body, my love Tryna find a part of me that you didn't touch Gave up on me like I was a bad drug Now I'm searching for signs in a ha"&amp;"unted club Our songs, our films, united we stand Our country, guess it was a lawless land Quiet my fears with the touch of your hand Paper cut stings from our paper-thin plans My time, my wine, my spirit, my trust Tryna find a part of me you didn't take u"&amp;"p Gave you so much, but it wasn't enough But I'll be alright, it's just a thousand cuts  I get drunk, but it's not enough 'Cause you're not my baby I look through the windows of this love Even though we boarded them up Chandelier's still flickering here '"&amp;"Cause I can't pretend it's okay when it's not No, it's not It's death by a thousand cuts (You didn't touch)| Tryna find a part of me that you didn't touch My body, my love, my trust (It's death by a thousand cuts) But it wasn't enough, it wasn't enough, n"&amp;"o, no  I take the long way home I ask the traffic lights if it'll be alright They say, ""I don't know""")</f>
        <v> My, my, my, my My, my, my, my My, my, my, my My, my, my, my My, my, my, my My, my, my, my My, my, my, my My, my, my, my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I dress to kill my time, I take the long way home I ask the traffic lights if it'll be alright They say, "I don't know" And what once was ours is no one's now I see you everywhere, the only thing we share Is this small town You said it was a great love, one for the ages But if the story’s over, why am I still writing pages?| ’Cause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My heart, my hips, my body, my love Tryna find a part of me that you didn't touch Gave up on me like I was a bad drug Now I'm searching for signs in a haunted club Our songs, our films, united we stand Our country, guess it was a lawless land Quiet my fears with the touch of your hand Paper cut stings from our paper-thin plans My time, my wine, my spirit, my trust Tryna find a part of me you didn't take up Gave you so much, but it wasn't enough But I'll be alright, it's just a thousand cuts  I get drunk, but it's not enough 'Cause you're not my baby I look through the windows of this love Even though we boarded them up Chandelier's still flickering here 'Cause I can't pretend it's okay when it's not No, it's not It's death by a thousand cuts (You didn't touch)| Tryna find a part of me that you didn't touch My body, my love, my trust (It's death by a thousand cuts) But it wasn't enough, it wasn't enough, no, no  I take the long way home I ask the traffic lights if it'll be alright They say, "I don't know"</v>
      </c>
      <c r="E55" s="1" t="s">
        <v>152</v>
      </c>
      <c r="F55" s="1" t="s">
        <v>153</v>
      </c>
      <c r="G55" s="2" t="s">
        <v>154</v>
      </c>
      <c r="H55" s="2" t="s">
        <v>181</v>
      </c>
    </row>
    <row r="56">
      <c r="A56" s="1" t="s">
        <v>8</v>
      </c>
      <c r="B56" s="1" t="s">
        <v>182</v>
      </c>
      <c r="C56" s="1" t="s">
        <v>183</v>
      </c>
      <c r="D56" s="1" t="str">
        <f>IFERROR(__xludf.DUMMYFUNCTION("REGEXREPLACE(C56, ""\[(.*?)\]"", """")")," We can go driving in, on my scooter Uh, you know, just 'round London Oh, I'd...  I love my hometown as much as Motown, I love SoCal And you know I love Springsteen, faded blue jeans, Tennessee whiskey But something happened, I heard him laughing I saw th"&amp;"e dimples first and then I heard the accent They say home is where the heart is But that's not where mine lives  You know I love a London boy I enjoy walking Camden Market in the afternoon He likes my American smile, like a child when our eyes meet Darlin"&amp;"g, I fancy you Took me back to Highgate, met all of his best mates So I guess all the rumors are true You know I love a London boy Boy, I fancy you (Ooh)  And now I love high tea, stories from Uni, and the West End You can find me in the pub, we are watch"&amp;"ing rugby with his school friends Show me a gray sky, a rainy cab ride Babes, don't threaten me with a good time They say home is where the heart is But God, I love the English| You know I love a London boy, I enjoy nights in Brixton Shoreditch in the aft"&amp;"ernoon He likes my American smile, like a child when our eyes meet Darling, I fancy you Took me back to Highgate, met all of his best mates So I guess all the rumors are true You know I love a London boy Boy, I fancy you  So please show me Hackney Doesn't"&amp;" have to be Louis V up on Bond Street Just wanna be with you Wanna be with you Stick with me, I'm your queen Like a Tennessee Stella McCartney on the Heath Just wanna be with you (Wanna be with you) Wanna be with you (Oh)  You know I love a London boy, I "&amp;"enjoy walking Soho Drinking in the afternoon (Yeah) He likes my American smile, like a child when our eyes meet Darling, I fancy you (You) Took me back to Highgate, met all of his best mates So I guess all the rumors are true (Yeah) You know I love a Lond"&amp;"on boy (Oh) Boy (Oh), I fancy you (I fancy you, ooh)| So please show me Hackney Doesn't have to be Louis V up on Bond Street Just wanna be with you I, I, I fancy you Oh whoa, oh, I Stick with me, I'm your queen Like a Tennessee Stella McCartney on the Hea"&amp;"th Just wanna be with you (Ooh) Wanna be with you I fancy you (Yeah), I fancy you Oh whoa, ah")</f>
        <v> We can go driving in, on my scooter Uh, you know, just 'round London Oh, I'd...  I love my hometown as much as Motown, I love SoCal And you know I love Springsteen, faded blue jeans, Tennessee whiskey But something happened, I heard him laughing I saw the dimples first and then I heard the accent They say home is where the heart is But that's not where mine lives  You know I love a London boy I enjoy walking Camden Market in the afternoon He likes my American smile, like a child when our eyes meet Darling, I fancy you Took me back to Highgate, met all of his best mates So I guess all the rumors are true You know I love a London boy Boy, I fancy you (Ooh)  And now I love high tea, stories from Uni, and the West End You can find me in the pub, we are watching rugby with his school friends Show me a gray sky, a rainy cab ride Babes, don't threaten me with a good time They say home is where the heart is But God, I love the English| You know I love a London boy, I enjoy nights in Brixton Shoreditch in the afternoon He likes my American smile, like a child when our eyes meet Darling, I fancy you Took me back to Highgate, met all of his best mates So I guess all the rumors are true You know I love a London boy Boy, I fancy you  So please show me Hackney Doesn't have to be Louis V up on Bond Street Just wanna be with you Wanna be with you Stick with me, I'm your queen Like a Tennessee Stella McCartney on the Heath Just wanna be with you (Wanna be with you) Wanna be with you (Oh)  You know I love a London boy, I enjoy walking Soho Drinking in the afternoon (Yeah) He likes my American smile, like a child when our eyes meet Darling, I fancy you (You) Took me back to Highgate, met all of his best mates So I guess all the rumors are true (Yeah) You know I love a London boy (Oh) Boy (Oh), I fancy you (I fancy you, ooh)| So please show me Hackney Doesn't have to be Louis V up on Bond Street Just wanna be with you I, I, I fancy you Oh whoa, oh, I Stick with me, I'm your queen Like a Tennessee Stella McCartney on the Heath Just wanna be with you (Ooh) Wanna be with you I fancy you (Yeah), I fancy you Oh whoa, ah</v>
      </c>
      <c r="E56" s="1" t="s">
        <v>152</v>
      </c>
      <c r="F56" s="1" t="s">
        <v>153</v>
      </c>
      <c r="G56" s="2" t="s">
        <v>154</v>
      </c>
      <c r="H56" s="2" t="s">
        <v>184</v>
      </c>
    </row>
    <row r="57">
      <c r="A57" s="1" t="s">
        <v>8</v>
      </c>
      <c r="B57" s="1" t="s">
        <v>185</v>
      </c>
      <c r="C57" s="1" t="s">
        <v>186</v>
      </c>
      <c r="D57" s="1" t="str">
        <f>IFERROR(__xludf.DUMMYFUNCTION("REGEXREPLACE(C57, ""\[(.*?)\]"", """")")," The buttons of my coat were tangled in my hair In doctor's office lighting, I didn't tell you I was scared That was the first time we were there Holy orange bottles, each night, I pray to you Desperate people find faith, so now I pray to Jesus too And I "&amp;"say to you...  Ooh-ah Soon, you'll get better Ooh-ah Soon, you'll get better Ooh-ah You'll get better soon 'Cause you have to  I know delusion when I see it in the mirror You like the nicer nurses, you make the best of a bad deal I just pretend it isn't r"&amp;"eal I'll paint the kitchen neon, I'll brighten up the sky I know I'll never get it, there's not a day that I won't try And I say to you...  Ooh-ah Soon, you'll get better Ooh-ah Soon, you'll get better Ooh-ah You'll get better soon 'Cause you have to| And"&amp;" I hate to make this all about me But who am I supposed to talk to? What am I supposed to do If there's no you?  This won't go back to normal, if it ever was It's been years of hoping, and I keep saying it because 'Cause I have to  Ooh-ah You'll get bette"&amp;"r Ooh-ah Soon, you'll get better Ooh-ah You'll get better soon Ooh-ah Soon, you'll get better Ooh-ah Soon, you'll get better Ooh-ah You'll get better soon 'Cause you have to")</f>
        <v> The buttons of my coat were tangled in my hair In doctor's office lighting, I didn't tell you I was scared That was the first time we were there Holy orange bottles, each night, I pray to you Desperate people find faith, so now I pray to Jesus too And I say to you...  Ooh-ah Soon, you'll get better Ooh-ah Soon, you'll get better Ooh-ah You'll get better soon 'Cause you have to  I know delusion when I see it in the mirror You like the nicer nurses, you make the best of a bad deal I just pretend it isn't real I'll paint the kitchen neon, I'll brighten up the sky I know I'll never get it, there's not a day that I won't try And I say to you...  Ooh-ah Soon, you'll get better Ooh-ah Soon, you'll get better Ooh-ah You'll get better soon 'Cause you have to| And I hate to make this all about me But who am I supposed to talk to? What am I supposed to do If there's no you?  This won't go back to normal, if it ever was It's been years of hoping, and I keep saying it because 'Cause I have to  Ooh-ah You'll get better Ooh-ah Soon, you'll get better Ooh-ah You'll get better soon Ooh-ah Soon, you'll get better Ooh-ah Soon, you'll get better Ooh-ah You'll get better soon 'Cause you have to</v>
      </c>
      <c r="E57" s="1" t="s">
        <v>152</v>
      </c>
      <c r="F57" s="1" t="s">
        <v>153</v>
      </c>
      <c r="G57" s="2" t="s">
        <v>154</v>
      </c>
      <c r="H57" s="2" t="s">
        <v>187</v>
      </c>
    </row>
    <row r="58">
      <c r="A58" s="1" t="s">
        <v>8</v>
      </c>
      <c r="B58" s="1" t="s">
        <v>188</v>
      </c>
      <c r="C58" s="1" t="s">
        <v>189</v>
      </c>
      <c r="D58" s="1" t="str">
        <f>IFERROR(__xludf.DUMMYFUNCTION("REGEXREPLACE(C58, ""\[(.*?)\]"", """")")," We were crazy to think Crazy to think that this could work Remember how I said I'd die for you? We were stupid to jump In the ocean separating us Remember how I’d fly to you?  And I can't talk to you when you're like this Staring out the window like I’m "&amp;"not your favorite town I'm New York City I still do it for you, babe They all warned us about times like this They say the road gets hard and you get lost When you're led by blind faith, blind faith  But we might just get away with it Religion's in your l"&amp;"ips Even if it's a false god We'd still worship We might just get away with it The altar is my hips Even if it's a false god We'd still worship this love We’d still worship this love We’d still worship this love| I know heaven's a thing I go there when yo"&amp;"u touch me, honey Hell is when I fight with you But we can patch it up good Make confessions and we’re begging for forgiveness Got the wine for you  And you can't talk to me when I'm like this Daring you to leave me just so I can try and scare you You're "&amp;"the West Village You still do it for me, babe They all warned us about times like this They say the road gets hard and you get lost When you’re led by blind faith, blind faith  But we might just get away with it Religion's in your lips Even if it's a fals"&amp;"e god We'd still worship We might just get away with it The altar is my hips Even if it's a false god We'd still worship this love We'd still worship this love We'd still worship this love, ah| Still worship this love Even if it's a false god Even if it's"&amp;" a false god Still worship this love")</f>
        <v> We were crazy to think Crazy to think that this could work Remember how I said I'd die for you? We were stupid to jump In the ocean separating us Remember how I’d fly to you?  And I can't talk to you when you're like this Staring out the window like I’m not your favorite town I'm New York City I still do it for you,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I know heaven's a thing I go there when you touch me, honey Hell is when I fight with you But we can patch it up good Make confessions and we’re begging for forgiveness Got the wine for you  And you can't talk to me when I'm like this Daring you to leave me just so I can try and scare you You're the West Village You still do it for me,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ah| Still worship this love Even if it's a false god Even if it's a false god Still worship this love</v>
      </c>
      <c r="E58" s="1" t="s">
        <v>152</v>
      </c>
      <c r="F58" s="1" t="s">
        <v>153</v>
      </c>
      <c r="G58" s="2" t="s">
        <v>154</v>
      </c>
      <c r="H58" s="2" t="s">
        <v>190</v>
      </c>
    </row>
    <row r="59">
      <c r="A59" s="1" t="s">
        <v>8</v>
      </c>
      <c r="B59" s="1" t="s">
        <v>191</v>
      </c>
      <c r="C59" s="1" t="s">
        <v>192</v>
      </c>
      <c r="D59" s="1" t="str">
        <f>IFERROR(__xludf.DUMMYFUNCTION("REGEXREPLACE(C59, ""\[(.*?)\]"", """")")," You are somebody that I don't know But you're takin' shots at me like it's Patrón And I'm just like, damn, it's 7 AM Say it in the street, that's a knock-out But you say it in a Tweet, that's a cop-out And I'm just like, ""Hey, are you okay?""  And I ain"&amp;"'t tryna mess with your self-expression But I've learned a lesson that stressin' and obsessin' 'bout somebody else is no fun And snakes and stones never broke my bones  So oh-oh, oh-oh, oh-oh, oh-oh, oh-oh You need to calm down, you're being too loud And "&amp;"I'm just like oh-oh, oh-oh, oh-oh, oh-oh, oh-oh (Oh) You need to just stop, like can you just not step on my gown? You need to calm down  You are somebody that we don't know But you're comin' at my friends like a missile Why are you mad when you could be "&amp;"GLAAD? (You could be GLAAD) Sunshine on the street at the parade But you would rather be in the dark ages Makin' that sign must've taken all night| You just need to take several seats and then try to restore the peace And control your urges to scream abou"&amp;"t all the people you hate 'Cause shade never made anybody less gay  So oh-oh, oh-oh, oh-oh, oh-oh, oh-oh You need to calm down, you're being too loud And I'm just like oh-oh, oh-oh, oh-oh, oh-oh, oh-oh (Oh) You need to just stop, like can you just not ste"&amp;"p on his gown? You need to calm down  And we see you over there on the internet Comparing all the girls who are killing it But we figured you out We all know now we all got crowns You need to calm down  Oh-oh, oh-oh, oh-oh, oh-oh, oh-oh You need to calm d"&amp;"own (You need to calm down) You're being too loud (You're being too loud) And I'm just like oh-oh, oh-oh, oh-oh, oh-oh, oh-oh (Oh) You need to just stop (Can you stop?) Like can you just not step on our gowns? You need to calm down")</f>
        <v> You are somebody that I don't know But you're takin' shots at me like it's Patrón And I'm just like, damn, it's 7 AM Say it in the street, that's a knock-out But you say it in a Tweet, that's a cop-out And I'm just like, "Hey, are you okay?"  And I ain't tryna mess with your self-expression But I've learned a lesson that stressin' and obsessin' 'bout somebody else is no fun And snakes and stones never broke my bones  So oh-oh, oh-oh, oh-oh, oh-oh, oh-oh You need to calm down, you're being too loud And I'm just like oh-oh, oh-oh, oh-oh, oh-oh, oh-oh (Oh) You need to just stop, like can you just not step on my gown? You need to calm down  You are somebody that we don't know But you're comin' at my friends like a missile Why are you mad when you could be GLAAD? (You could be GLAAD) Sunshine on the street at the parade But you would rather be in the dark ages Makin' that sign must've taken all night| You just need to take several seats and then try to restore the peace And control your urges to scream about all the people you hate 'Cause shade never made anybody less gay  So oh-oh, oh-oh, oh-oh, oh-oh, oh-oh You need to calm down, you're being too loud And I'm just like oh-oh, oh-oh, oh-oh, oh-oh, oh-oh (Oh) You need to just stop, like can you just not step on his gown? You need to calm down  And we see you over there on the internet Comparing all the girls who are killing it But we figured you out We all know now we all got crowns You need to calm down  Oh-oh, oh-oh, oh-oh, oh-oh, oh-oh You need to calm down (You need to calm down) You're being too loud (You're being too loud) And I'm just like oh-oh, oh-oh, oh-oh, oh-oh, oh-oh (Oh) You need to just stop (Can you stop?) Like can you just not step on our gowns? You need to calm down</v>
      </c>
      <c r="E59" s="1" t="s">
        <v>152</v>
      </c>
      <c r="F59" s="1" t="s">
        <v>153</v>
      </c>
      <c r="G59" s="2" t="s">
        <v>154</v>
      </c>
      <c r="H59" s="2" t="s">
        <v>193</v>
      </c>
    </row>
    <row r="60">
      <c r="A60" s="1" t="s">
        <v>8</v>
      </c>
      <c r="B60" s="1" t="s">
        <v>194</v>
      </c>
      <c r="C60" s="1" t="s">
        <v>195</v>
      </c>
      <c r="D60" s="1" t="str">
        <f>IFERROR(__xludf.DUMMYFUNCTION("REGEXREPLACE(C60, ""\[(.*?)\]"", """")")," I blew things out of proportion, now you're blue Put you in jail for something you didn’t do I pinned your hands behind your back, oh Thought I had reason to attack, but no  Fighting with a true love is boxing with no gloves Chemistry 'til it blows up, '"&amp;"til there’s no us Why'd I have to break what I love so much? It's on your face, and I'm to blame, I need to say  Hey, it's all me, in my head I'm the one who burned us down But it's not what I meant Sorry that I hurt you I don't wanna do, I don’t wanna do"&amp;" this to you (Ooh) I don’t wanna lose, I don't wanna lose this with you (Ooh) I need to say, hey, it’s all me, just don't go Meet me in the afterglow  It's so excruciating to see you low Just wanna lift you up and not let you go This ultraviolet morning l"&amp;"ight below Tells me this love is worth the fight, oh| I lived like an island, punished you with silence Went off like sirens, just crying Why'd I have to break what I love so much? It’s on your face, don't walk away, I need to say  Hey, it's all me, in my"&amp;" head I'm the one who burned us down But it's not what I meant I'm sorry that I hurt you I don't wanna do, I don't wanna do this to you (Ooh) I don't wanna lose, I don't wanna lose this with you (Ooh) I need to say, hey, it's all me, just don't go Meet me"&amp;" in the afterglow  Tell me that you're still mine Tell me that we'll be just fine Even when I lose my mind I need to say Tell me that it's not my fault Tell me that I'm all you want Even when I break your heart I need to say| Hey, it's all me, in my head "&amp;"I'm the one who burned us down But it's not what I meant Sorry that I hurt you I don't wanna do, I don't wanna do this to you (Ooh) I don't wanna lose, I don't wanna lose this with you (Ooh) I need to say, hey, it's all me, just don't go Meet me in the af"&amp;"terglow")</f>
        <v> I blew things out of proportion, now you're blue Put you in jail for something you didn’t do I pinned your hands behind your back, oh Thought I had reason to attack, but no  Fighting with a true love is boxing with no gloves Chemistry 'til it blows up, 'til there’s no us Why'd I have to break what I love so much? It's on your face, and I'm to blame,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It's so excruciating to see you low Just wanna lift you up and not let you go This ultraviolet morning light below Tells me this love is worth the fight, oh| I lived like an island, punished you with silence Went off like sirens, just crying Why'd I have to break what I love so much? It’s on your face, don't walk away, I need to say  Hey, it's all me, in my head I'm the one who burned us down But it's not what I meant I'm sorry that I hurt you I don't wanna do, I don't wanna do this to you (Ooh) I don't wanna lose, I don't wanna lose this with you (Ooh) I need to say, hey, it's all me, just don't go Meet me in the afterglow  Tell me that you're still mine Tell me that we'll be just fine Even when I lose my mind I need to say Tell me that it's not my fault Tell me that I'm all you want Even when I break your heart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v>
      </c>
      <c r="E60" s="1" t="s">
        <v>152</v>
      </c>
      <c r="F60" s="1" t="s">
        <v>153</v>
      </c>
      <c r="G60" s="2" t="s">
        <v>154</v>
      </c>
      <c r="H60" s="2" t="s">
        <v>196</v>
      </c>
    </row>
    <row r="61">
      <c r="A61" s="1" t="s">
        <v>8</v>
      </c>
      <c r="B61" s="1" t="s">
        <v>197</v>
      </c>
      <c r="C61" s="1" t="s">
        <v>198</v>
      </c>
      <c r="D61" s="1" t="str">
        <f>IFERROR(__xludf.DUMMYFUNCTION("REGEXREPLACE(C61, ""\[(.*?)\]"", """")")," I promise that you'll never find another like me  I know that I'm a handful, baby, uh I know I never think before I jump And you're the kind of guy the ladies want (And there's a lotta cool chicks out there) I know that I went psycho on the phone I never"&amp;" leave well enough alone And trouble's gonna follow where I go (And there's a lotta cool chicks out there)  But one of these things is not like the others Like a rainbow with all of the colors Baby doll, when it comes to a lover I promise that you'll neve"&amp;"r find another like  Me-e-e, ooh-ooh-ooh-ooh I'm the only one of me Baby, that's the fun of me Eeh-eeh-eeh, ooh-ooh-ooh-ooh You're the only one of you Baby, that's the fun of you And I promise that nobody's gonna love you like me-e-e| I know I tend to mak"&amp;"e it about me I know you never get just what you see But I will never bore you, baby (And there's a lotta lame guys out there) And when we had that fight out in the rain You ran after me and called my name I never wanna see you walk away (And there's a lo"&amp;"tta lame guys out there)  'Cause one of these things is not like the others Livin' in winter, I am your summer Baby doll, when it comes to a lover I promise that you'll never find another like  Me-e-e, ooh-ooh-ooh-ooh I'm the only one of me Let me keep yo"&amp;"u company Eeh-eeh-eeh, ooh-ooh-ooh-ooh You're the only one of you Baby, that's the fun of you And I promise that nobody's gonna love you like me-e-e  Girl, there ain't no ""I"" in ""team"" But you know there is a ""me"" Strike the band up, one, two, three"&amp;" I promise that you'll never find another like me Girl, there ain't no ""I"" in ""team"" But you know there is a ""me"" And you can't spell ""awesome"" without ""me"" I promise that you'll never find another like| Me-e-e (Yeah), ooh-ooh-ooh-ooh (And I wan"&amp;"t ya, baby) I'm the only one of me (I'm the only one of me) Baby, that's the fun of me (Baby, that's the fun of me) Eeh-eeh-eeh, ooh-ooh-ooh-ooh (Oh) You're the only one of you (Oh) Baby, that's the fun of you And I promise that nobody's gonna love you li"&amp;"ke me-e-e  Girl, there ain't no ""I"" in ""team"" (Ooh-ooh-ooh-ooh) But you know there is a ""me"" I'm the only one of me (Oh-oh) Baby, that's the fun of me (Eeh-eeh-eeh, ooh-ooh-ooh-ooh) Strike the band up, one, two, three You can't spell ""awesome"" wit"&amp;"hout ""me"" You're the only one of you (Yeah, yeah) Baby, that's the fun of you And I promise that nobody's gonna love you like me-e-e")</f>
        <v> I promise that you'll never find another like me  I know that I'm a handful, baby, uh I know I never think before I jump And you're the kind of guy the ladies want (And there's a lotta cool chicks out there) I know that I went psycho on the phone I never leave well enough alone And trouble's gonna follow where I go (And there's a lotta cool chicks out there)  But one of these things is not like the others Like a rainbow with all of the colors Baby doll, when it comes to a lover I promise that you'll never find another like  Me-e-e, ooh-ooh-ooh-ooh I'm the only one of me Baby, that's the fun of me Eeh-eeh-eeh, ooh-ooh-ooh-ooh You're the only one of you Baby, that's the fun of you And I promise that nobody's gonna love you like me-e-e| I know I tend to make it about me I know you never get just what you see But I will never bore you, baby (And there's a lotta lame guys out there) And when we had that fight out in the rain You ran after me and called my name I never wanna see you walk away (And there's a lotta lame guys out there)  'Cause one of these things is not like the others Livin' in winter, I am your summer Baby doll, when it comes to a lover I promise that you'll never find another like  Me-e-e, ooh-ooh-ooh-ooh I'm the only one of me Let me keep you company Eeh-eeh-eeh, ooh-ooh-ooh-ooh You're the only one of you Baby, that's the fun of you And I promise that nobody's gonna love you like me-e-e  Girl, there ain't no "I" in "team" But you know there is a "me" Strike the band up, one, two, three I promise that you'll never find another like me Girl, there ain't no "I" in "team" But you know there is a "me" And you can't spell "awesome" without "me" I promise that you'll never find another like| Me-e-e (Yeah), ooh-ooh-ooh-ooh (And I want ya, baby) I'm the only one of me (I'm the only one of me) Baby, that's the fun of me (Baby, that's the fun of me) Eeh-eeh-eeh, ooh-ooh-ooh-ooh (Oh) You're the only one of you (Oh) Baby, that's the fun of you And I promise that nobody's gonna love you like me-e-e  Girl, there ain't no "I" in "team" (Ooh-ooh-ooh-ooh) But you know there is a "me" I'm the only one of me (Oh-oh) Baby, that's the fun of me (Eeh-eeh-eeh, ooh-ooh-ooh-ooh) Strike the band up, one, two, three You can't spell "awesome" without "me" You're the only one of you (Yeah, yeah) Baby, that's the fun of you And I promise that nobody's gonna love you like me-e-e</v>
      </c>
      <c r="E61" s="1" t="s">
        <v>152</v>
      </c>
      <c r="F61" s="1" t="s">
        <v>153</v>
      </c>
      <c r="G61" s="2" t="s">
        <v>154</v>
      </c>
      <c r="H61" s="2" t="s">
        <v>199</v>
      </c>
    </row>
    <row r="62">
      <c r="A62" s="1" t="s">
        <v>8</v>
      </c>
      <c r="B62" s="1" t="s">
        <v>200</v>
      </c>
      <c r="C62" s="1" t="s">
        <v>201</v>
      </c>
      <c r="D62" s="1" t="str">
        <f>IFERROR(__xludf.DUMMYFUNCTION("REGEXREPLACE(C62, ""\[(.*?)\]"", """")")," Ooh Ooh  School bell rings, walk me home Sidewalk chalk covered in snow Lost my gloves, you give me one ""Wanna hang out?"" Yeah, sounds like fun Video games, you pass me a note Sleeping in tents  It's nice to have a friend (Ooh) It's nice to have a frie"&amp;"nd (Ooh)  Light pink sky, up on the roof Sun sinks down, no curfew 20 questions, we tell the truth You've been stressed out lately, yeah, me too Something gave you the nerve To touch my hand  It's nice to have a friend (Ooh) It's nice to have a friend (Oo"&amp;"h)|  Church bells ring, carry me home Rice on the ground looks like snow Call my bluff, call you ""Babe"" Have my back, yeah, every day Feels like home, stay in bed The whole weekend  It's nice to have a friend (Ooh) It's nice to have a friend (Ooh) It's "&amp;"nice to have a friend (Ooh) (Ooh)")</f>
        <v> Ooh Ooh  School bell rings, walk me home Sidewalk chalk covered in snow Lost my gloves, you give me one "Wanna hang out?" Yeah, sounds like fun Video games, you pass me a note Sleeping in tents  It's nice to have a friend (Ooh) It's nice to have a friend (Ooh)  Light pink sky, up on the roof Sun sinks down, no curfew 20 questions, we tell the truth You've been stressed out lately, yeah, me too Something gave you the nerve To touch my hand  It's nice to have a friend (Ooh) It's nice to have a friend (Ooh)|  Church bells ring, carry me home Rice on the ground looks like snow Call my bluff, call you "Babe" Have my back, yeah, every day Feels like home, stay in bed The whole weekend  It's nice to have a friend (Ooh) It's nice to have a friend (Ooh) It's nice to have a friend (Ooh) (Ooh)</v>
      </c>
      <c r="E62" s="1" t="s">
        <v>152</v>
      </c>
      <c r="F62" s="1" t="s">
        <v>153</v>
      </c>
      <c r="G62" s="2" t="s">
        <v>154</v>
      </c>
      <c r="H62" s="2" t="s">
        <v>202</v>
      </c>
    </row>
    <row r="63">
      <c r="A63" s="1" t="s">
        <v>8</v>
      </c>
      <c r="B63" s="1" t="s">
        <v>203</v>
      </c>
      <c r="C63" s="1" t="s">
        <v>204</v>
      </c>
      <c r="D63" s="1" t="str">
        <f>IFERROR(__xludf.DUMMYFUNCTION("REGEXREPLACE(C63, ""\[(.*?)\]"", """")")," My love was as cruel as the cities I lived in Everyone looked worse in the light There are so many lines that I've crossed unforgiven I'll tell you the truth, but never goodbye  I don't wanna look at anything else now that I saw you I don't wanna think o"&amp;"f anything else now that I thought of you I've been sleeping so long in a 20-year dark night And now I see daylight, I only see daylight  Luck of the draw only draws the unlucky And so I became the butt of the joke I wounded the good and I trusted the wic"&amp;"ked Clearing the air, I breathed in the smoke Maybe you ran with the wolves and refused to settle down Maybe I've stormed out of every single room in this town Threw out our cloaks and our daggers because it's morning now It's brighter now, now  I don't w"&amp;"anna look at anything else now that I saw you (I can never look away) I don't wanna think of anything else now that I thought of you (Things will never be the same) I've been sleeping so long in a 20-year dark night (Now I'm wide awake) And now I see dayl"&amp;"ight (Daylight), I only see daylight (Daylight) I only see daylight, daylight, daylight, daylight I only see daylight, daylight, daylight, daylight| And I can still see it all (In my mind) All of you, all of me (Intertwined) I once believed love would be "&amp;"(Black and white) But it's golden (Golden) And I can still see it all (In my head) Back and forth from New York (Sneaking in your bed) I once believed love would be (Burning red) But it's golden Like daylight, like daylight Like daylight, daylight  I don'"&amp;"t wanna look at anything else now that I saw you (I can never look away) And I don't wanna think of anything else now that I thought of you (Things will never be the same) I've been sleeping so long in a 20-year dark night (Now I'm wide awake) And now I s"&amp;"ee daylight (I see daylight), I only see daylight (Ah) I only see daylight, daylight, daylight, daylight I only see daylight, daylight, daylight, daylight (Ah) (And I can still see it all) I only see daylight, daylight, daylight, daylight (And I can still"&amp;" see it all, back and forth from New York) I only see daylight, daylight, daylight, daylight (I once believed love would be burning red)| Like daylight It's golden like daylight You gotta step into the daylight and let it go Just let it go, let it go  I w"&amp;"anna be defined by the things that I love Not the things I hate Not the things I'm afraid of, I'm afraid of Or the things that haunt me in the middle of the night I, I just think that You are what you love")</f>
        <v> My love was as cruel as the cities I lived in Everyone looked worse in the light There are so many lines that I've crossed unforgiven I'll tell you the truth, but never goodbye  I don't wanna look at anything else now that I saw you I don't wanna think of anything else now that I thought of you I've been sleeping so long in a 20-year dark night And now I see daylight, I only see daylight  Luck of the draw only draws the unlucky And so I became the butt of the joke I wounded the good and I trusted the wicked Clearing the air, I breathed in the smoke Maybe you ran with the wolves and refused to settle down Maybe I've stormed out of every single room in this town Threw out our cloaks and our daggers because it's morning now It's brighter now, now  I don't wanna look at anything else now that I saw you (I can never look away) I don't wanna think of anything else now that I thought of you (Things will never be the same) I've been sleeping so long in a 20-year dark night (Now I'm wide awake) And now I see daylight (Daylight), I only see daylight (Daylight) I only see daylight, daylight, daylight, daylight I only see daylight, daylight, daylight, daylight| And I can still see it all (In my mind) All of you, all of me (Intertwined) I once believed love would be (Black and white) But it's golden (Golden) And I can still see it all (In my head) Back and forth from New York (Sneaking in your bed) I once believed love would be (Burning red) But it's golden Like daylight, like daylight Like daylight, daylight  I don't wanna look at anything else now that I saw you (I can never look away) And I don't wanna think of anything else now that I thought of you (Things will never be the same) I've been sleeping so long in a 20-year dark night (Now I'm wide awake) And now I see daylight (I see daylight), I only see daylight (Ah) I only see daylight, daylight, daylight, daylight I only see daylight, daylight, daylight, daylight (Ah) (And I can still see it all) I only see daylight, daylight, daylight, daylight (And I can still see it all, back and forth from New York) I only see daylight, daylight, daylight, daylight (I once believed love would be burning red)| Like daylight It's golden like daylight You gotta step into the daylight and let it go Just let it go, let it go  I wanna be defined by the things that I love Not the things I hate Not the things I'm afraid of, I'm afraid of Or the things that haunt me in the middle of the night I, I just think that You are what you love</v>
      </c>
      <c r="E63" s="1" t="s">
        <v>152</v>
      </c>
      <c r="F63" s="1" t="s">
        <v>153</v>
      </c>
      <c r="G63" s="2" t="s">
        <v>154</v>
      </c>
      <c r="H63" s="2" t="s">
        <v>205</v>
      </c>
    </row>
    <row r="64">
      <c r="A64" s="1" t="s">
        <v>8</v>
      </c>
      <c r="B64" s="1" t="s">
        <v>206</v>
      </c>
      <c r="C64" s="1" t="s">
        <v>207</v>
      </c>
      <c r="D64" s="1" t="str">
        <f>IFERROR(__xludf.DUMMYFUNCTION("REGEXREPLACE(C64, ""\[(.*?)\]"", """")")," Knew he was a killer first time that I saw him Wondered how many girls he had loved and left haunted But if he's a ghost, then I can be a phantom Holdin' him for ransom, some Some boys are tryin' too hard, he don't try at all though Younger than my exes,"&amp;" but he act like such a man, so I see nothing better, I keep him forever Like a vendetta-ta  I, I, I see how this is gon' go Touch me and you'll never be alone I-Island breeze and lights down low No one has to know  In the middle of the night, in my dream"&amp;"s You should see the things we do, baby In the middle of the night, in my dreams I know I'm gonna be with you, so I take my time Are you ready for it?  Knew I was a robber first time that he saw me Stealing hearts and running off and never sayin' sorry Bu"&amp;"t if I'm a thief, then he can join the heist, and We'll move to an island, and And he can be my jailer, Burton to this Taylor Every love I've known in comparison is a failure I forget their names now, I'm so very tame now Never be the same now, now| I, I,"&amp;" I see how this is gon' go Touch me and you'll never be alone I-Island breeze and lights down low No one has to know (No one has to know)  In the middle of the night, in my dreams You should see the things we do, baby In the middle of the night in my drea"&amp;"ms I know I'm gonna be with you, so I take my time Are you ready for it? Oh, are you ready for it?  Baby, let the games begin Let the games begin Let the games begin Baby, let the games begin Let the games begin Let the games begin  I, I, I see how this i"&amp;"s gon' go Touch me and you'll never be alone I-Island breeze and lights down low No one has to know| In the middle of the night (Night), in my dreams (My dreams) You should see the things we do (We do), baby (Baby), hmm (Eh) In the middle of the night, in"&amp;" my dreams (My dreams) I know I'm gonna be with you (I know I'm gonna be with you) So I take my time In the middle of the night  Baby, let the games begin Let the games begin Let the games begin Are you ready for it? Baby, let the games begin Let the game"&amp;"s begin Let the games begin Are you ready for it?")</f>
        <v>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I, I, I see how this is gon' go Touch me and you'll never be alone I-Island breeze and lights down low No one has to know  In the middle of the night, in my dreams You should see the things we do, baby In the middle of the night, in my dreams I know I'm gonna be with you, so I take my time Are you ready for it?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I, I, I see how this is gon' go Touch me and you'll never be alone I-Island breeze and lights down low No one has to know (No one has to know)  In the middle of the night, in my dreams You should see the things we do, baby In the middle of the night in my dreams I know I'm gonna be with you, so I take my time Are you ready for it? Oh, are you ready for it?  Baby, let the games begin Let the games begin Let the games begin Baby, let the games begin Let the games begin Let the games begin  I, I, I see how this is gon' go Touch me and you'll never be alone I-Island breeze and lights down low No one has to know| In the middle of the night (Night), in my dreams (My dreams) You should see the things we do (We do), baby (Baby), hmm (Eh) In the middle of the night, in my dreams (My dreams) I know I'm gonna be with you (I know I'm gonna be with you) So I take my time In the middle of the night  Baby, let the games begin Let the games begin Let the games begin Are you ready for it? Baby, let the games begin Let the games begin Let the games begin Are you ready for it?</v>
      </c>
      <c r="E64" s="1" t="s">
        <v>208</v>
      </c>
      <c r="F64" s="1" t="s">
        <v>209</v>
      </c>
      <c r="G64" s="2" t="s">
        <v>210</v>
      </c>
      <c r="H64" s="2" t="s">
        <v>211</v>
      </c>
    </row>
    <row r="65">
      <c r="A65" s="1" t="s">
        <v>8</v>
      </c>
      <c r="B65" s="1" t="s">
        <v>212</v>
      </c>
      <c r="C65" s="1" t="s">
        <v>213</v>
      </c>
      <c r="D65" s="1" t="str">
        <f>IFERROR(__xludf.DUMMYFUNCTION("REGEXREPLACE(C65, ""\[(.*?)\]"", """")")," I wanna be your end game I wanna be your first string I wanna be your A-Team (Woah, woah, woah) I wanna be your end game, end game  Big reputation, big reputation Ooh, you and me, we got big reputations, ah And you heard about me, ooh I got some big enem"&amp;"ies (Yeah) Big reputation, big reputation Ooh, you and me would be a big conversation, ah (Git, git) And I heard about you, ooh (Yeah) You like the bad ones, too  You so dope, don't overdose, I’m so stoked, I need a toast We do the most, I'm in the Ghost "&amp;"like I'm whippin’ a boat (Boat, boat, boat) I got a reputation, girl, that don't precede me (Yeah) I'm one call away whenever you need me (Yeah) I'm in a G5 (Yeah), come to the A-Side (Yeah) I got a bad boy persona, that's what they like (That's what they"&amp;" like) You love it, I love it too 'cause you my type (You my type) You hold me down and I protect you with my life (My life, my life)| I don't wanna touch you (I don’t wanna be) Just another ex-love (You don’t wanna see) I don't wanna miss you (I don’t wa"&amp;"nna miss you) Like the other girls do I don't wanna hurt you (I just wanna be) Drinking on a beach with (You all over me) I know what they all say (I know what they all say) But I ain't tryna play  I wanna be your end game (End game) I wanna be your first"&amp;" string (First string) I wanna be your A-Team (A-Team) I wanna be your end game, end game  Knew her when I was young, reconnected when we were little bit older Both sprung, I got issues and chips on both of my shoulders Reputation precedes me, in rumors, "&amp;"I'm knee-deep The truth is, it’s easier to ignore it, believe me Even when we'd argue, we'd not do it for long And you understand the good and bad end up in the song For all your beautiful traits and the way you do it with ease For all my flaws, paranoia,"&amp;" and insecurities I've made mistakes and made some choices, that's hard to deny After the storm, something was born on the 4th of July I've passed days without fun, this end game is the one With four words on the tip of my tongue, I'll never say it| I don"&amp;"'t wanna touch you (I don't wanna be) Just another ex-love (You don't wanna see) I don't wanna miss you (I don't wanna miss you) Like the other girls do I don't wanna hurt you (I just wanna be) Drinking on a beach with (You all over me) I know what they a"&amp;"ll say (Yeah) But I ain't tryna play  I wanna be your end game (End game) I wanna be your first string (Wanna be your first string) I wanna be your A-Team (A-Team) I wanna be your end game, end game  Big reputation, big reputation Ooh, you and me, we got "&amp;"big reputations, ah And you heard about me, ooh I got some big enemies, hey Big reputation, big reputation, yeah Ooh, you and me would be a big conversation, ah And I heard about you, ooh You like the bad ones, too| I hit you like bang, we tried to forget"&amp;" it, but we just couldn't And I bury hatchets, but I keep maps of where I put 'em Reputation precedes me, they told you I'm crazy I swear I don't love the drama, it loves me And I can't let you go, your handprints on my soul It's like your eyes are liquor"&amp;", it's like your body is gold You've been callin' my bluff on all my usual tricks (Ooh) So here's the truth from my red lips (Ah)  I wanna be your end game (End game) I wanna be your first string (Me and you; First string) I wanna be your A-Team (Be your "&amp;"A-Team now; A-Team) I wanna be your end game, end game I wanna be your end game (Oh, I do) I wanna be your first string (First string) I wanna be your A-Team (A-Team) I wanna be your end game, end game")</f>
        <v> I wanna be your end game I wanna be your first string I wanna be your A-Team (Woah, woah, woah) I wanna be your end game, end game  Big reputation, big reputation Ooh, you and me, we got big reputations, ah And you heard about me, ooh I got some big enemies (Yeah) Big reputation, big reputation Ooh, you and me would be a big conversation, ah (Git, git) And I heard about you, ooh (Yeah) You like the bad ones, too  You so dope, don't overdose, I’m so stoked, I need a toast We do the most, I'm in the Ghost like I'm whippin’ a boat (Boat, boat, boat) I got a reputation, girl, that don't precede me (Yeah) I'm one call away whenever you need me (Yeah) I'm in a G5 (Yeah), come to the A-Side (Yeah) I got a bad boy persona, that's what they like (That's what they like) You love it, I love it too 'cause you my type (You my type) You hold me down and I protect you with my life (My life, my life)| I don't wanna touch you (I don’t wanna be) Just another ex-love (You don’t wanna see) I don't wanna miss you (I don’t wanna miss you) Like the other girls do I don't wanna hurt you (I just wanna be) Drinking on a beach with (You all over me) I know what they all say (I know what they all say) But I ain't tryna play  I wanna be your end game (End game) I wanna be your first string (First string) I wanna be your A-Team (A-Team) I wanna be your end game, end game  Knew her when I was young, reconnected when we were little bit older Both sprung, I got issues and chips on both of my shoulders Reputation precedes me, in rumors, I'm knee-deep The truth is, it’s easier to ignore it, believe me Even when we'd argue, we'd not do it for long And you understand the good and bad end up in the song For all your beautiful traits and the way you do it with ease For all my flaws, paranoia, and insecurities I've made mistakes and made some choices, that's hard to deny After the storm, something was born on the 4th of July I've passed days without fun, this end game is the one With four words on the tip of my tongue, I'll never say it| I don't wanna touch you (I don't wanna be) Just another ex-love (You don't wanna see) I don't wanna miss you (I don't wanna miss you) Like the other girls do I don't wanna hurt you (I just wanna be) Drinking on a beach with (You all over me) I know what they all say (Yeah) But I ain't tryna play  I wanna be your end game (End game) I wanna be your first string (Wanna be your first string) I wanna be your A-Team (A-Team) I wanna be your end game, end game  Big reputation, big reputation Ooh, you and me, we got big reputations, ah And you heard about me, ooh I got some big enemies, hey Big reputation, big reputation, yeah Ooh, you and me would be a big conversation, ah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handprints on my soul It's like your eyes are liquor, it's like your body is gold You've been callin' my bluff on all my usual tricks (Ooh) So here's the truth from my red lips (Ah)  I wanna be your end game (End game) I wanna be your first string (Me and you; First string) I wanna be your A-Team (Be your A-Team now; A-Team) I wanna be your end game, end game I wanna be your end game (Oh, I do) I wanna be your first string (First string) I wanna be your A-Team (A-Team) I wanna be your end game, end game</v>
      </c>
      <c r="E65" s="1" t="s">
        <v>208</v>
      </c>
      <c r="F65" s="1" t="s">
        <v>209</v>
      </c>
      <c r="G65" s="2" t="s">
        <v>210</v>
      </c>
      <c r="H65" s="2" t="s">
        <v>214</v>
      </c>
    </row>
    <row r="66">
      <c r="A66" s="1" t="s">
        <v>8</v>
      </c>
      <c r="B66" s="1" t="s">
        <v>215</v>
      </c>
      <c r="C66" s="1" t="s">
        <v>216</v>
      </c>
      <c r="D66" s="1" t="str">
        <f>IFERROR(__xludf.DUMMYFUNCTION("REGEXREPLACE(C66, ""\[(.*?)\]"", """")")," I never trust a narcissist, but they love me So I play 'em like a violin And I make it look, oh, so easy 'Cause for every lie I tell them, they tell me three This is how the world works Now all he thinks about is me  I can feel the flames on my skin Crim"&amp;"son red paint on my lips If a man talks shit, then I owe him nothing I don't regret it one bit 'cause he had it coming  They say I did something bad Then why's it feel so good? They say I did something bad But why's it feel so good? Most fun I ever had An"&amp;"d I'd do it over and over and over again if I could It just felt so good, good  Ra-di-di-di-di-di-di-di-di-di-da-da Ra-di-di-di-di-di-di-di-di-di-da-da Ra-di-di-di-di-di-di-di-di-di-da-da Da-da, da-da| I never trust a playboy, but they love me So I fly 'e"&amp;"m all around the world And I let them think they saved me They never see it comin', what I do next This is how the world works You gotta leave before you get left  I can feel the flames on my skin He says, ""Don't throw away a good thing"" But if he drops"&amp;" my name, then I owe him nothin' And if he spends my change, then he had it comin'  They say I did something bad (Oh) Then why's it feel so good? They say I did something bad But why's it feel so good? Most fun I ever had And I'd do it over and over and o"&amp;"ver again if I could It just felt so good, good  Ra-di-di-di-di-di-di-di-di-di-da-da Ra-di-di-di-di-di-di-di-di-di-da-da (It just felt so good) Ra-di-di-di-di-di-di-di-di-di-da-da Da-da, da-da| They're burning all the witches even if you aren't one They g"&amp;"ot their pitchforks and proof, their receipts and reasons They're burning all the witches even if you aren't one So light me up (Light me up), light me up (Light me up) Light me up, go ahead and light me up (Light me up) Light me up (Light me up), light m"&amp;"e up (Light me up) Light me up (Light me up), light me up  They say I did something bad (Oh) Then why's it feel so good? (So good) They say I did something bad But why's it feel so good? (Good) Most fun I ever had (Most fun I ever had) And I'd do it over "&amp;"and over and over again if I could It just felt so good (Good), good  Ra-di-di-di-di-di-di-di-di-di-da-da Ra-di-di-di-di-di-di-di-di-di-da-da Ra-di-di-di-di-di-di-di-di-di-da-da Da-da, da-da  Oh, you say I did something bad (You say I did something bad?) "&amp;"Why's it feel so good, good? So bad, why's it feel so good? Why's it feel, why's it feel so good? (Bad) It just felt so good, good")</f>
        <v> I never trust a narcissist, but they love me So I play 'em like a violin And I make it look, oh, so easy 'Cause for every lie I tell them, they tell me three This is how the world works Now all he thinks about is me  I can feel the flames on my skin Crimson red paint on my lips If a man talks shit, then I owe him nothing I don't regret it one bit 'cause he had it coming  They say I did something bad Then why's it feel so good? They say I did something bad But why's it feel so good? Most fun I ever had And I'd do it over and over and over again if I could It just felt so good, good  Ra-di-di-di-di-di-di-di-di-di-da-da Ra-di-di-di-di-di-di-di-di-di-da-da Ra-di-di-di-di-di-di-di-di-di-da-da Da-da, da-da|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(Oh) Then why's it feel so good? They say I did something bad But why's it feel so good? Most fun I ever had And I'd do it over and over and over again if I could It just felt so good, good  Ra-di-di-di-di-di-di-di-di-di-da-da Ra-di-di-di-di-di-di-di-di-di-da-da (It just felt so good) Ra-di-di-di-di-di-di-di-di-di-da-da Da-da, da-da|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(Oh) Then why's it feel so good? (So good) They say I did something bad But why's it feel so good? (Good) Most fun I ever had (Most fun I ever had) And I'd do it over and over and over again if I could It just felt so good (Good), good  Ra-di-di-di-di-di-di-di-di-di-da-da Ra-di-di-di-di-di-di-di-di-di-da-da Ra-di-di-di-di-di-di-di-di-di-da-da Da-da, da-da  Oh, you say I did something bad (You say I did something bad?) Why's it feel so good, good? So bad, why's it feel so good? Why's it feel, why's it feel so good? (Bad) It just felt so good, good</v>
      </c>
      <c r="E66" s="1" t="s">
        <v>208</v>
      </c>
      <c r="F66" s="1" t="s">
        <v>209</v>
      </c>
      <c r="G66" s="2" t="s">
        <v>210</v>
      </c>
      <c r="H66" s="2" t="s">
        <v>217</v>
      </c>
    </row>
    <row r="67">
      <c r="A67" s="1" t="s">
        <v>8</v>
      </c>
      <c r="B67" s="1" t="s">
        <v>218</v>
      </c>
      <c r="C67" s="1" t="s">
        <v>219</v>
      </c>
      <c r="D67" s="1" t="str">
        <f>IFERROR(__xludf.DUMMYFUNCTION("REGEXREPLACE(C67, ""\[(.*?)\]"", """")")," Don't blame me, love made me crazy If it doesn't, you ain't doin' it right Lord, save me, my drug is my baby I'll be usin' for the rest of my life  I've been breakin' hearts a long time And toyin' with them older guys Just playthings for me to use Someth"&amp;"ing happened for the first time In the darkest little paradise Shaking, pacin', I just need you  For you, I would cross the line I would waste my time I would lose my mind They say, ""She's gone too far this time""  Don't blame me, love made me crazy If i"&amp;"t doesn't, you ain't doin' it right Lord, save me, my drug is my baby I'll be usin' for the rest of my life Don't blame me, love made me crazy If it doesn't, you ain't doin' it right Oh, Lord, save me, my drug is my baby I'll be usin' for the rest of my l"&amp;"ife| My name is whatever you decide And I'm just gonna call you mine I'm insane, but I'm your baby (Your baby) Echoes (Echoes) of your name inside my mind Halo hiding my obsession I once was poison ivy, but now I'm your daisy  And, baby, for you I would ("&amp;"I would) fall from grace Just to (Just to) touch your face If you (If you) walk away, I'd beg you on my knees to stay  Don't blame me, love made me crazy If it doesn't, you ain't doin' it right Lord, save me, my drug is my baby I'll be usin' for the rest "&amp;"of my life (Yeah, ooh) Don't blame me, love made me crazy If it doesn't, you ain't doin' it right (Doin' it right) Oh, Lord, save me, my drug is my baby I'll be usin' for the rest of my life  I get so high, oh Every time you're, every time you're lovin' m"&amp;"e You're lovin' me Trip of my life, oh Every time you're, every time you're touchin' me You're touchin' me Every time you're, every time you're lovin' me| Oh, Lord, save me, my drug is my baby I'll be usin' for the rest of my life (Usin' for the rest of m"&amp;"y life, oh-woah-oh-oh)  Don't blame me, love made me crazy If it doesn't, you ain't doin' it right (Doin' it right, no) Lord, save me, my drug is my baby I'll be usin' for the rest of my life, oh-oh Don't blame me, love made me crazy (Oh-oh-oh) If it does"&amp;"n't, you ain't doin' it right (You ain't doin' it right) Oh, Lord, save me, my drug is my baby I'll be usin' for the rest of my life (I'll be usin', I'll be usin')  I get so high, oh Every time you're, every time you're lovin' me You're lovin' me Oh, Lord"&amp;", save me, my drug is my baby I'll be usin' for the rest of my life")</f>
        <v> Don't blame me, love made me crazy If it doesn't, you ain't doin' it right Lord, save me, my drug is my baby I'll be usin' for the rest of my life  I've been breakin' hearts a long time And toyin' with them older guys Just playthings for me to use Something happened for the first time In the darkest little paradise Shaking, pacin', I just need you  For you, I would cross the line I would waste my time I would lose my mind They say, "She's gone too far this time"  Don't blame me, love made me crazy If it doesn't, you ain't doin' it right Lord, save me, my drug is my baby I'll be usin' for the rest of my life Don't blame me, love made me crazy If it doesn't, you ain't doin' it right Oh, Lord, save me, my drug is my baby I'll be usin' for the rest of my life| My name is whatever you decide And I'm just gonna call you mine I'm insane, but I'm your baby (Your baby) Echoes (Echoes) of your name inside my mind Halo hiding my obsession I once was poison ivy, but now I'm your daisy  And, baby, for you I would (I would) fall from grace Just to (Just to) touch your face If you (If you) walk away, I'd beg you on my knees to stay  Don't blame me, love made me crazy If it doesn't, you ain't doin' it right Lord, save me, my drug is my baby I'll be usin' for the rest of my life (Yeah, ooh) Don't blame me, love made me crazy If it doesn't, you ain't doin' it right (Doin' it right) Oh, Lord, save me, my drug is my baby I'll be usin' for the rest of my life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oh-woah-oh-oh)  Don't blame me, love made me crazy If it doesn't, you ain't doin' it right (Doin' it right, no) Lord, save me, my drug is my baby I'll be usin' for the rest of my life, oh-oh Don't blame me, love made me crazy (Oh-oh-oh) If it doesn't, you ain't doin' it right (You ain't doin' it right) Oh, Lord, save me, my drug is my baby I'll be usin' for the rest of my life (I'll be usin', I'll be usin')  I get so high, oh Every time you're, every time you're lovin' me You're lovin' me Oh, Lord, save me, my drug is my baby I'll be usin' for the rest of my life</v>
      </c>
      <c r="E67" s="1" t="s">
        <v>208</v>
      </c>
      <c r="F67" s="1" t="s">
        <v>209</v>
      </c>
      <c r="G67" s="2" t="s">
        <v>210</v>
      </c>
      <c r="H67" s="2" t="s">
        <v>220</v>
      </c>
    </row>
    <row r="68">
      <c r="A68" s="1" t="s">
        <v>8</v>
      </c>
      <c r="B68" s="1" t="s">
        <v>221</v>
      </c>
      <c r="C68" s="1" t="s">
        <v>222</v>
      </c>
      <c r="D68" s="1" t="str">
        <f>IFERROR(__xludf.DUMMYFUNCTION("REGEXREPLACE(C68, ""\[(.*?)\]"", """")")," This ain't for the best My reputation's never been worse, so You must like me for me We can't make Any promises now, can we, babe? But you can make me a drink  Dive bar on the East Side, where you at? Phone lights up my nightstand in the black Come here,"&amp;" you can meet me in the back Dark jeans and your Nikes, look at you Oh, damn, never seen that color blue Just think of the fun things we could do  ('Cause I like you) This ain't for the best My reputation's never been worse, so You must like me for me (Ye"&amp;"ah, I want you) We can't make Any promises now, can we, babe? But you can make me a drink  Is it cool that I said all that? Is it chill that you're in my head? 'Cause I know that it's delicate (Delicate) Is it cool that I said all that? Is it too soon to "&amp;"do this yet? 'Cause I know that it's delicate| Isn't it? Isn't it? Isn't it? Isn't it? Isn't it? Isn't it? Isn't it? Isn't it delicate?  Third floor on the West Side, me and you Handsome, you're a mansion with a view Do the girls back home touch you like "&amp;"I do? Long night with your hands up in my hair Echoes of your footsteps on the stairs Stay here, honey, I don't wanna share  ('Cause I like you) This ain't for the best My reputation's never been worse, so You must like me for me (Yeah, I want you) We can"&amp;"'t make Any promises now, can we, babe? But you can make me a drink  Is it cool that I said all that? Is it chill that you're in my head? 'Cause I know that it's delicate (Delicate) Is it cool that I said all that? Is it too soon to do this yet? 'Cause I "&amp;"know that it's delicate| Isn't it? Isn't it? Isn't it? Isn't it? Isn't it? Isn't it? Isn't it? Isn't it delicate?  Sometimes, I wonder, when you sleep Are you ever dreaming of me? Sometimes, when I look into your eyes I pretend you're mine all the damn ti"&amp;"me  ('Cause I like you) Is it cool that I said all that? Is it chill that you're in my head? 'Cause I know that it's delicate (Delicate) (Yeah, I want you) Is it cool that I said all that? Is it too soon to do this yet? 'Cause I know that it's delicate (D"&amp;"elicate) ('Cause I like you) Is it cool that I said all that? (Isn't it?) Is it chill that you're in my head? (Isn't it? Isn't it?) 'Cause I know that it's delicate (Isn't it delicate?) (Yeah, I want you) Is it cool that I said all that? (Isn't it?) Is it"&amp;" too soon to do this yet? (Isn't it? Isn't it?) 'Cause I know that it's delicate Isn't it delicate?")</f>
        <v> This ain't for the best My reputation's never been worse, so You must like me for me We can't make Any promises now, can we, babe? But you can make me a drink  Dive bar on the East Side, where you at? Phone lights up my nightstand in the black Come here, you can meet me in the back Dark jeans and your Nikes, look at you Oh, damn, never seen that color blue Just think of the fun things we could do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Third floor on the West Side, me and you Handsome, you're a mansion with a view Do the girls back home touch you like I do? Long night with your hands up in my hair Echoes of your footsteps on the stairs Stay here, honey, I don't wanna share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Sometimes, I wonder, when you sleep Are you ever dreaming of me? Sometimes, when I look into your eyes I pretend you're mine all the damn time  ('Cause I like you)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 it chill that you're in my head? (Isn't it? Isn't it?) 'Cause I know that it's delicate (Isn't it delicate?) (Yeah, I want you) Is it cool that I said all that? (Isn't it?) Is it too soon to do this yet? (Isn't it? Isn't it?) 'Cause I know that it's delicate Isn't it delicate?</v>
      </c>
      <c r="E68" s="1" t="s">
        <v>208</v>
      </c>
      <c r="F68" s="1" t="s">
        <v>209</v>
      </c>
      <c r="G68" s="2" t="s">
        <v>210</v>
      </c>
      <c r="H68" s="2" t="s">
        <v>223</v>
      </c>
    </row>
    <row r="69">
      <c r="A69" s="1" t="s">
        <v>8</v>
      </c>
      <c r="B69" s="1" t="s">
        <v>224</v>
      </c>
      <c r="C69" s="1" t="s">
        <v>225</v>
      </c>
      <c r="D69" s="1" t="str">
        <f>IFERROR(__xludf.DUMMYFUNCTION("REGEXREPLACE(C69, ""\[(.*?)\]"", """")")," I don't like your little games Don't like your tilted stage The role you made me play Of the fool, no, I don't like you I don't like your perfect crime How you laugh when you lie You said the gun was mine Isn't cool, no, I don't like you (Oh)  But I got "&amp;"smarter, I got harder in the nick of time Honey, I rose up from the dead, I do it all the time I've got a list of names and yours is in red, underlined I check it once, then I check it twice, oh!  Ooh, look what you made me do Look what you made me do Loo"&amp;"k what you just made me do Look what you just made me— Ooh, look what you made me do Look what you made me do Look what you just made me do Look what you just made me do| I don't like your kingdom keys They once belonged to me You asked me for a place to "&amp;"sleep Locked me out and threw a feast (What?) The world moves on, another day, another drama, drama But not for me, not for me, all I think about is karma And then the world moves on, but one thing's for sure Maybe I got mine, but you'll all get yours  Bu"&amp;"t I got smarter, I got harder in the nick of time Honey, I rose up from the dead, I do it all the time I've got a list of names and yours is in red, underlined I check it once, then I check it twice, oh!  Ooh, look what you made me do Look what you made m"&amp;"e do Look what you just made me do Look what you just made me— Ooh, look what you made me do Look what you made me do Look what you just made me do Look what you just made me do| I don't trust nobody and nobody trusts me I'll be the actress starring in yo"&amp;"ur bad dreams I don't trust nobody and nobody trusts me I'll be the actress starring in your bad dreams I don't trust nobody and nobody trusts me I'll be the actress starring in your bad dreams I don't trust nobody and nobody trusts me I'll be the actress"&amp;" starring in your bad dreams (Ooh, look what you made me do Look what you made me do Look what you just made me do Look what you just made me— Ooh, look what you made me do Look what you made me do Look what you just made me—) ""I'm sorry, the old Taylor "&amp;"can't come to the phone right now ""Why? Oh, 'cause she's dead!"" (Oh)  Ooh, look what you made me do Look what you made me do Look what you just made me do Look what you just made me— Ooh, look what you made me do Look what you made me do Look what you j"&amp;"ust made me do Look what you just made me do Ooh, look what you made me do Look what you made me do Look what you just made me do Look what you just made me— Ooh, look what you made me do Look what you made me do Look what you just made me do Look what yo"&amp;"u just made me do")</f>
        <v> I don't like your little games Don't like your tilted stage The role you made me play Of the fool, no, I don't like you I don't like your perfect crime How you laugh when you lie You said the gun was mine Isn't cool, no, I don't like you (Oh)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v>
      </c>
      <c r="E69" s="1" t="s">
        <v>208</v>
      </c>
      <c r="F69" s="1" t="s">
        <v>209</v>
      </c>
      <c r="G69" s="2" t="s">
        <v>210</v>
      </c>
      <c r="H69" s="2" t="s">
        <v>226</v>
      </c>
    </row>
    <row r="70">
      <c r="A70" s="1" t="s">
        <v>8</v>
      </c>
      <c r="B70" s="1" t="s">
        <v>227</v>
      </c>
      <c r="C70" s="1" t="s">
        <v>228</v>
      </c>
      <c r="D70" s="1" t="str">
        <f>IFERROR(__xludf.DUMMYFUNCTION("REGEXREPLACE(C70, ""\[(.*?)\]"", """")")," See you in the dark All eyes on you, my magician All eyes on us You make everyone disappear, and Cut me into pieces Gold cage, hostage to my feelings Back against the wall Trippin', trip-trippin' when you're gone  'Cause we break down a little But when y"&amp;"ou get me alone, it's so simple 'Cause, baby, I know what you know We can feel it  And all the pieces fall right into place Getting caught up in a moment Lipstick on your face So it goes I'm yours to keep And I'm yours to lose You know I'm not a bad girl,"&amp;" but I Do bad things with you So it goes| Met you in a bar All eyes on me, your illusionist All eyes on us I make all your gray days clear And wear you like a necklace I'm so chill, but you make me jealous But I got your heart Skippin', skip-skippin' when"&amp;" I'm gone  'Cause we break down a little But when I get you alone, it's so simple 'Cause, baby, I know what you know We can feel it  And all the pieces fall right into place Getting caught up in a moment Lipstick on your face So it goes I'm yours to keep "&amp;"And I'm yours to lose You know I'm not a bad girl, but I Do bad things with you So it goes| Come here, dressed in black now So, so, so it goes Scratches down your back now So, so, so it goes  You did a number on me But, honestly, baby, who's counting? I d"&amp;"id a number on you But, honestly, baby, who's counting? You did a number on me But, honestly, baby, who's counting? Who's counting? (One, two, three)  And all the pieces fall (Pieces fall) right into place Getting caught up in a moment (Caught up, caught "&amp;"up) Lipstick on your face So it goes I'm yours to keep (Oh) And I'm yours to lose (Baby) You know I'm not a bad girl, but I Do bad things with you So it goes| Come here, dressed in black now So, so, so it goes Scratches down your back now So, so, so it go"&amp;"es Come here, dressed in black now So, so, so it goes Scratches down your back now So, so, so it goes")</f>
        <v> See you in the dark All eyes on you, my magician All eyes on us You make everyone disappear, and Cut me into pieces Gold cage, hostage to my feelings Back against the wall Trippin', trip-trippin' when you're gone  'Cause we break down a little But when you get me alone, it's so simple 'Cause, baby, I know what you know We can feel it  And all the pieces fall right into place Getting caught up in a moment Lipstick on your face So it goes I'm yours to keep And I'm yours to lose You know I'm not a bad girl, but I Do bad things with you So it goes| Met you in a bar All eyes on me, your illusionist All eyes on us I make all your gray days clear And wear you like a necklace I'm so chill, but you make me jealous But I got your heart Skippin', skip-skippin' when I'm gone  'Cause we break down a little But when I get you alone, it's so simple 'Cause, baby, I know what you know We can feel it  And all the pieces fall right into place Getting caught up in a moment Lipstick on your face So it goes I'm yours to keep And I'm yours to lose You know I'm not a bad girl, but I Do bad things with you So it goes| Come here, dressed in black now So, so, so it goes Scratches down your back now So, so, so it goes  You did a number on me But, honestly, baby, who's counting? I did a number on you But, honestly, baby, who's counting? You did a number on me But, honestly, baby, who's counting? Who's counting? (One, two, three)  And all the pieces fall (Pieces fall) right into place Getting caught up in a moment (Caught up, caught up) Lipstick on your face So it goes I'm yours to keep (Oh) And I'm yours to lose (Baby) You know I'm not a bad girl, but I Do bad things with you So it goes| Come here, dressed in black now So, so, so it goes Scratches down your back now So, so, so it goes Come here, dressed in black now So, so, so it goes Scratches down your back now So, so, so it goes</v>
      </c>
      <c r="E70" s="1" t="s">
        <v>208</v>
      </c>
      <c r="F70" s="1" t="s">
        <v>209</v>
      </c>
      <c r="G70" s="2" t="s">
        <v>210</v>
      </c>
      <c r="H70" s="2" t="s">
        <v>229</v>
      </c>
    </row>
    <row r="71">
      <c r="A71" s="1" t="s">
        <v>8</v>
      </c>
      <c r="B71" s="1" t="s">
        <v>230</v>
      </c>
      <c r="C71" s="1" t="s">
        <v>231</v>
      </c>
      <c r="D71" s="1" t="str">
        <f>IFERROR(__xludf.DUMMYFUNCTION("REGEXREPLACE(C71, ""\[(.*?)\]"", """")")," Gorgeous  You should take it as a compliment That I got drunk and made fun of the way you talk You should think about the consequence Of your magnetic field being a little too strong And I got a boyfriend, he's older than us He's in the club doin' I don'"&amp;"t know what You're so cool, it makes me hate you so much (I hate you so much)  Whisky on ice, Sunset and Vine You've ruined my life by not being mine  You're so gorgeous I can't say anything to your face 'Cause look at your face (Gorgeous) And I'm so furi"&amp;"ous At you for making me feel this way But what can I say? You're gorgeous  You should take it as a compliment That I'm talking to everyone here but you (But you, but you) And you should think about the consequence Of you touching my hand in a darkened ro"&amp;"om (Dark room, dark room) If you've got a girlfriend, I'm jealous of her But if you're single that's honestly worse 'Cause you're so gorgeous it actually hurts (Honey, it hurts)| Ocean blue eyes looking in mine I feel like I might sink and drown and die  "&amp;"You're so gorgeous I can't say anything to your face (To your face) 'Cause look at your face (Look at your face, gorgeous) And I'm so furious At you for making me feel this way (Feel this way) But what can I say? You're gorgeous  You make me so happy it t"&amp;"urns back to sad There's nothing I hate more than what I can't have And you are so gorgeous it makes me so mad (Mmh) You make me so happy it turns back to sad (Yeah) There's nothing I hate more than what I can't have and Guess I'll just stumble on home to"&amp;" my cats (Yeugh) alone Unless, you wanna come along? (Oh)  You're so gorgeous I can't say anything to your face (To your face) 'Cause look at your face (Look at your face, gorgeous) And I'm so furious (I'm so furious) At you for making me feel this way (F"&amp;"eel this way) But what can I say? (I say) You're gorgeous| You make me so happy it turns back to sad (Yeah) There's nothing I hate more than what I can't have And you are so gorgeous it makes me so mad (Mmh) You're gorgeous You make me so happy it turns b"&amp;"ack to sad (It turns back to sad) There's nothing I hate more than what I can't have (What I can't have) You are so gorgeous it makes me so mad (Mmh) You're gorgeous")</f>
        <v> Gorgeous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Whisky on ice, Sunset and Vine You've ruined my life by not being mine  You're so gorgeous I can't say anything to your face 'Cause look at your face (Gorgeous) And I'm so furious At you for making me feel this way But what can I say? You're gorgeous  You should take it as a compliment That I'm talking to everyone here but you (But you, but you) And you should think about the consequence Of you touching my hand in a darkened room (Dark room, dark room) If you've got a girlfriend, I'm jealous of her But if you're single that's honestly worse 'Cause you're so gorgeous it actually hurts (Honey, it hurts)| Ocean blue eyes looking in mine I feel like I might sink and drown and die  You're so gorgeous I can't say anything to your face (To your face) 'Cause look at your face (Look at your face, gorgeous) And I'm so furious At you for making me feel this way (Feel this way) But what can I say? You're gorgeous  You make me so happy it turns back to sad There's nothing I hate more than what I can't have And you are so gorgeous it makes me so mad (Mmh) You make me so happy it turns back to sad (Yeah) There's nothing I hate more than what I can't have and Guess I'll just stumble on home to my cats (Yeugh) alone Unless, you wanna come along? (Oh)  You're so gorgeous I can't say anything to your face (To your face) 'Cause look at your face (Look at your face, gorgeous) And I'm so furious (I'm so furious) At you for making me feel this way (Feel this way) But what can I say? (I say) You're gorgeous| You make me so happy it turns back to sad (Yeah) There's nothing I hate more than what I can't have And you are so gorgeous it makes me so mad (Mmh) You're gorgeous You make me so happy it turns back to sad (It turns back to sad) There's nothing I hate more than what I can't have (What I can't have) You are so gorgeous it makes me so mad (Mmh) You're gorgeous</v>
      </c>
      <c r="E71" s="1" t="s">
        <v>208</v>
      </c>
      <c r="F71" s="1" t="s">
        <v>209</v>
      </c>
      <c r="G71" s="2" t="s">
        <v>210</v>
      </c>
      <c r="H71" s="2" t="s">
        <v>232</v>
      </c>
    </row>
    <row r="72">
      <c r="A72" s="1" t="s">
        <v>8</v>
      </c>
      <c r="B72" s="1" t="s">
        <v>233</v>
      </c>
      <c r="C72" s="1" t="s">
        <v>234</v>
      </c>
      <c r="D72" s="1" t="str">
        <f>IFERROR(__xludf.DUMMYFUNCTION("REGEXREPLACE(C72, ""\[(.*?)\]"", """")")," No, nothing good starts in a getaway car  It was the best of times, the worst of crimes I struck a match and blew your mind But I didn't mean it and you didn’t see it The ties were black, the lies were white In shades of gray in candlelight I wanted to l"&amp;"eave him, I needed a reason  ""X"" marks the spot where we fell apart He poisoned the well, I was lyin' to myself I knew it from the first Old Fashioned, we were cursed We never had a shotgun shot in the dark (Oh!)  You were drivin' the getaway car We wer"&amp;"e flyin’, but we'd never get far Don't pretend it's such a mystery Think about the place where you first met me Ridin' in a getaway car There were sirens in the beat of your heart Should've known I'd be the first to leave Think about the place where you f"&amp;"irst met me In a getaway car, oh-oh-oh No, they never get far, oh-oh-ah No, nothing good starts in a getaway car| It was the great escape, the prison break The light of freedom on my face But you weren't thinkin’ and I was just drinkin’ While he was runni"&amp;"n' after us, I was screamin’, ""Go, go, go!"" But with three of us, honey, it's a sideshow And a circus ain't a love story and now we're both sorry (We’re both sorry)  ""X"" marks the spot where we fell apart He poisoned the well, every man for himself I "&amp;"knew it from the first Old Fashioned, we were cursed It hit you like a shotgun shot to the heart (Oh!)  You were drivin' the getaway car We were flyin', but we'd never get far Don't pretend it's such a mystery Think about the place where you first met me "&amp;"Ridin' in a getaway car There were sirens in the beat of your heart Should've known I'd be the first to leave Think about the place where you first met me In a getaway car, oh-oh-oh No, they never get far, oh-oh-ah No, nothing good starts in a getaway car"&amp;"| We were jet-set, Bonnie and Clyde (Oh-oh) Until I switched to the other side, to the other side It's no surprise I turned you in (Oh-oh) 'Cause us traitors never win  I'm in a getaway car I left you in a motel bar Put the money in a bag and I stole the "&amp;"keys That was the last time you ever saw me (Oh!)  Drivin' the getaway car We were flyin', but we'd never get far (Don't pretend) Don't pretend it's such a mystery Think about the place where you first met me Ridin' in a getaway car There were sirens in t"&amp;"he beat of your heart (Should've known) Should've known I'd be the first to leave Think about the place where you first met me In a getaway car, oh-oh-oh No, they never get far, oh-oh-ah No, nothing good starts in a getaway car  I was ridin' in a getaway "&amp;"car I was cryin' in a getaway car I was dyin' in a getaway car Said goodbye in a getaway car Ridin' in a getaway car I was cryin' in a getaway car I was dyin' in a getaway car Said goodbye in a getaway car")</f>
        <v> No, nothing good starts in a getaway car  It was the best of times, the worst of crimes I struck a match and blew your mind But I didn't mean it and you didn’t see it The ties were black, the lies were white In shades of gray in candlelight I wanted to leave him, I needed a reason  "X" marks the spot where we fell apart He poisoned the well, I was lyin' to myself I knew it from the first Old Fashioned, we were cursed We never had a shotgun shot in the dark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 No, nothing good starts in a getaway car| It was the great escape, the prison break The light of freedom on my face But you weren't thinkin’ and I was just drinkin’ While he was runnin' after us, I was screamin’, "Go, go, go!" But with three of us, honey, it's a sideshow And a circus ain't a love story and now we're both sorry (We’re both sorry)  "X" marks the spot where we fell apart He poisoned the well, every man for himself I knew it from the first Old Fashioned, we were cursed It hit you like a shotgun shot to the heart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 No, nothing good starts in a getaway car| We were jet-set, Bonnie and Clyde (Oh-oh) Until I switched to the other side, to the other side It's no surprise I turned you in (Oh-oh) 'Cause us traitors never win  I'm in a getaway car I left you in a motel bar Put the money in a bag and I stole the keys That was the last time you ever saw me (Oh!)  Drivin' the getaway car We were flyin', but we'd never get far (Don't pretend) Don't pretend it's such a mystery Think about the place where you first met me Ridin' in a getaway car There were sirens in the beat of your heart (Should've known) Should've known I'd be the first to leave Think about the place where you first met me In a getaway car, oh-oh-oh No, they never get far, oh-oh-ah No, nothing good starts in a getaway car  I was ridin' in a getaway car I was cryin' in a getaway car I was dyin' in a getaway car Said goodbye in a getaway car Ridin' in a getaway car I was cryin' in a getaway car I was dyin' in a getaway car Said goodbye in a getaway car</v>
      </c>
      <c r="E72" s="1" t="s">
        <v>208</v>
      </c>
      <c r="F72" s="1" t="s">
        <v>209</v>
      </c>
      <c r="G72" s="2" t="s">
        <v>210</v>
      </c>
      <c r="H72" s="2" t="s">
        <v>235</v>
      </c>
    </row>
    <row r="73">
      <c r="A73" s="1" t="s">
        <v>8</v>
      </c>
      <c r="B73" s="1" t="s">
        <v>236</v>
      </c>
      <c r="C73" s="1" t="s">
        <v>237</v>
      </c>
      <c r="D73" s="1" t="str">
        <f>IFERROR(__xludf.DUMMYFUNCTION("REGEXREPLACE(C73, ""\[(.*?)\]"", """")")," I'm perfectly fine, I live on my own I made up my mind, I'm better off bein' alone We met a few weeks ago Now you try on callin' me ""baby"" like tryin' on clothes  Salute to me, I'm your American queen And you move to me like I'm a Motown beat And we ru"&amp;"le the kingdom inside my room 'Cause all the boys and their expensive cars With their Range Rovers and their Jaguars Never took me quite where you do  And all at once, you are the one I have been waiting for King of my heart, body and soul, ooh-woah And a"&amp;"ll at once, you're all I want, I'll never let you go King of my heart, body and soul, ooh-woah  And all at once, I've been waiting, waiting Ooh-woah, ooh-woah And all at once, you are the one, I have been waiting, waiting Body and soul, ooh-woah And all a"&amp;"t once| Late in the night, the city's asleep Your love is a secret I'm hoping, dreaming, dying to keep Change my priorities The taste of your lips is my idea of luxury  Salute to me, I'm your American queen And you move to me like I'm a Motown beat And we"&amp;" rule the kingdom inside my room (Inside my room, oh) 'Cause all the boys and their expensive cars With their Range Rovers and their Jaguars Never took me quite where you do (Where you do)  And all at once, you are the one I have been waiting for King of "&amp;"my heart, body and soul, ooh-woah And all at once, you're all I want, I'll never let you go King of my heart (My heart), body and soul, ooh-woah  And all at once (Hey), I've been waiting, waiting (Waiting) Ooh-woah, ooh-woah And all at once, you are the o"&amp;"ne I have been waiting (Waiting), waiting (Waiting) Body and soul, ooh-woah And all at once| Is this the end of all the endings? My broken bones are mending With all these nights we're spending Up on the roof with a school girl crush Drinking beer out of "&amp;"plastic cups Say you fancy me, not fancy stuff Baby, all at once, this is enough  And all at once, you are the one I have been waiting for King of my heart, body and soul, ooh-woah  And all at once, you are the one I have been waiting for King of my heart"&amp;", body and soul, ooh-woah And all at once, you're all I want, I'll never let you go King of my heart (My heart), body and soul (My soul), ooh-woah  And all at once, I've been waiting, waiting Ooh-woah, ooh-woah (Ooh-woah) And all at once, you are the one "&amp;"I have been waiting, waiting Body and soul, ooh-woah And all at once")</f>
        <v> I'm perfectly fine, I live on my own I made up my mind, I'm better off bein' alone We met a few weeks ago Now you try on callin' me "baby" like tryin' on clothes  Salute to me, I'm your American queen And you move to me like I'm a Motown beat And we rule the kingdom inside my room 'Cause all the boys and their expensive cars With their Range Rovers and their Jaguars Never took me quite where you do  And all at once, you are the one I have been waiting for King of my heart, body and soul, ooh-woah And all at once, you're all I want, I'll never let you go King of my heart, body and soul, ooh-woah  And all at once, I've been waiting, waiting Ooh-woah, ooh-woah And all at once, you are the one, I have been waiting, waiting Body and soul, ooh-woah And all at once| Late in the night, the city's asleep Your love is a secret I'm hoping, dreaming, dying to keep Change my priorities The taste of your lips is my idea of luxury  Salute to me, I'm your American queen And you move to me like I'm a Motown beat And we rule the kingdom inside my room (Inside my room, oh) 'Cause all the boys and their expensive cars With their Range Rovers and their Jaguars Never took me quite where you do (Where you do)  And all at once, you are the one I have been waiting for King of my heart, body and soul, ooh-woah And all at once, you're all I want, I'll never let you go King of my heart (My heart), body and soul, ooh-woah  And all at once (Hey), I've been waiting, waiting (Waiting) Ooh-woah, ooh-woah And all at once, you are the one I have been waiting (Waiting), waiting (Waiting) Body and soul, ooh-woah And all at once| Is this the end of all the endings? My broken bones are mending With all these nights we're spending Up on the roof with a school girl crush Drinking beer out of plastic cups Say you fancy me, not fancy stuff Baby, all at once, this is enough  And all at once, you are the one I have been waiting for King of my heart, body and soul, ooh-woah  And all at once, you are the one I have been waiting for King of my heart, body and soul, ooh-woah And all at once, you're all I want, I'll never let you go King of my heart (My heart), body and soul (My soul), ooh-woah  And all at once, I've been waiting, waiting Ooh-woah, ooh-woah (Ooh-woah) And all at once, you are the one I have been waiting, waiting Body and soul, ooh-woah And all at once</v>
      </c>
      <c r="E73" s="1" t="s">
        <v>208</v>
      </c>
      <c r="F73" s="1" t="s">
        <v>209</v>
      </c>
      <c r="G73" s="2" t="s">
        <v>210</v>
      </c>
      <c r="H73" s="2" t="s">
        <v>238</v>
      </c>
    </row>
    <row r="74">
      <c r="A74" s="1" t="s">
        <v>8</v>
      </c>
      <c r="B74" s="1" t="s">
        <v>239</v>
      </c>
      <c r="C74" s="1" t="s">
        <v>240</v>
      </c>
      <c r="D74" s="1" t="str">
        <f>IFERROR(__xludf.DUMMYFUNCTION("REGEXREPLACE(C74, ""\[(.*?)\]"", """")")," I, I loved you in secret First sight, yeah, we love without reason Oh, twenty-five years old Oh, how were you to know? And My, my love had been frozen Deep blue, but you painted me golden Oh, and you held me close Oh, how was I to know? I–  Could've spen"&amp;"t forever with your hands in my pockets Picture of your face in an invisible locket You said there was nothing in the world that could stop it I had a bad feeling And darling, you had turned my bed into a sacred oasis People started talking, putting us th"&amp;"rough our paces I knew there was no one in the world who could take it I had a bad feeling  But we were dancing Dancing with our hands tied, hands tied Yeah, we were dancing Like it was the first time, first time Yeah, we were dancing Dancing with our han"&amp;"ds tied, hands tied Yeah, we were dancing And I had a bad feeling But we were dancing| I, I loved you in spite of Deep fears that the world would divide us So, baby, can we dance Oh, through an avalanche? And Say, say that we got it I'm a mess, but I'm th"&amp;"e mess that you wanted Oh, 'cause it's gravity Oh, keeping you with me, I–  Could've spent forever with your hands in my pockets Picture of your face in an invisible locket You said there was nothing in the world that could stop it I had a bad feeling  Bu"&amp;"t we were dancing Dancing with our hands tied, hands tied Yeah, we were dancing Like it was the first time, first time Yeah, we were dancing Dancing with our hands tied, hands tied Yeah, we were dancing (Knew we had our hands tied) And I had a bad feeling"&amp;" But we were dancing| I'd kiss you as the lights went out Swaying as the room burned down I'd hold you as the water rushes in If I could dance with you again I'd kiss you as the lights went out Swaying as the room burned down I'd hold you as the water rus"&amp;"hes in If I could dance with you again (Again)  Dancing with our hands tied, hands tied Oh, yeah, we were dancing Like it was the first time, first time (First time, first time) Yeah, we were dancing (Oh) Dancing with our hands tied, hands tied (Dancing w"&amp;"ith our hands tied) Yeah, we were dancing (Ooh) And I had a bad feeling (Had a bad feeling) But we were dancing  (Ooh-ooh, ooh-ooh) Hands tied, hands tied (Dancing)")</f>
        <v> I, I loved you in secret First sight, yeah, we love without reason Oh, twenty-five years old Oh, how were you to know? And My, my love had been frozen Deep blue, but you painted me golden Oh, and you held me close Oh, how was I to know? I–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But we were dancing Dancing with our hands tied, hands tied Yeah, we were dancing Like it was the first time, first time Yeah, we were dancing Dancing with our hands tied, hands tied Yeah, we were dancing And I had a bad feeling But we were dancing| I, I loved you in spite of Deep fears that the world would divide us So, baby, can we dance Oh, through an avalanche? And Say, say that we got it I'm a mess, but I'm the mess that you wanted Oh, 'cause it's gravity Oh, keeping you with me, I–  Could've spent forever with your hands in my pockets Picture of your face in an invisible locket You said there was nothing in the world that could stop it I had a bad feeling  But we were dancing Dancing with our hands tied, hands tied Yeah, we were dancing Like it was the first time, first time Yeah, we were dancing Dancing with our hands tied, hands tied Yeah, we were dancing (Knew we had our hands tied) And I had a bad feeling But we were dancing| I'd kiss you as the lights went out Swaying as the room burned down I'd hold you as the water rushes in If I could dance with you again I'd kiss you as the lights went out Swaying as the room burned down I'd hold you as the water rushes in If I could dance with you again (Again)  Dancing with our hands tied, hands tied Oh, yeah, we were dancing Like it was the first time, first time (First time, first time) Yeah, we were dancing (Oh) Dancing with our hands tied, hands tied (Dancing with our hands tied) Yeah, we were dancing (Ooh) And I had a bad feeling (Had a bad feeling) But we were dancing  (Ooh-ooh, ooh-ooh) Hands tied, hands tied (Dancing)</v>
      </c>
      <c r="E74" s="1" t="s">
        <v>208</v>
      </c>
      <c r="F74" s="1" t="s">
        <v>209</v>
      </c>
      <c r="G74" s="2" t="s">
        <v>210</v>
      </c>
      <c r="H74" s="2" t="s">
        <v>241</v>
      </c>
    </row>
    <row r="75">
      <c r="A75" s="1" t="s">
        <v>8</v>
      </c>
      <c r="B75" s="1" t="s">
        <v>242</v>
      </c>
      <c r="C75" s="1" t="s">
        <v>243</v>
      </c>
      <c r="D75" s="1" t="str">
        <f>IFERROR(__xludf.DUMMYFUNCTION("REGEXREPLACE(C75, ""\[(.*?)\]"", """")")," Our secret moments in a crowded room They got no idea about me and you There is an indentation in the shape of you Made your mark on me, a golden tattoo  All of this silence and patience, pining and anticipation My hands are shaking from holding back fro"&amp;"m you Ha, ah, ah All of this silence and patience, pining and desperately waiting My hands are shaking from all this Ah, ha, ha, ha-ah  Say my name and everything just stops I don't want you like a best friend Only bought this dress so you could take it o"&amp;"ff Take it off, ha, ha, ha-ah Carve your name into my bedpost ’Cause I don't want you like a best friend Only bought this dress so you could take it off Take it off, ha, ha, ha-ah  Inescapable, I'm not even gonna try And if I get burned, at least we were "&amp;"electrified I’m spilling wine in the bathtub You kiss my face and we're both drunk Everyone thinks that they know us But they know nothin' about| All of this silence and patience, pining and anticipation My hands are shaking from holding back from you Ha,"&amp;" ah, ah All of this silence and patience, pining and desperately waiting My hands are shaking from all this Ah, ha, ha, ha-ah  Say my name and everything just stops I don't want you like a best friend Only bought this dress so you could take it off Take i"&amp;"t off, ha, ha, ha-ah Carve your name into my bedpost 'Cause I don't want you like a best friend Only bought this dress so you could take it off Take it off, ha, ha  Ha-ah-ah, ha-ah-ah, ha-ah-ah-ah Only bought this dress so you could take it off Ha-ah-ah, "&amp;"ha-ah-ah, ha-ah-ah-ah Only bought this dress so you could take it off  Flashback when you met me, your buzzcut and my hair bleached Even in my worst times, you could see the best in me Flashback to my mistakes, my rebounds, my earthquakes Even in my worst"&amp;" lies, you saw the truth in me And I woke up just in time, now I wake up by your side My one and only, my lifeline I woke up just in time, now I wake up by your side My hands shake, I can't explain this Ah, ha, ha, ha-ah| Say my name and everything just s"&amp;"tops I don't want you like a best friend Only bought this dress so you could take it off Take it off, ha, ha, ha-ah Carve your name into my bedpost ’Cause I don’t want you like a best friend Only bought this dress so you could take it off Take it off, ha,"&amp;" ha, ha-ah  There is an indentation in the shape of you Only bought this dress so you could take it off You made your mark on me, golden tattoo Only bought this dress so you could take it off")</f>
        <v> Our secret moments in a crowded room They got no idea about me and you There is an indentation in the shape of you Made your mark on me, a golden tattoo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off, ha, ha, ha-ah Carve your name into my bedpost ’Cause I don't want you like a best friend Only bought this dress so you could take it off Take it off, ha, ha, ha-ah  Inescapable, I'm not even gonna try And if I get burned, at least we were electrified I’m spilling wine in the bathtub You kiss my face and we're both drunk Everyone thinks that they know us But they know nothin' about|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off, ha, ha, ha-ah Carve your name into my bedpost 'Cause I don't want you like a best friend Only bought this dress so you could take it off Take it off, ha, ha  Ha-ah-ah, ha-ah-ah, ha-ah-ah-ah Only bought this dress so you could take it off Ha-ah-ah, ha-ah-ah, ha-ah-ah-ah Only bought this dress so you could take it off  Flashback when you met me, your buzzcut and my hair bleached Even in my worst times, you could see the best in me Flashback to my mistakes, my rebounds, my earthquakes Even in my worst lies, you saw the truth in me And I woke up just in time, now I wake up by your side My one and only, my lifeline I woke up just in time, now I wake up by your side My hands shake, I can't explain this Ah, ha, ha, ha-ah| Say my name and everything just stops I don't want you like a best friend Only bought this dress so you could take it off Take it off, ha, ha, ha-ah Carve your name into my bedpost ’Cause I don’t want you like a best friend Only bought this dress so you could take it off Take it off, ha, ha, ha-ah  There is an indentation in the shape of you Only bought this dress so you could take it off You made your mark on me, golden tattoo Only bought this dress so you could take it off</v>
      </c>
      <c r="E75" s="1" t="s">
        <v>208</v>
      </c>
      <c r="F75" s="1" t="s">
        <v>209</v>
      </c>
      <c r="G75" s="2" t="s">
        <v>210</v>
      </c>
      <c r="H75" s="2" t="s">
        <v>244</v>
      </c>
    </row>
    <row r="76">
      <c r="A76" s="1" t="s">
        <v>8</v>
      </c>
      <c r="B76" s="1" t="s">
        <v>245</v>
      </c>
      <c r="C76" s="1" t="s">
        <v>246</v>
      </c>
      <c r="D76" s="1" t="str">
        <f>IFERROR(__xludf.DUMMYFUNCTION("REGEXREPLACE(C76, ""\[(.*?)\]"", """")")," It was so nice throwing big parties Jump into the pool from the balcony Everyone swimming in a champagne sea And there are no rules when you show up here Bass beat rattling the chandelier Feeling so Gatsby for that whole year  So, why'd you have to rain "&amp;"on my parade? I'm shaking my head and locking the gates  This is why we can't have nice things, darling Because you break them, I had to take them away This is why we can't have nice things, honey (Oh) Did you think I wouldn't hear all the things you said"&amp;" about me? This is why we can't have nice things  It was so nice being friends again There I was, giving you a second chance But you stabbed me in the back while shaking my hand And therein lies the issue, friends don't try to trick you Get you on the pho"&amp;"ne and mind-twist you And so I took an axe to a mended fence| But I'm not the only friend you've lost lately (Mm-mm) If only you weren't so shady  This is why we can't have nice things, darling (Yeah) Because you break them, I had to take them away This i"&amp;"s why we can't have nice (Nice things) things (Baby), honey Did you think I wouldn't hear all the things you said about me? This is why we can't have—  Here's a toast to my real friends They don't care about the he-said, she-said And here's to my baby He "&amp;"ain't reading what they call me lately And here's to my mama Had to listen to all this drama And here's to you 'Cause forgiveness is a nice thing to do Haha, I can't even say it with a straight face  This is why we can't have nice things, darling (Darling"&amp;") Because you break them, I had to take them away This is why we can't have nice (Uh-uh) things (Oh, no), honey (Baby, oh) Did you think I wouldn't hear all the things you said about me? This is why we can't have nice things, darling (And here's to my rea"&amp;"l friends) Because you break them, I had to take them (And here's to my baby) Nice things, honey (They didn't care about that he-said, she-said) Did you think I wouldn't hear all the things you said about me? This is why we can't have nice things")</f>
        <v> It was so nice throwing big parties Jump into the pool from the balcony Everyone swimming in a champagne sea And there are no rules when you show up here Bass beat rattling the chandelier Feeling so Gatsby for that whole year  So, why'd you have to rain on my parade? I'm shaking my head and locking the gates  This is why we can't have nice things, darling Because you break them, I had to take them away This is why we can't have nice things, honey (Oh) Did you think I wouldn't hear all the things you said about me? This is why we can't have nice things  It was so nice being friends again There I was, giving you a second chance But you stabbed me in the back while shaking my hand And therein lies the issue, friends don't try to trick you Get you on the phone and mind-twist you And so I took an axe to a mended fence| But I'm not the only friend you've lost lately (Mm-mm) If only you weren't so shady  This is why we can't have nice things, darling (Yeah) Because you break them, I had to take them away This is why we can't have nice (Nice things) things (Baby), honey Did you think I wouldn't hear all the things you said about me? This is why we can't have—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(They didn't care about that he-said, she-said) Did you think I wouldn't hear all the things you said about me? This is why we can't have nice things</v>
      </c>
      <c r="E76" s="1" t="s">
        <v>208</v>
      </c>
      <c r="F76" s="1" t="s">
        <v>209</v>
      </c>
      <c r="G76" s="2" t="s">
        <v>210</v>
      </c>
      <c r="H76" s="2" t="s">
        <v>247</v>
      </c>
    </row>
    <row r="77">
      <c r="A77" s="1" t="s">
        <v>8</v>
      </c>
      <c r="B77" s="1" t="s">
        <v>248</v>
      </c>
      <c r="C77" s="1" t="s">
        <v>249</v>
      </c>
      <c r="D77" s="1" t="str">
        <f>IFERROR(__xludf.DUMMYFUNCTION("REGEXREPLACE(C77, ""\[(.*?)\]"", """")")," My castle crumbled overnight I brought a knife to a gunfight They took the crown, but it's alright All the liars are calling me one Nobody's heard from me for months I'm doin' better than I ever was 'Cause  My baby's fit like a daydream Walkin' with his "&amp;"head down I'm the one he's walking to So call it what you want, yeah Call it what you want to My baby's fly like a jet stream High above the whole scene Loves me like I'm brand new So call it what you want, yeah Call it what you want to  All my flowers gr"&amp;"ew back as thorns Windows boarded up after the storm He built a fire just to keep me warm All the drama queens taking swings All the jokers dressing up as kings They fade to nothing when I look at him And I know I make the same mistakes every time Bridges"&amp;" burn, I never learn At least I did one thing right I did one thing right I'm laughing with my lover, makin' forts under covers Trust him like a brother Yeah, you know I did one thing right Starry eyes sparkin' up my darkest night| My baby's fit like a da"&amp;"ydream Walkin' with his head down I'm the one he's walking to So call it what you want, yeah Call it what you want to My baby's fly like a jet stream High above the whole scene Loves me like I'm brand new (Call it what you want, call it what you want, cal"&amp;"l it) So call it what you want, yeah Call it what you want to  I want to wear his initial on a chain 'round my neck Chain 'round my neck Not because he owns me But 'cause he really knows me Which is more than they can say, I I recall late November Holding"&amp;" my breath, slowly, I said ""You don't need to save me But would you run away with me?"" Yes (Would you run away?)  My baby's fit like a daydream Walkin' with his head down I'm the one he's walking to (Call it what you want, call it what you want, call it"&amp;") So call it what you want, yeah (Call it what you want it to) Call it what you want to My baby's fly like a jet stream (Oh) High above the whole scene Loves me like I'm brand new (Call it what you want, call it what you want, call it) So call it what you"&amp;" want, yeah Call it what you want to| (Call it what you want, call it) (Call it what you want, call it what you want, call it) (Call it what you want, call it what you want, call it) (Call it what you want, call it what you want, call it) (Call it what yo"&amp;"u want, call it what you want, call it) (Call it what you want, call it what you want, call it) (Call it what you want, call it what you want, call it) Call it what you want, yeah Call it what you want to")</f>
        <v> My castle crumbled overnight I brought a knife to a gunfight They took the crown, but it's alright All the liars are calling me one Nobody's heard from me for months I'm doin' better than I ever was 'Cause  My baby's fit like a daydream Walkin' with his head down I'm the one he's walking to So call it what you want, yeah Call it what you want to My baby's fly like a jet stream High above the whole scene Loves me like I'm brand new So call it what you want, yeah Call it what you want to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My baby's fit like a daydream Walkin'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My baby's fit like a daydream Walkin' with his head down I'm the one he's walking to (Call it what you want, call it what you want, call it) So call it what you want, yeah (Call it what you want it to) Call it what you want to My baby's fly like a jet stream (Oh) High above the whole scene Loves me like I'm brand new (Call it what you want, call it what you want, call it) So call it what you want, yeah Call it what you want to|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v>
      </c>
      <c r="E77" s="1" t="s">
        <v>208</v>
      </c>
      <c r="F77" s="1" t="s">
        <v>209</v>
      </c>
      <c r="G77" s="2" t="s">
        <v>210</v>
      </c>
      <c r="H77" s="2" t="s">
        <v>250</v>
      </c>
    </row>
    <row r="78">
      <c r="A78" s="1" t="s">
        <v>8</v>
      </c>
      <c r="B78" s="1" t="s">
        <v>251</v>
      </c>
      <c r="C78" s="1" t="s">
        <v>252</v>
      </c>
      <c r="D78" s="1" t="str">
        <f>IFERROR(__xludf.DUMMYFUNCTION("REGEXREPLACE(C78, ""\[(.*?)\]"", """")")," There's glitter on the floor after the party Girls carrying their shoes down in the lobby Candle wax and Polaroids on the hardwood floor You and me from the night before, but  Don’t read the last page But I stay when you're lost and I'm scared and you’re"&amp;" turning away I want your midnights But I'll be cleaning up bottles with you on New Year's Day  You squeeze my hand three times in the back of the taxi I can tell that it's gonna be a long road I'll be there if you're the toast of the town, babe Or if you"&amp;" strike out and you're crawling home  Don't read the last page But I stay when it’s hard or it’s wrong or we're making mistakes I want your midnights But I’ll be cleaning up bottles with you on New Year's Day  Hold on to the memories, they will hold on to"&amp;" you Hold on to the memories, they will hold on to you Hold on to the memories, they will hold on to you And I will hold on to you| Please, don't ever become a stranger Whose laugh I could recognize anywhere Please, don't ever become a stranger Whose laug"&amp;"h I could recognize anywhere  There’s glitter on the floor after the party Girls carrying their shoes down in the lobby Candle wax and Polaroids on the hardwood floor You and me forevermore  Don't read the last page But I stay when it's hard or it's wrong"&amp;" or we're making mistakes I want your midnights But I'll be cleaning up bottles with you on New Year's Day  Hold on to the memories, they will hold on to you Hold on to the memories, they will hold on to you Hold on to the memories, they will hold on to y"&amp;"ou And I will hold on to you  Please, don't ever become a stranger (To the memories, they will hold on to you) Whose laugh I could recognize anywhere (Hold on to the memories, they will hold on to you) Please, don't ever become a stranger (Hold on to the "&amp;"memories, they will hold on to you) Whose laugh I could recognize anywhere (I will hold on to you)")</f>
        <v> There's glitter on the floor after the party Girls carrying their shoes down in the lobby Candle wax and Polaroids on the hardwood floor You and me from the night before, but  Don’t read the last page But I stay when you're lost and I'm scared and you’re turning away I want your midnights But I'll be cleaning up bottles with you on New Year's Day  You squeeze my hand three times in the back of the taxi I can tell that it's gonna be a long road I'll be there if you're the toast of the town, babe Or if you strike out and you're crawling home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stranger Whose laugh I could recognize anywhere Please, don't ever become a stranger Whose laugh I could recognize anywhere  There’s glitter on the floor after the party Girls carrying their shoes down in the lobby Candle wax and Polaroids on the hardwood floor You and me forevermore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v>
      </c>
      <c r="E78" s="1" t="s">
        <v>208</v>
      </c>
      <c r="F78" s="1" t="s">
        <v>209</v>
      </c>
      <c r="G78" s="2" t="s">
        <v>210</v>
      </c>
      <c r="H78" s="2" t="s">
        <v>253</v>
      </c>
    </row>
    <row r="79">
      <c r="A79" s="1" t="s">
        <v>8</v>
      </c>
      <c r="B79" s="1" t="s">
        <v>254</v>
      </c>
      <c r="C79" s="1" t="s">
        <v>255</v>
      </c>
      <c r="D79" s="1" t="str">
        <f>IFERROR(__xludf.DUMMYFUNCTION("REGEXREPLACE(C79, ""\[(.*?)\]"", """")"),"When she fell, she fell apart. Cracked her bones on the pavement she once decorated as a child with sidewalk chalk When she crashed, her clothes disintegrated and blew away with the winds that took all of her fair-weather friends When she looked around, h"&amp;"er skin was spattered with ink forming the words of a thousand voices Echoes she heard even in her sleep: ""Whatever you say, it is not right."" ""Whatever you do, it is not enough."" ""Your kindness is fake."" ""Your pain is manipulative."" When she lay "&amp;"there on the ground, She dreamed of time machines and revenge and a love that was really something, Not just the idea of something. When she finally rose, she rose slowly Avoiding old haunts and sidestepping shiny pennies Wary of phone calls and promises,"&amp;" Charmers, dandies and get-love-quick-schemes When she stood, she stood with a desolate knowingness Waded out into the dark, wild ocean up to her neck Bathed in her brokenness Said a prayer of gratitude for each chink in the armor she never knew she neede"&amp;"d Standing broad-shouldered next to her was a love that was really something, not just the idea of something.|When she turned to go home, She heard the echoes of new words ""May your heart remain breakable But never by the same hand twice"" And even loude"&amp;"r: ""without your past, you could never have arrived- so wondrously and brutally, By design or some violent, exquisite happenstance ...here."" And in the death of her reputation, She felt truly alive.")</f>
        <v>When she fell, she fell apart. Cracked her bones on the pavement she once decorated as a child with sidewalk chalk When she crashed, her clothes disintegrated and blew away with the winds that took all of her fair-weather friends When she looked around, her skin was spattered with ink forming the words of a thousand voices Echoes she heard even in her sleep: "Whatever you say, it is not right." "Whatever you do, it is not enough." "Your kindness is fake." "Your pain is manipulative." When she lay there on the ground, She dreamed of time machines and revenge and a love that was really something, Not just the idea of something. When she finally rose, she rose slowly Avoiding old haunts and sidestepping shiny pennies Wary of phone calls and promises, Charmers, dandies and get-love-quick-schemes When she stood, she stood with a desolate knowingness Waded out into the dark, wild ocean up to her neck Bathed in her brokenness Said a prayer of gratitude for each chink in the armor she never knew she needed Standing broad-shouldered next to her was a love that was really something, not just the idea of something.|When she turned to go home, She heard the echoes of new words "May your heart remain breakable But never by the same hand twice" And even louder: "without your past, you could never have arrived- so wondrously and brutally, By design or some violent, exquisite happenstance ...here." And in the death of her reputation, She felt truly alive.</v>
      </c>
      <c r="E79" s="1" t="s">
        <v>208</v>
      </c>
      <c r="F79" s="1" t="s">
        <v>209</v>
      </c>
      <c r="G79" s="2" t="s">
        <v>210</v>
      </c>
      <c r="H79" s="2" t="s">
        <v>256</v>
      </c>
    </row>
    <row r="80">
      <c r="A80" s="1" t="s">
        <v>8</v>
      </c>
      <c r="B80" s="1" t="s">
        <v>257</v>
      </c>
      <c r="C80" s="1" t="s">
        <v>258</v>
      </c>
      <c r="D80" s="1" t="str">
        <f>IFERROR(__xludf.DUMMYFUNCTION("REGEXREPLACE(C80, ""\[(.*?)\]"", """")"),"If you're anything like me, You bite your nails, And laugh when you're nervous. You promise people the world, because that's what they want from you. You like giving them what they want... But darling, you need to stop, If you're anything like me, You kno"&amp;"ck on wood every time you make plans. You cross your fingers, hold your breath, Wish on lucky numbers and eyelashes Your superstitions were the lone survivors of the shipwreck. Rest In Peace, to your naive bravado... If life gets too good now, Darling, it"&amp;" scares you. If you're anything like me, You never wanted to lock your door, Your secret garden gate or your diary drawer Didn't want to face the you you don't know anymore For fear she was much better before... But Darling, now you have to. If you're any"&amp;"thing like me, There's a justice system in your head For names you'll never speak again, And you make your ruthless rulings. Each new enemy turns to steel They become the bars that confine you, In your own little golden prison cell... But Darling, there i"&amp;"s where you meet yourself.|If you're anything like me You've grown to hate your pride To love your thighs And no amount of friends at 25 Will fill the empty seats At the lunch tables of your past The teams that picked you last... But Darling, you keep try"&amp;"ing. If you're anything like me, You couldn't recognize the face of your love Until they stripped you of your shiny paint Threw your victory flag away And you saw the ones who wanted you anyway... Darling, later on you will thank your stars for that frigh"&amp;"tful day. If you're anything like me, I'm sorry. But Darling, it's going to be okay.")</f>
        <v>If you're anything like me, You bite your nails, And laugh when you're nervous. You promise people the world, because that's what they want from you. You like giving them what they want... But darling, you need to stop, If you're anything like me, You knock on wood every time you make plans. You cross your fingers, hold your breath, Wish on lucky numbers and eyelashes Your superstitions were the lone survivors of the shipwreck. Rest In Peace, to your naive bravado... If life gets too good now, Darling, it scares you. If you're anything like me, You never wanted to lock your door, Your secret garden gate or your diary drawer Didn't want to face the you you don't know anymore For fear she was much better before... But Darling, now you have to. If you're anything like me, There's a justice system in your head For names you'll never speak again, And you make your ruthless rulings. Each new enemy turns to steel They become the bars that confine you, In your own little golden prison cell... But Darling, there is where you meet yourself.|If you're anything like me You've grown to hate your pride To love your thighs And no amount of friends at 25 Will fill the empty seats At the lunch tables of your past The teams that picked you last... But Darling, you keep trying. If you're anything like me, You couldn't recognize the face of your love Until they stripped you of your shiny paint Threw your victory flag away And you saw the ones who wanted you anyway... Darling, later on you will thank your stars for that frightful day. If you're anything like me, I'm sorry. But Darling, it's going to be okay.</v>
      </c>
      <c r="E80" s="1" t="s">
        <v>208</v>
      </c>
      <c r="F80" s="1" t="s">
        <v>209</v>
      </c>
      <c r="G80" s="2" t="s">
        <v>210</v>
      </c>
      <c r="H80" s="2" t="s">
        <v>259</v>
      </c>
    </row>
    <row r="81">
      <c r="A81" s="1" t="s">
        <v>8</v>
      </c>
      <c r="B81" s="1" t="s">
        <v>260</v>
      </c>
      <c r="C81" s="1" t="s">
        <v>261</v>
      </c>
      <c r="D81" s="1" t="str">
        <f>IFERROR(__xludf.DUMMYFUNCTION("REGEXREPLACE(C81, ""\[(.*?)\]"", """")"),"Here's something I've learned about people. We think we know someone, but the truth is that we only know the version of them they have chosen to show us. We know our friend in a certain light, but we don't know them the way their lover does. Just the way "&amp;"their lover will never know them the same way that you do as their friend. Their mother knows them differently than their roommate, who knows them differently than their colleague. Their secret admirer looks at them and sees an elaborate sunset of brillia"&amp;"nt color and dimension and spirit and pricelessness. And yet, a stranger will pass that person and see a faceless member of the crowd, nothing more. We may hear rumors about a person and believe those things to be true. We may one day meet that person and"&amp;" feel foolish for believing baseless gossip. This is the first generation that will be able to look back on their entire life story documented in pictures on the internet, and together we will all discover the after-effects of that. Ultimately, we post ph"&amp;"otos online to curate what strangers think of us. But then we wake up, look in the mirror at our faces and see the cracks and scars and blemishes, and cringe. We hope someday we'll meet someone who will see that same morning face and instead see their fut"&amp;"ure, their partner, their forever. Someone who will still choose us even when they see all of the sides of the story, all the angles of the kaleidoscope that is you. The point being, despite our need to simplify and generalize absolutely everyone and ever"&amp;"ything in this life, humans are intrinsically impossible to simplify. We are never just good or just bad. We are mosaics of our worst selves and our best selves, our deepest secrets and our favorite stories to tell at a dinner party, existing somewhere be"&amp;"tween our well-lit profile photo and our drivers license shot. We are all a mixture of our selfishness and generosity, loyalty and self-preservation, pragmatism and impulsiveness. I've been in the public eye since I was 15 years old. On the beautiful, lov"&amp;"ely side of that, I've been so lucky to make music for living and look out into crowds of loving, vibrant people. On the other side of the coin, my mistakes have been used against me, my heartbreaks have been used as entertainment, and my songwriting has "&amp;"been trivialized as 'oversharing'. When this album comes out, gossip blogs will scour the lyrics for the men they can attribute to each song, as if the inspiration for music is as simple and basic as a paternity test. There will be slideshows of photos ba"&amp;"cking up each incorrect theory, because it's 2017 and if you didn't see a picture of it, it couldn't have happened right? Let me say it again, louder for those in the back... We think we know someone, but the truth is that we only know the version of them"&amp;" that they have chosen to show us. There will be no further explanation There will be just reputation.")</f>
        <v>Here's something I've learned about people. We think we know someone, but the truth is that we only know the version of them they have chosen to show us. We know our friend in a certain light, but we don't know them the way their lover does. Just the way their lover will never know them the same way that you do as their friend. Their mother knows them differently than their roommate, who knows them differently than their colleague. Their secret admirer looks at them and sees an elaborate sunset of brilliant color and dimension and spirit and pricelessness. And yet, a stranger will pass that person and see a faceless member of the crowd, nothing more. We may hear rumors about a person and believe those things to be true. We may one day meet that person and feel foolish for believing baseless gossip. This is the first generation that will be able to look back on their entire life story documented in pictures on the internet, and together we will all discover the after-effects of that. Ultimately, we post photos online to curate what strangers think of us. But then we wake up, look in the mirror at our faces and see the cracks and scars and blemishes, and cringe. We hope someday we'll meet someone who will see that same morning face and instead see their future, their partner, their forever. Someone who will still choose us even when they see all of the sides of the story, all the angles of the kaleidoscope that is you. The point being, despite our need to simplify and generalize absolutely everyone and everything in this life, humans are intrinsically impossible to simplify. We are never just good or just bad. We are mosaics of our worst selves and our best selves, our deepest secrets and our favorite stories to tell at a dinner party, existing somewhere between our well-lit profile photo and our drivers license shot. We are all a mixture of our selfishness and generosity, loyalty and self-preservation, pragmatism and impulsiveness. I've been in the public eye since I was 15 years old. On the beautiful, lovely side of that, I've been so lucky to make music for living and look out into crowds of loving, vibrant people. On the other side of the coin, my mistakes have been used against me, my heartbreaks have been used as entertainment, and my songwriting has been trivialized as 'oversharing'. When this album comes out, gossip blogs will scour the lyrics for the men they can attribute to each song, as if the inspiration for music is as simple and basic as a paternity test. There will be slideshows of photos backing up each incorrect theory, because it's 2017 and if you didn't see a picture of it, it couldn't have happened right? Let me say it again, louder for those in the back... We think we know someone, but the truth is that we only know the version of them that they have chosen to show us. There will be no further explanation There will be just reputation.</v>
      </c>
      <c r="E81" s="1" t="s">
        <v>208</v>
      </c>
      <c r="F81" s="1" t="s">
        <v>209</v>
      </c>
      <c r="G81" s="2" t="s">
        <v>210</v>
      </c>
      <c r="H81" s="2" t="s">
        <v>262</v>
      </c>
    </row>
    <row r="82">
      <c r="A82" s="1" t="s">
        <v>8</v>
      </c>
      <c r="B82" s="1" t="s">
        <v>263</v>
      </c>
      <c r="C82" s="1" t="s">
        <v>264</v>
      </c>
      <c r="D82" s="1" t="str">
        <f>IFERROR(__xludf.DUMMYFUNCTION("REGEXREPLACE(C82, ""\[(.*?)\]"", """")")," Walking through a crowd, the village is aglow Kaleidoscope of loud heartbeats under coats Everybody here wanted something more Searching for a sound we hadn't heard before And it said  Welcome to New York, it's been waiting for you Welcome to New York, w"&amp;"elcome to New York Welcome to New York, it's been waiting for you Welcome to New York, welcome to New York It's a new soundtrack, I could dance to this beat, beat, forevermore The lights are so bright but they never blind me, me Welcome to New York, it's "&amp;"been waiting for you Welcome to New York, welcome to New York  When we first dropped our bags on apartment floors Took our broken hearts, put them in a drawer Everybody here was someone else before And you can want who you want Boys and boys and girls and"&amp;" girls  Welcome to New York, it's been waiting for you Welcome to New York, welcome to New York Welcome to New York, it's been waiting for you Welcome to New York, welcome to New York It's a new soundtrack, I could dance to this beat, beat, forevermore Th"&amp;"e lights are so bright, but they never blind me, me Welcome to New York (New York), it's been waiting for you Welcome to New York, welcome to New York| Like any great love, it keeps you guessing Like any real love, it's ever-changing Like any true love, i"&amp;"t drives you crazy But you know you wouldn't change anything, anything, anything  Welcome to New York, it's been waiting for you Welcome to New York, welcome to New York Welcome to New York, it's been waiting for you Welcome to New York, welcome to New Yo"&amp;"rk It's a new soundtrack, I could dance to this beat The lights are so bright, but they never blind me Welcome to New York (New soundtrack) It's been waiting for you Welcome to New York The lights are so bright but they never blind me Welcome to New York "&amp;"So bright, they never blind me Welcome to New York Welcome to New York")</f>
        <v> Walking through a crowd, the village is aglow Kaleidoscope of loud heartbeats under coats Everybody here wanted something more Searching for a sound we hadn't heard before And it said  Welcome to New York, it's been waiting for you Welcome to New York, welcome to New York Welcome to New York, it's been waiting for you Welcome to New York, welcome to New York It's a new soundtrack, I could dance to this beat, beat, forevermore The lights are so bright but they never blind me, me Welcome to New York, it's been waiting for you Welcome to New York, welcome to New York  When we first dropped our bags on apartment floors Took our broken hearts, put them in a drawer Everybody here was someone else before And you can want who you want Boys and boys and girls and girls  Welcome to New York, it's been waiting for you Welcome to New York, welcome to New York Welcome to New York, it's been waiting for you Welcome to New York, welcome to New York It's a new soundtrack, I could dance to this beat, beat, forevermore The lights are so bright, but they never blind me, me Welcome to New York (New York), it's been waiting for you Welcome to New York, welcome to New York| Like any great love, it keeps you guessing Like any real love, it's ever-changing Like any true love, it drives you crazy But you know you wouldn't change anything, anything, anything  Welcome to New York, it's been waiting for you Welcome to New York, welcome to New York Welcome to New York, it's been waiting for you Welcome to New York, welcome to New York It's a new soundtrack, I could dance to this beat The lights are so bright, but they never blind me Welcome to New York (New soundtrack) It's been waiting for you Welcome to New York The lights are so bright but they never blind me Welcome to New York So bright, they never blind me Welcome to New York Welcome to New York</v>
      </c>
      <c r="E82" s="4">
        <v>1989.0</v>
      </c>
      <c r="F82" s="1" t="s">
        <v>265</v>
      </c>
      <c r="G82" s="2" t="s">
        <v>266</v>
      </c>
      <c r="H82" s="2" t="s">
        <v>267</v>
      </c>
    </row>
    <row r="83">
      <c r="A83" s="1" t="s">
        <v>8</v>
      </c>
      <c r="B83" s="1" t="s">
        <v>268</v>
      </c>
      <c r="C83" s="1" t="s">
        <v>269</v>
      </c>
      <c r="D83" s="1" t="str">
        <f>IFERROR(__xludf.DUMMYFUNCTION("REGEXREPLACE(C83, ""\[(.*?)\]"", """")")," Nice to meet you, where you been? I could show you incredible things Magic, madness, heaven, sin Saw you there, and I thought ""Oh my God, look at that face You look like my next mistake Love's a game, wanna play?"" Ayy  New money, suit and tie I can rea"&amp;"d you like a magazine Ain't it funny? Rumors fly And I know you heard about me So, hey, let's be friends I'm dying to see how this one ends Grab your passport and my hand I can make the bad guys good for a weekend  So it's gonna be forever Or it's gonna g"&amp;"o down in flames? You can tell me when it's over, mmm If the high was worth the pain Got a long list of ex-lovers They'll tell you I'm insane 'Cause you know I love the players And you love the game 'Cause we're young and we're reckless We'll take this wa"&amp;"y too far It'll leave you breathless, mmm Or with a nasty scar Got a long list of ex-lovers They'll tell you I'm insane But I've got a blank space, baby And I'll write your name| Cherry lips, crystal skies I could show you incredible things Stolen kisses,"&amp;" pretty lies You're the king, baby, I'm your queen Find out what you want Be that girl for a month Wait, the worst is yet to come Oh, no  Screaming, crying, perfect storms I can make all the tables turn Rose garden filled with thorns Keep you second guess"&amp;"ing, like ""Oh my God, who is she?"" I get drunk on jealousy But you'll come back each time you leave 'Cause, darling, I'm a nightmare dressed like a daydream  So it's gonna be forever Or it's gonna go down in flames? You can tell me when it's over, mmm I"&amp;"f the high was worth the pain Got a long list of ex-lovers They'll tell you I'm insane 'Cause you know I love the players And you love the game 'Cause we're young and we're reckless (Oh) We'll take this way too far It'll leave you breathless (Oh-oh), mmm "&amp;"Or with a nasty scar Got a long list of ex-lovers They'll tell you I'm insane (Insane) But I've got a blank space, baby And I'll write your name| Boys only want love if it's torture Don't say I didn't, say I didn't warn ya Boys only want love if it's tort"&amp;"ure Don't say I didn't, say I didn't warn ya  So it's gonna be forever Or it's gonna go down in flames? You can tell me when it's over (Over), mmm If the high was worth the pain Got a long list of ex-lovers They'll tell you I'm insane (I'm insane) 'Cause "&amp;"you know I love the players And you love the game (And you love the game) 'Cause we're young and we're reckless (Yeah) We'll take this way too far (Ooh) It'll leave you breathless, mmm Or with a nasty scar (With a nasty scar) Got a long list of ex-lovers "&amp;"They'll tell you I'm insane But I've got a blank space, baby And I'll write your name")</f>
        <v> Nice to meet you, where you been? I could show you incredible things Magic, madness, heaven, sin Saw you there, and I thought "Oh my God, look at that face You look like my next mistake Love's a game, wanna play?" Ayy  New money, suit and tie I can read you like a magazine Ain't it funny? Rumors fly And I know you heard about me So, hey, let's be friends I'm dying to see how this one ends Grab your passport and my hand I can make the bad guys good for a weekend  So it's gonna be forever Or it's gonna go down in flames? You can tell me when it's over, mmm If the high was worth the pain Got a long list of ex-lovers They'll tell you I'm insane 'Cause you know I love the players And you love the game 'Cause we're young and we're reckless We'll take this way too far It'll leave you breathless, mmm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guessing, like "Oh my God, who is she?" I get drunk on jealousy But you'll come back each time you leave 'Cause, darling, I'm a nightmare dressed like a daydream  So it's gonna be forever Or it's gonna go down in flames? You can tell me when it's over, mmm If the high was worth the pain Got a long list of ex-lovers They'll tell you I'm insane 'Cause you know I love the players And you love the game 'Cause we're young and we're reckless (Oh) We'll take this way too far It'll leave you breathless (Oh-oh), mmm Or with a nasty scar Got a long list of ex-lovers They'll tell you I'm insane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(Over), mmm If the high was worth the pain Got a long list of ex-lovers They'll tell you I'm insane (I'm insane) 'Cause you know I love the players And you love the game (And you love the game) 'Cause we're young and we're reckless (Yeah) We'll take this way too far (Ooh) It'll leave you breathless, mmm Or with a nasty scar (With a nasty scar) Got a long list of ex-lovers They'll tell you I'm insane But I've got a blank space, baby And I'll write your name</v>
      </c>
      <c r="E83" s="4">
        <v>1989.0</v>
      </c>
      <c r="F83" s="1" t="s">
        <v>265</v>
      </c>
      <c r="G83" s="2" t="s">
        <v>266</v>
      </c>
      <c r="H83" s="2" t="s">
        <v>270</v>
      </c>
    </row>
    <row r="84">
      <c r="A84" s="1" t="s">
        <v>8</v>
      </c>
      <c r="B84" s="1" t="s">
        <v>271</v>
      </c>
      <c r="C84" s="1" t="s">
        <v>272</v>
      </c>
      <c r="D84" s="1" t="str">
        <f>IFERROR(__xludf.DUMMYFUNCTION("REGEXREPLACE(C84, ""\[(.*?)\]"", """")")," Midnight You come and pick me up, no headlights A long drive Could end in burning flames or paradise Fade into view, oh It's been a while since I have even heard from you (Heard from you)  And I should just tell you to leave 'Cause I know exactly where i"&amp;"t leads But I watch us go 'round and 'round each time  You got that James Dean daydream look in your eye And I got that red lip classic thing that you like And when we go crashing down, we come back every time 'Cause we never go out of style, we never go "&amp;"out of style You got that long hair, slicked back, white t-shirt And I got that good girl faith and a tight little skirt And when we go crashing down, we come back every time 'Cause we never go out of style, we never go out of style  So it goes He can't k"&amp;"eep his wild eyes on the road (Mmm) Takes me home The lights are off, he's taking off his coat (Mmm, yeah) I say, ""I heard, oh That you've been out and about with some other girl"" Some other girl| He says, ""What you heard is true But I can't stop think"&amp;"ing 'bout you and I"" I said, ""I've been there too a few times""  'Cause you got that James Dean daydream look in your eye And I got that red lip classic thing that you like And when we go crashing down, we come back every time 'Cause we never go out of "&amp;"style, we never go out of style You got that long hair, slicked back, white t-shirt And I got that good girl faith and a tight little skirt (A tight little skirt) And when we go crashing down, we come back every time 'Cause we never go out of style (We ne"&amp;"ver go, we never go) We never go out of style  Take me home Just take me home Yeah, just take me home Oh-oh, whoa-oh, oh (Out of style)  Oh, you got that James Dean daydream look in your eye And I got that red lip classic thing that you like And when we g"&amp;"o crashing down (And when we go) We come back every time 'Cause we never go out of style, we never go out of style")</f>
        <v> Midnight You come and pick me up, no headlights A long drive Could end in burning flames or paradise Fade into view, oh It's been a while since I have even heard from you (Heard from you)  And I should just tell you to leave 'Cause I know exactly where it leads But I watch us go 'round and 'round each time  You got that James Dean daydream look in your eye And I got that red lip classic thing that you like And when we go crashing down, we come back every time 'Cause we never go out of style, we never go out of style You got that long hair, slicked back, white t-shirt And I got that good girl faith and a tight little skirt And when we go crashing down, we come back every time 'Cause we never go out of style, we never go out of style  So it goes He can't keep his wild eyes on the road (Mmm) Takes me home The lights are off, he's taking off his coat (Mmm, yeah) I say, "I heard, oh That you've been out and about with some other girl" Some other girl| He says, "What you heard is true But I can't stop thinking 'bout you and I" I said, "I've been there too a few times"  'Cause you got that James Dean daydream look in your eye And I got that red lip classic thing that you like And when we go crashing down, we come back every time 'Cause we never go out of style, we never go out of style You got that long hair, slicked back, white t-shirt And I got that good girl faith and a tight little skirt (A tight little skirt) And when we go crashing down, we come back every time 'Cause we never go out of style (We never go, we never go) We never go out of style  Take me home Just take me home Yeah, just take me home Oh-oh, whoa-oh, oh (Out of style)  Oh, you got that James Dean daydream look in your eye And I got that red lip classic thing that you like And when we go crashing down (And when we go) We come back every time 'Cause we never go out of style, we never go out of style</v>
      </c>
      <c r="E84" s="4">
        <v>1989.0</v>
      </c>
      <c r="F84" s="1" t="s">
        <v>265</v>
      </c>
      <c r="G84" s="2" t="s">
        <v>266</v>
      </c>
      <c r="H84" s="2" t="s">
        <v>273</v>
      </c>
    </row>
    <row r="85">
      <c r="A85" s="1" t="s">
        <v>8</v>
      </c>
      <c r="B85" s="1" t="s">
        <v>274</v>
      </c>
      <c r="C85" s="1" t="s">
        <v>275</v>
      </c>
      <c r="D85" s="1" t="str">
        <f>IFERROR(__xludf.DUMMYFUNCTION("REGEXREPLACE(C85, ""\[(.*?)\]"", """")")," Looking at it now It all seems so simple We were lying on your couch I remember You took a Polaroid of us Then discovered (Then discovered) The rest of the world was black and white But we were in screaming color And I remember thinking  Are we out of th"&amp;"e woods yet? Are we out of the woods yet? Are we out of the woods yet? Are we out of the woods? Are we in the clear yet? Are we in the clear yet? Are we in the clear yet, in the clear yet? Good Are we out of the woods yet? Are we out of the woods yet? Are"&amp;" we out of the woods yet? Are we out of the woods? Are we in the clear yet? Are we in the clear yet? Are we in the clear yet, in the clear yet? Good (Are we out of the woods?)  Looking at it now Last December (Last December) We were built to fall apart Th"&amp;"en fall back together (Back together) Ooh, your necklace hanging from my neck The night we couldn't quite forget When we decided, we decided To move the furniture so we could dance Baby, like we stood a chance Two paper airplanes flying, flying, flying An"&amp;"d I remember thinking| Are we out of the woods yet? Are we out of the woods yet? Are we out of the woods yet? Are we out of the woods? Are we in the clear yet? Are we in the clear yet? Are we in the clear yet, in the clear yet? Good Are we out of the wood"&amp;"s yet? Are we out of the woods yet? Are we out of the woods yet? (Oh) Are we out of the woods? Are we in the clear yet? Are we in the clear yet? Are we in the clear yet, in the clear yet? Good (Are we out of the woods?)  Remember when you hit the brakes t"&amp;"oo soon? Twenty stitches in the hospital room When you started crying, baby, I did too But when the sun came up, I was looking at you Remember when we couldn't take the heat? I walked out, I said, ""I'm setting you free"" But the monsters turned out to be"&amp;" just trees When the sun came up, you were looking at me You were looking at me, ooh You were looking at me (Are we out of the woods yet? Are we out of the woods yet?) (Are we out of the woods yet? Are we out of the woods?) I remember (Are we in the clear"&amp;" yet? Are we in the clear yet?) (Are we in the clear yet, in the clear yet? Good) Oh, I remember| Are we out of the woods yet? Are we out of the woods yet? (Yeah, yeah) Are we out of the woods yet? Are we out of the woods? Are we in the clear yet? Are we "&amp;"in the clear yet? (Say, are we?) Are we in the clear yet, in the clear yet? Good Are we out of the woods yet? Are we out of the woods yet? Are we out of the woods yet? Are we out of the woods? Are we in the clear yet? (Yeah) Are we in the clear yet? (Yeah"&amp;") Are we in the clear yet, in the clear yet? Good (Clear yet? Good) Are we out of the woods yet? Are we out of the woods yet? Are we out of the woods yet? Are we out of the woods? Are we in the clear yet? Are we in the clear yet? Are we in the clear yet, "&amp;"in the clear yet? Good (Do you remember?) Are we out of the woods yet? Are we out of the woods yet? Are we out of the woods yet? Are we out of the woods? Are we in the clear yet? Are we in the clear yet? Are we in the clear yet, in the clear yet? Good")</f>
        <v> Looking at it now It all seems so simple We were lying on your couch I remember You took a Polaroid of us Then discovered (Then discovered) The rest of the world was black and white But we were in screaming color And I remember thinking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Are we out of the woods? Are we in the clear yet? Are we in the clear yet? Are we in the clear yet, in the clear yet? Good (Are we out of the woods?)  Looking at it now Last December (Last December) We were built to fall apart Then fall back together (Back together) Ooh, your necklace hanging from my neck The night we couldn't quite forget When we decided, we decided To move the furniture so we could dance Baby, like we stood a chance Two paper airplanes flying, flying, flying And I remember thinking|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(Oh) Are we out of the woods? Are we in the clear yet? Are we in the clear yet? Are we in the clear yet, in the clear yet? Good (Are we out of the woods?)  Remember when you hit the brakes too soon? Twenty stitches in the hospital room When you started crying, baby, I did too But when the sun came up, I was looking at you Remember when we couldn't take the heat? I walked out, I said, "I'm setting you free" But the monsters turned out to be just trees When the sun came up, you were looking at me You were looking at me, ooh You were looking at me (Are we out of the woods yet? Are we out of the woods yet?) (Are we out of the woods yet? Are we out of the woods?) I remember (Are we in the clear yet? Are we in the clear yet?) (Are we in the clear yet, in the clear yet? Good) Oh, I remember| Are we out of the woods yet? Are we out of the woods yet? (Yeah, yeah) Are we out of the woods yet? Are we out of the woods? Are we in the clear yet? Are we in the clear yet? (Say, are we?) Are we in the clear yet, in the clear yet? Good Are we out of the woods yet? Are we out of the woods yet? Are we out of the woods yet? Are we out of the woods? Are we in the clear yet? (Yeah) Are we in the clear yet? (Yeah) Are we in the clear yet, in the clear yet? Good (Clear yet? Good) Are we out of the woods yet? Are we out of the woods yet? Are we out of the woods yet? Are we out of the woods? Are we in the clear yet? Are we in the clear yet? Are we in the clear yet, in the clear yet? Good (Do you remember?) Are we out of the woods yet? Are we out of the woods yet? Are we out of the woods yet? Are we out of the woods? Are we in the clear yet? Are we in the clear yet? Are we in the clear yet, in the clear yet? Good</v>
      </c>
      <c r="E85" s="4">
        <v>1989.0</v>
      </c>
      <c r="F85" s="1" t="s">
        <v>265</v>
      </c>
      <c r="G85" s="2" t="s">
        <v>266</v>
      </c>
      <c r="H85" s="2" t="s">
        <v>276</v>
      </c>
    </row>
    <row r="86">
      <c r="A86" s="1" t="s">
        <v>8</v>
      </c>
      <c r="B86" s="1" t="s">
        <v>277</v>
      </c>
      <c r="C86" s="1" t="s">
        <v>278</v>
      </c>
      <c r="D86" s="1" t="str">
        <f>IFERROR(__xludf.DUMMYFUNCTION("REGEXREPLACE(C86, ""\[(.*?)\]"", """")")," (Hey, hey, hey) (Hey, hey, hey) (Hey, hey, hey) (Hey, hey, hey)  People like you always want back The love they gave away And people like me wanna believe you When you say you've changed The more I think about it now The less I know All I know is that yo"&amp;"u drove us Off the road  (Stay) Hey, all you had to do was stay Had me in the palm of your hand, then Why'd you have to go and lock me out when I let you in? (Stay) Hey, now you say you want it back Now that it's just too late Well, could've been easy All"&amp;" you had to do was (Stay)  All you had to do was (Stay) All you had to do was (Stay) All you had to do was (Stay) All you had to do was stay| Here you are now, calling me up But I don't know what to say I've been picking up the pieces Of the mess you made"&amp;" People like you always want back The love they pushed aside But people like me are gone forever When you say goodbye  (Stay) Hey, all you had to do was stay Had me in the palm of your hand, then Why'd you have to go and lock me out when I let you in? (St"&amp;"ay) Hey, now you say you want it back Now that it's just too late Well, could've been easy All you had to do was (Stay)  All you had to do was (Stay) All you had to do was (Stay) All you had to do was (Stay, stay, stay, stay, stay)  Let me remind you This"&amp;" was what you wanted (Oh, oh, oh-oh-oh) You ended it You were all I wanted (Oh, oh, oh-oh-oh) But not like this Not like this Not like this Oh, all you had to do was...| (Stay) Hey, all you had to do was stay Had me in the palm of your hand, then Why'd yo"&amp;"u want to go and lock me out when I let you in? (Stay) Hey, now you say you want it back Now that it's just too late Well, could've been easy All you had to do was... (Stay) Hey, all you had to do was stay Had me in the palm of your hand, then Why'd you h"&amp;"ave to go and lock me out when I let you in? (Stay) Hey, now you say you want it back Now that it's just too late Well, could've been easy (All you had to do was stay) All you had to do was (Stay)  All you had to do was (Stay) (Oh) All you had to do was ("&amp;"Stay) All you had to do was (Stay) (Ooh) All you had to do was (Stay)")</f>
        <v> (Hey, hey, hey) (Hey, hey, hey) (Hey, hey, hey) (Hey, hey, hey)  People like you always want back The love they gave away And people like me wanna believe you When you say you've changed The more I think about it now The less I know All I know is that you drove us Off the road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All you had to do was stay| Here you are now, calling me up But I don't know what to say I've been picking up the pieces Of the mess you made People like you always want back The love they pushed aside But people like me are gone forever When you say goodbye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stay, stay, stay, stay)  Let me remind you This was what you wanted (Oh, oh, oh-oh-oh) You ended it You were all I wanted (Oh, oh, oh-oh-oh) But not like this Not like this Not like this Oh, all you had to do was...| (Stay) Hey, all you had to do was stay Had me in the palm of your hand, then Why'd you want to go and lock me out when I let you in? (Stay) Hey, now you say you want it back Now that it's just too late Well, could've been easy All you had to do was...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(Oh) All you had to do was (Stay) All you had to do was (Stay) (Ooh) All you had to do was (Stay)</v>
      </c>
      <c r="E86" s="4">
        <v>1989.0</v>
      </c>
      <c r="F86" s="1" t="s">
        <v>265</v>
      </c>
      <c r="G86" s="2" t="s">
        <v>266</v>
      </c>
      <c r="H86" s="2" t="s">
        <v>279</v>
      </c>
    </row>
    <row r="87">
      <c r="A87" s="1" t="s">
        <v>8</v>
      </c>
      <c r="B87" s="1" t="s">
        <v>280</v>
      </c>
      <c r="C87" s="1" t="s">
        <v>281</v>
      </c>
      <c r="D87" s="1" t="str">
        <f>IFERROR(__xludf.DUMMYFUNCTION("REGEXREPLACE(C87, ""\[(.*?)\]"", """")")," I stay out too late Got nothin' in my brain That's what people say, mmm-mmm That's what people say, mmm-mmm I go on too many dates (Haha) But I can't make them stay At least that's what people say, mmm-mmm That's what people say, mmm-mmm  But I keep crui"&amp;"sin' Can't stop, won't stop movin' It's like I got this music in my mind Sayin', ""It's gonna be alright""  'Cause the players gonna play, play, play, play, play And the haters gonna hate, hate, hate, hate, hate Baby, I'm just gonna shake, shake, shake, s"&amp;"hake, shake I shake it off, I shake it off Heartbreakers gonna break, break, break, break, break And the fakers gonna fake, fake, fake, fake, fake Baby, I'm just gonna shake, shake, shake, shake, shake I shake it off, I shake it off| I never miss a beat I"&amp;"'m lightnin' on my feet And that's what they don't see, mmm-mmm That's what they don't see, mmm-mmm I'm dancin' on my own (Dancin' on my own) I make the moves up as I go (Moves up as I go) And that's what they don't know, mmm-mmm That's what they don't kn"&amp;"ow, mmm-mmm  But I keep cruisin' Can't stop, won't stop groovin' It's like I got this music in my mind Sayin', ""It's gonna be alright""  'Cause the players gonna play, play, play, play, play And the haters gonna hate, hate, hate, hate, hate Baby, I'm jus"&amp;"t gonna shake, shake, shake, shake, shake I shake it off, I shake it off Heartbreakers gonna break, break, break, break, break And the fakers gonna fake, fake, fake, fake, fake Baby, I'm just gonna shake, shake, shake, shake, shake I shake it off, I shake"&amp;" it off| Shake it off, I shake it off I, I, I shake it off, I shake it off I, I, I shake it off, I shake it off I, I, I shake it off, I shake it off  Hey, hey, hey Just think, while you've been gettin' down and out about the liars And the dirty, dirty che"&amp;"ats of the world You could've been gettin' down To this sick beat  My ex-man brought his new girlfriend She's like, ""Oh my God!"" But I'm just gonna shake And to the fella over there with the hella good hair Won't you come on over, baby? We can shake, sh"&amp;"ake, shake Yeah, oh, oh, oh  'Cause the players gonna play, play, play, play, play And the haters gonna hate, hate, hate, hate, hate (Haters gonna hate) Baby, I'm just gonna shake, shake, shake, shake, shake I shake it off, I shake it off (Ha!) Heartbreak"&amp;"ers gonna break, break, break, break, break (Mmm) And the fakers gonna fake, fake, fake, fake, fake (And fake, and fake, and fake) Baby, I'm just gonna shake, shake, shake, shake, shake I shake it off, I shake it off (I, I, I)| Shake it off, I shake it of"&amp;"f I, I, I shake it off, I shake it off I, I, I shake it off, I shake it off I, I, I shake it off, I shake it off Shake it off, I shake it off I, I, I shake it off, I shake it off I, I, I shake it off, I shake it off I, I, I shake it off, I shake it off (Y"&amp;"eah!) Shake it off, I shake it off I, I, I shake it off, I shake it off (You got to) I, I, I shake it off, I shake it off I, I, I shake it off, I shake it off ")</f>
        <v> I stay out too late Got nothin' in my brain That's what people say, mmm-mmm That's what people say, mmm-mmm I go on too many dates (Haha) But I can't make them stay At least that's what people say, mmm-mmm That's what people say, mmm-mmm  But I keep cruisin' Can't stop, won't stop movin' It's like I got this music in my mind Sayin', "It's gonna be alright"  'Cause the players gonna play, play, play, play, play And the haters gonna hate, hate, hate, hate, hate Baby, I'm just gonna shake, shake, shake, shake, shake I shake it off, I shake it off Heartbreakers gonna break, break, break, break, break And the fakers gonna fake, fake, fake, fake, fake Baby, I'm just gonna shake, shake, shake, shake, shake I shake it off, I shake it off| I never miss a beat I'm lightnin' on my feet And that's what they don't see, mmm-mmm That's what they don't see, mmm-mmm I'm dancin' on my own (Dancin' on my own) I make the moves up as I go (Moves up as I go) And that's what they don't know, mmm-mmm That's what they don't know, mmm-mmm  But I keep cruisin' Can't stop, won't stop groovin' It's like I got this music in my mind Sayin', "It's gonna be alright"  'Cause the players gonna play, play, play, play, play And the haters gonna hate, hate, hate, hate, hate Baby, I'm just gonna shake, shake, shake, shake, shake I shake it off, I shake it off Heartbreakers gonna break, break, break, break, break And the fakers gonna fake, fake, fake, fake, fake Baby, I'm just gonna shake, shake, shake, shake, shake I shake it off, I shake it off| Shake it off, I shake it off I, I, I shake it off, I shake it off I, I, I shake it off, I shake it off I, I, I shake it off, I shake it off  Hey, hey, hey Just think, while you've been gettin' down and out about the liars And the dirty, dirty cheats of the world You could've been gettin' down To this sick beat  My ex-man brought his new girlfriend She's like, "Oh my God!" But I'm just gonna shake And to the fella over there with the hella good hair Won't you come on over, baby? We can shake, shake, shake Yeah, oh, oh, oh  'Cause the players gonna play, play, play, play, play And the haters gonna hate, hate, hate, hate, hate (Haters gonna hate) Baby, I'm just gonna shake, shake, shake, shake, shake I shake it off, I shake it off (Ha!) Heartbreakers gonna break, break, break, break, break (Mmm) And the fakers gonna fake, fake, fake, fake, fake (And fake, and fake, and fake) Baby, I'm just gonna shake, shake, shake, shake, shake I shake it off, I shake it off (I, I, I)| Shake it off, I shake it off I, I, I shake it off, I shake it off I, I, I shake it off, I shake it off I, I, I shake it off, I shake it off Shake it off, I shake it off I, I, I shake it off, I shake it off I, I, I shake it off, I shake it off I, I, I shake it off, I shake it off (Yeah!) Shake it off, I shake it off I, I, I shake it off, I shake it off (You got to) I, I, I shake it off, I shake it off I, I, I shake it off, I shake it off </v>
      </c>
      <c r="E87" s="4">
        <v>1989.0</v>
      </c>
      <c r="F87" s="1" t="s">
        <v>265</v>
      </c>
      <c r="G87" s="2" t="s">
        <v>266</v>
      </c>
      <c r="H87" s="2" t="s">
        <v>282</v>
      </c>
    </row>
    <row r="88">
      <c r="A88" s="1" t="s">
        <v>8</v>
      </c>
      <c r="B88" s="1" t="s">
        <v>283</v>
      </c>
      <c r="C88" s="1" t="s">
        <v>284</v>
      </c>
      <c r="D88" s="1" t="str">
        <f>IFERROR(__xludf.DUMMYFUNCTION("REGEXREPLACE(C88, ""\[(.*?)\]"", """")")," It's 2 AM in your car Windows down, you pass my street, the memories start You say it's in the past, you drive straight ahead You're thinking that I hate you now 'Cause you still don't know what I never said  I wish you would come back Wish I never hung "&amp;"up the phone like I did, I Wish you knew that I'd never forget you as long as I live, and I Wish you were right here, right now, it's all good I wish you would  It's 2 AM in my room Headlights pass the window pane I think of you We're a crooked love in a "&amp;"straight line down Makes you want to run and hide But it makes you turn right back around  I wish you would come back Wish I never hung up the phone like I did, I Wish you knew that I'd never forget you as long as I live, and I Wish you were right here, r"&amp;"ight now, it's all good I wish you would I wish we could go back And remember what we were fighting for, and I Wish you knew that I miss you too much to be mad anymore, and I Wish you were right here, right now, it's all good I wish you would| I, I, I, I,"&amp;" I, I wish I, wish I I, I, I, I, I, I wish I, wish I I, I, I, I, I, I wish I, wish I  You always knew how to push my buttons You give me everything and nothing This mad, mad love makes you come running To stand back where you stood I wish you would, I wis"&amp;"h you would (I wish you would, I wish you would) I wish you would, I wish you would (I wish you would, I wish you would) (I wish, I wish, I)  2 AM, here we are See your face, hear my voice in the dark We're a crooked love in a straight line down Makes you"&amp;" wanna run and hide But it made us turn right back around  I wish you would come back Wish I never hung up the phone like I did, I Wish you knew that I'd never forget you as long as I live, and I Wish you were right here, right now, it's all good I wish y"&amp;"ou would I wish you would come back Wish I never hung up the phone like I did, I Wish you knew that I'd never forget you as long as I live, and I Wish you were right here, right now, it's all good I wish you would I wish we could go back And remember what"&amp;" we were fighting for, and I Wish you knew that I miss you too much to be mad anymore, and I Wish you were right here, right now, it's all good I wish you would| (I, I, I, I, I, I wish I, wish I) You always knew how to push my buttons You give me everythi"&amp;"ng and nothing This mad, mad love makes you come running To stand back where you stood I wish you would, I wish you would (I wish you would, I wish you would) I wish you would, I wish you would (I wish you would, I wish you would, I wish you would) (I, I,"&amp;" I, I, I, I wish I, wish I) I, I, I, I, I, I wish I, wish I I, I, I, I, I, I wish I, wish I I wish you would")</f>
        <v> It's 2 AM in your car Windows down, you pass my street, the memories start You say it's in the past, you drive straight ahead You're thinking that I hate you now 'Cause you still don't know what I never said  I wish you would come back Wish I never hung up the phone like I did, I Wish you knew that I'd never forget you as long as I live, and I Wish you were right here, right now, it's all good I wish you would  It's 2 AM in my room Headlights pass the window pane I think of you We're a crooked love in a straight line down Makes you want to run and hide But it makes you turn right back around  I wish you would come back Wish I never hung up the phone like I did, I Wish you knew that I'd never forget you as long as I live, and I Wish you were right here, right now, it's all good I wish you would I wish we could go back And remember what we were fighting for, and I Wish you knew that I miss you too much to be mad anymore, and I Wish you were right here, right now, it's all good I wish you would| I, I, I, I, I, I wish I, wish I I, I, I, I, I, I wish I, wish I I, I, I, I, I, I wish I, wish I  You always knew how to push my buttons You give me everything and nothing This mad, mad love makes you come running To stand back where you stood I wish you would, I wish you would (I wish you would, I wish you would) I wish you would, I wish you would (I wish you would, I wish you would) (I wish, I wish, I)  2 AM, here we are See your face, hear my voice in the dark We're a crooked love in a straight line down Makes you wanna run and hide But it made us turn right back around  I wish you would come back Wish I never hung up the phone like I did, I Wish you knew that I'd never forget you as long as I live, and I Wish you were right here, right now, it's all good I wish you would I wish you would come back Wish I never hung up the phone like I did, I Wish you knew that I'd never forget you as long as I live, and I Wish you were right here, right now, it's all good I wish you would I wish we could go back And remember what we were fighting for, and I Wish you knew that I miss you too much to be mad anymore, and I Wish you were right here, right now, it's all good I wish you would| (I, I, I, I, I, I wish I, wish I) You always knew how to push my buttons You give me everything and nothing This mad, mad love makes you come running To stand back where you stood I wish you would, I wish you would (I wish you would, I wish you would) I wish you would, I wish you would (I wish you would, I wish you would, I wish you would) (I, I, I, I, I, I wish I, wish I) I, I, I, I, I, I wish I, wish I I, I, I, I, I, I wish I, wish I I wish you would</v>
      </c>
      <c r="E88" s="4">
        <v>1989.0</v>
      </c>
      <c r="F88" s="1" t="s">
        <v>265</v>
      </c>
      <c r="G88" s="2" t="s">
        <v>266</v>
      </c>
      <c r="H88" s="2" t="s">
        <v>285</v>
      </c>
    </row>
    <row r="89">
      <c r="A89" s="1" t="s">
        <v>8</v>
      </c>
      <c r="B89" s="1" t="s">
        <v>286</v>
      </c>
      <c r="C89" s="1" t="s">
        <v>287</v>
      </c>
      <c r="D89" s="1" t="str">
        <f>IFERROR(__xludf.DUMMYFUNCTION("REGEXREPLACE(C89, ""\[(.*?)\]"", """")")," 'Cause baby, now we've got bad blood You know it used to be mad love So take a look what you've done 'Cause baby, now we've got bad blood, hey! Now we've got problems And I don't think we can solve 'em You made a really deep cut And baby, now we've got b"&amp;"ad blood, hey!  Did you have to do this? I was thinking that you could be trusted Did you have to ruin what was shiny? Now it's all rusted Did you have to hit me where I'm weak? Baby, I couldn't breathe And rub it in so deep Salt in the wound like you're "&amp;"laughing right at me  Oh, it's so sad to Think about the good times You and I  'Cause baby, now we've got bad blood You know it used to be mad love So take a look what you've done 'Cause baby, now we've got bad blood, hey! Now we've got problems And I don"&amp;"'t think we can solve 'em You made a really deep cut And baby, now we've got bad blood, hey!| Did you think we'd be fine? Still got scars on my back from your knives So don't think it's in the past These kinds of wounds, they last and they last Now, did y"&amp;"ou think it all through? All these things will catch up to you And time can heal, but this won't So if you're coming my way Just don't  Oh, it's so sad to Think about the good times You and I  'Cause baby, now we've got bad blood You know it used to be ma"&amp;"d love So take a look what you've done 'Cause baby, now we've got bad blood, hey! Now we've got problems And I don't think we can solve 'em You made a really deep cut And baby, now we've got bad blood, hey!| Band-aids don't fix bullet holes You say sorry "&amp;"just for show If you live like that, you live with ghosts Band-aids don't fix bullet holes You say sorry just for show If you live like that, you live with ghosts If you love like that, blood runs cold  'Cause baby, now we've got bad blood You know it use"&amp;"d to be mad love So take a look what you've done 'Cause baby, now we've got bad blood, hey! Now we've got problems And I don't think we can solve 'em (Think we can solve 'em) You made a really deep cut And baby, now we've got bad blood, hey! 'Cause baby, "&amp;"now we've got bad blood You know it used to be mad love So take a look what you've done (Look what you've done) 'Cause baby, now we've got bad blood, hey! Now we've got problems And I don't think we can solve 'em You made a really deep cut And baby, now w"&amp;"e've got bad blood, hey!")</f>
        <v> 'Cause baby, now we've got bad blood You know it used to be mad love So take a look what you've done 'Cause baby, now we've got bad blood, hey! Now we've got problems And I don't think we can solve 'em You made a really deep cut And baby, now we've got bad blood, hey!  Did you have to do this? I was thinking that you could be trusted Did you have to ruin what was shiny? Now it's all rusted Did you have to hit me where I'm weak? Baby, I couldn't breathe And rub it in so deep Salt in the wound like you're laughing right at me  Oh, it's so sad to Think about the good times You and I  'Cause baby, now we've got bad blood You know it used to be mad love So take a look what you've done 'Cause baby, now we've got bad blood, hey! Now we've got problems And I don't think we can solve 'em You made a really deep cut And baby, now we've got bad blood, hey!| Did you think we'd be fine? Still got scars on my back from your knives So don't think it's in the past These kinds of wounds, they last and they last Now, did you think it all through? All these things will catch up to you And time can heal, but this won't So if you're coming my way Just don't  Oh, it's so sad to Think about the good times You and I  'Cause baby, now we've got bad blood You know it used to be mad love So take a look what you've done 'Cause baby, now we've got bad blood, hey! Now we've got problems And I don't think we can solve 'em You made a really deep cut And baby, now we've got bad blood, hey!| Band-aids don't fix bullet holes You say sorry just for show If you live like that, you live with ghosts Band-aids don't fix bullet holes You say sorry just for show If you live like that, you live with ghosts If you love like that, blood runs cold  'Cause baby, now we've got bad blood You know it used to be mad love So take a look what you've done 'Cause baby, now we've got bad blood, hey! Now we've got problems And I don't think we can solve 'em (Think we can solve 'em) You made a really deep cut And baby, now we've got bad blood, hey! 'Cause baby, now we've got bad blood You know it used to be mad love So take a look what you've done (Look what you've done) 'Cause baby, now we've got bad blood, hey! Now we've got problems And I don't think we can solve 'em You made a really deep cut And baby, now we've got bad blood, hey!</v>
      </c>
      <c r="E89" s="4">
        <v>1989.0</v>
      </c>
      <c r="F89" s="1" t="s">
        <v>265</v>
      </c>
      <c r="G89" s="2" t="s">
        <v>266</v>
      </c>
      <c r="H89" s="2" t="s">
        <v>288</v>
      </c>
    </row>
    <row r="90">
      <c r="A90" s="1" t="s">
        <v>8</v>
      </c>
      <c r="B90" s="1" t="s">
        <v>289</v>
      </c>
      <c r="C90" s="1" t="s">
        <v>290</v>
      </c>
      <c r="D90" s="1" t="str">
        <f>IFERROR(__xludf.DUMMYFUNCTION("REGEXREPLACE(C90, ""\[(.*?)\]"", """")")," He said, ""Let's get out of this town Drive out of the city, away from the crowds"" I thought, ""Heaven can't help me now"" Nothing lasts forever But this is gonna take me down  He's so tall and handsome as hell He's so bad, but he does it so well I can "&amp;"see the end as it begins My one condition is  Say you'll remember me Standin' in a nice dress Starin' at the sunset, babe Red lips and rosy cheeks Say you'll see me again Even if it's just in your Wildest dreams, ah, ha Wildest dreams, ah, ha  I said, ""N"&amp;"o one has to know what we do"" His hands are in my hair, his clothes are in my room And his voice is a familiar sound Nothin' lasts forever But this is gettin' good now| He's so tall and handsome as hell He's so bad, but he does it so well And when we've "&amp;"had our very last kiss My last request is  Say you'll remember me Standin' in a nice dress Starin' at the sunset, babe Red lips and rosy cheeks Say you'll see me again Even if it's just in your Wildest dreams, ah, ha Wildest dreams, ah, ha  You'll see me "&amp;"in hindsight Tangled up with you all night Burnin' it down Someday, when you leave me I bet these memories Follow you around You'll see me in hindsight Tangled up with you all night Burnin' (Burnin') it (It) down (Down) Someday, when you leave me I bet th"&amp;"ese memories Follow (Follow) you (You) around (Follow you around)| Say you'll remember me Standing in a nice dress Starin' at the sunset, babe Red lips and rosy cheeks Say you'll see me again Even if it's just pretend  Say you'll remember me Standin' in a"&amp;" nice dress Starin' at the sunset, babe Red lips and rosy cheeks Say you'll see me again Even if it's just in your (Just pretend, just pretend) Wildest dreams, ah, ha (Ah) In your wildest dreams, ah, ha Even if it's just in your In your wildest dreams, ah"&amp;", ha In your wildest dreams, ah, ha")</f>
        <v> He said, "Let's get out of this town Drive out of the city, away from the crowds" I thought, "Heaven can't help me now" Nothing lasts forever But this is gonna take me down  He's so tall and handsome as hell He's so bad, but he does it so well I can see the end as it begins My one condition is  Say you'll remember me Standin' in a nice dress Starin' at the sunset, babe Red lips and rosy cheeks Say you'll see me again Even if it's just in your Wildest dreams, ah, ha Wildest dreams, ah, ha  I said, "No one has to know what we do" His hands are in my hair, his clothes are in my room And his voice is a familiar sound Nothin' lasts forever But this is gettin' good now| He's so tall and handsome as hell He's so bad, but he does it so well And when we've had our very last kiss My last request is  Say you'll remember me Standin' in a nice dress Starin' at the sunset, babe Red lips and rosy cheeks Say you'll see me again Even if it's just in your Wildest dreams, ah, ha Wildest dreams, ah, ha  You'll see me in hindsight Tangled up with you all night Burnin' it down Someday, when you leave me I bet these memories Follow you around You'll see me in hindsight Tangled up with you all night Burnin' (Burnin') it (It) down (Down) Someday, when you leave me I bet these memories Follow (Follow) you (You) around (Follow you around)| Say you'll remember me Standing in a nice dress Starin' at the sunset, babe Red lips and rosy cheeks Say you'll see me again Even if it's just pretend  Say you'll remember me Standin' in a nice dress Starin' at the sunset, babe Red lips and rosy cheeks Say you'll see me again Even if it's just in your (Just pretend, just pretend) Wildest dreams, ah, ha (Ah) In your wildest dreams, ah, ha Even if it's just in your In your wildest dreams, ah, ha In your wildest dreams, ah, ha</v>
      </c>
      <c r="E90" s="4">
        <v>1989.0</v>
      </c>
      <c r="F90" s="1" t="s">
        <v>265</v>
      </c>
      <c r="G90" s="2" t="s">
        <v>266</v>
      </c>
      <c r="H90" s="2" t="s">
        <v>291</v>
      </c>
    </row>
    <row r="91">
      <c r="A91" s="1" t="s">
        <v>8</v>
      </c>
      <c r="B91" s="1" t="s">
        <v>292</v>
      </c>
      <c r="C91" s="1" t="s">
        <v>293</v>
      </c>
      <c r="D91" s="1" t="str">
        <f>IFERROR(__xludf.DUMMYFUNCTION("REGEXREPLACE(C91, ""\[(.*?)\]"", """")")," Oh, oh, oh Oh, oh, oh Oh-oh, oh-oh  Stand there like a ghost Shaking from the rain, rain She'll open up the door and say, ""Are you insane?"" Say it's been a long six months And you were too afraid to tell her what you want, want  And that's how it works"&amp;" That's how you get the girl And then, you say  I want you for worse or for better I would wait forever and ever Broke your heart, I'll put it back together I would wait forever and ever And that's how it works That's how you get the girl, girl (Oh-oh, oh"&amp;") And that's how it works That's how you get the girl, girl| Remind her how it used to be, be, yeah-yeah With pictures in frames of kisses on cheeks, cheeks Tell her how you must have lost your mind, ooh-ooh When you left her all alone And never told her "&amp;"why, why  And that's how it works That's how you lost the girl And now, you say  I want you for worse or for better I would wait forever and ever (Ever and ever) Broke your heart, I'll put it back together I would wait forever and ever And that's how it w"&amp;"orks That's how you get the girl, girl (Oh-oh, oh-oh) And that's how it works That's how you get the girl, girl Yeah, yeah  And you know Oh, oh, oh, oh, oh, oh, oh, oh, oh, oh That I don't want you to go, oh, oh| Remind me how it used to be Pictures in fr"&amp;"ames of kisses on cheeks And say you want me, yeah-yeah And then you say  I want you for worse or for better (Worse or for better) I would wait forever and ever (Ever and ever) Broke your heart, I'll put it back together I want you forever and ever (I wou"&amp;"ld wait forever and ever) And that's how it works That's how you get the girl, girl (This is how it works) And that's how it works That's how you get the girl, girl (Get the girl) (That's how it works) And that's how it works That's how you get the girl, "&amp;"girl (Oh, oh, oh, oh, oh, oh, oh, oh, oh, oh) And that's how it works That's how you get the girl, girl (Oh, oh, oh, oh, oh, oh, oh, oh, oh, oh)  And that's how it works That's how you got the girl")</f>
        <v> Oh, oh, oh Oh, oh, oh Oh-oh, oh-oh  Stand there like a ghost Shaking from the rain, rain She'll open up the door and say, "Are you insane?" Say it's been a long six months And you were too afraid to tell her what you want, want  And that's how it works That's how you get the girl And then, you say  I want you for worse or for better I would wait forever and ever Broke your heart, I'll put it back together I would wait forever and ever And that's how it works That's how you get the girl, girl (Oh-oh, oh) And that's how it works That's how you get the girl, girl| Remind her how it used to be, be, yeah-yeah With pictures in frames of kisses on cheeks, cheeks Tell her how you must have lost your mind, ooh-ooh When you left her all alone And never told her why, why  And that's how it works That's how you lost the girl And now, you say  I want you for worse or for better I would wait forever and ever (Ever and ever) Broke your heart, I'll put it back together I would wait forever and ever And that's how it works That's how you get the girl, girl (Oh-oh, oh-oh) And that's how it works That's how you get the girl, girl Yeah, yeah  And you know Oh, oh, oh, oh, oh, oh, oh, oh, oh, oh That I don't want you to go, oh, oh| Remind me how it used to be Pictures in frames of kisses on cheeks And say you want me, yeah-yeah And then you say  I want you for worse or for better (Worse or for better) I would wait forever and ever (Ever and ever) Broke your heart, I'll put it back together I want you forever and ever (I would wait forever and ever) And that's how it works That's how you get the girl, girl (This is how it works) And that's how it works That's how you get the girl, girl (Get the girl) (That's how it works) And that's how it works That's how you get the girl, girl (Oh, oh, oh, oh, oh, oh, oh, oh, oh, oh) And that's how it works That's how you get the girl, girl (Oh, oh, oh, oh, oh, oh, oh, oh, oh, oh)  And that's how it works That's how you got the girl</v>
      </c>
      <c r="E91" s="4">
        <v>1989.0</v>
      </c>
      <c r="F91" s="1" t="s">
        <v>265</v>
      </c>
      <c r="G91" s="2" t="s">
        <v>266</v>
      </c>
      <c r="H91" s="2" t="s">
        <v>294</v>
      </c>
    </row>
    <row r="92">
      <c r="A92" s="1" t="s">
        <v>8</v>
      </c>
      <c r="B92" s="1" t="s">
        <v>295</v>
      </c>
      <c r="C92" s="1" t="s">
        <v>296</v>
      </c>
      <c r="D92" s="1" t="str">
        <f>IFERROR(__xludf.DUMMYFUNCTION("REGEXREPLACE(C92, ""\[(.*?)\]"", """")")," Clear blue water High tide came and brought you in And I could go on and on, on and on and I will Skies grew darker Currents swept you out again And you were just gone and gone, gone and gone  In silent screams and wildest dreams I never dreamed of this "&amp;" This love is good, this love is bad This love is alive back from the dead, oh-oh, oh These hands had to let it go free, and This love came back to me, oh-oh, oh Oh-oh, oh-oh, oh  Tossing, turning Struggled through the night with someone new Baby, I could"&amp;" go on and on, on and on Lantern, burning Flickered in my mind, only you But you were still gone, gone, gone| Been losing grip on sinking ships You showed up just in time  This love is good, this love is bad This love is alive back from the dead, oh-oh, o"&amp;"h These hands had to let it go free, and This love came back to me, oh-oh, oh This love left a permanent mark This love is glowing in the dark, oh-oh, oh These hands had to let it go free, and This love came back to me, oh-oh, oh  (This love, this love, t"&amp;"his love, this love, oh-oh, oh) (This love, this love, this love, this love, oh-oh, oh) (This love, this love, this love, this love, oh-oh, oh) (This love, this love, this love, this love)  Your kiss, my cheek, I watched you leave Your smile, my ghost, I "&amp;"fell to my knees When you're young, you just run But you come back to what you need| This love is good, this love is bad This love is alive back from the dead, oh-oh, oh These hands had to let it go free, and This love came back to me, oh-oh, oh (This lov"&amp;"e) This love left a permanent mark (This love) This love is glowing in the dark, oh-oh, oh (This love) These hands had to let it go free, and (This love) This love came back to me, oh-oh, oh  (This love, this love, this love, this love, oh-oh, oh) (This l"&amp;"ove, this love, this love, this love, oh-oh, oh) (This love, this love, this love, this love) This love, this love came back to me, oh-oh, oh")</f>
        <v> Clear blue water High tide came and brought you in And I could go on and on, on and on and I will Skies grew darker Currents swept you out again And you were just gone and gone, gone and gone  In silent screams and wildest dreams I never dreamed of this  This love is good, this love is bad This love is alive back from the dead, oh-oh, oh These hands had to let it go free, and This love came back to me, oh-oh, oh Oh-oh, oh-oh, oh  Tossing, turning Struggled through the night with someone new Baby, I could go on and on, on and on Lantern, burning Flickered in my mind, only you But you were still gone, gone, gone| Been losing grip on sinking ships You showed up just in time  This love is good, this love is bad This love is alive back from the dead, oh-oh, oh These hands had to let it go free, and This love came back to me, oh-oh, oh This love left a permanent mark This love is glowing in the dark, oh-oh, oh These hands had to let it go free, and This love came back to me, oh-oh, oh  (This love, this love, this love, this love, oh-oh, oh) (This love, this love, this love, this love, oh-oh, oh) (This love, this love, this love, this love, oh-oh, oh) (This love, this love, this love, this love)  Your kiss, my cheek, I watched you leave Your smile, my ghost, I fell to my knees When you're young, you just run But you come back to what you need| This love is good, this love is bad This love is alive back from the dead, oh-oh, oh These hands had to let it go free, and This love came back to me, oh-oh, oh (This love) This love left a permanent mark (This love) This love is glowing in the dark, oh-oh, oh (This love) These hands had to let it go free, and (This love) This love came back to me, oh-oh, oh  (This love, this love, this love, this love, oh-oh, oh) (This love, this love, this love, this love, oh-oh, oh) (This love, this love, this love, this love) This love, this love came back to me, oh-oh, oh</v>
      </c>
      <c r="E92" s="4">
        <v>1989.0</v>
      </c>
      <c r="F92" s="1" t="s">
        <v>265</v>
      </c>
      <c r="G92" s="2" t="s">
        <v>266</v>
      </c>
      <c r="H92" s="2" t="s">
        <v>297</v>
      </c>
    </row>
    <row r="93">
      <c r="A93" s="1" t="s">
        <v>8</v>
      </c>
      <c r="B93" s="1" t="s">
        <v>298</v>
      </c>
      <c r="C93" s="1" t="s">
        <v>299</v>
      </c>
      <c r="D93" s="1" t="str">
        <f>IFERROR(__xludf.DUMMYFUNCTION("REGEXREPLACE(C93, ""\[(.*?)\]"", """")"),"  I, I, I, I, I, I, I, I-I I, I, I, I, I, I, I, I-I I, I, I, I, I, I, I, I-I (I, I, I, I)  You stand with your hand on my waistline It's a scene and we're out here in plain sight I can hear them whisper as we pass by It's a bad sign, bad sign Something ha"&amp;"ppens when everybody finds out See the vultures circling, dark clouds Love's a fragile little flame, it could burn out It could burn out  'Cause they got the cages, they got the boxes and guns They are the hunters, we are the foxes and we run  Baby, I kno"&amp;"w places we won't be found And they'll be chasing their tails trying to track us down 'Cause I, I know places we can hide I know places, I know places| Lights flash and we'll run for the fences Let them say what they want, we won't hear it Loose lips sink"&amp;" ships all the damn time Not this time  Just grab my hand and don't ever drop it, my love They are the hunters, we are the foxes, and we run  Baby, I know places we won't be found And they'll be chasing their tails trying to track us down 'Cause I, I know"&amp;" places we can hide I know places  They are the hunters, we are the foxes, and we run Just grab my hand and don't ever drop it, my love  Baby, I know places we won't be found And they'll be chasing their tails trying to track us down 'Cause I, I know plac"&amp;"es we can hide I know places| They take their shots, but we're bulletproof (I know places) And you know for me, it's always you (I know places) In the dead of night, your eyes so green (I know places) And I know for you, it's always me (I know places) I, "&amp;"I, I, I, I, I, I, I-I I, I, I, I, I, I, I, I-I ")</f>
        <v>  I, I, I, I, I, I, I, I-I I, I, I, I, I, I, I, I-I I, I, I, I, I, I, I, I-I (I, I, I, I)  You stand with your hand on my waistline It's a scene and we're out here in plain sight I can hear them whisper as we pass by It's a bad sign, bad sign Something happens when everybody finds out See the vultures circling, dark clouds Love's a fragile little flame, it could burn out It could burn out  'Cause they got the cages, they got the boxes and guns They are the hunters, we are the foxes and we run  Baby, I know places we won't be found And they'll be chasing their tails trying to track us down 'Cause I, I know places we can hide I know places, I know places| Lights flash and we'll run for the fences Let them say what they want, we won't hear it Loose lips sink ships all the damn time Not this time  Just grab my hand and don't ever drop it, my love They are the hunters, we are the foxes, and we run  Baby, I know places we won't be found And they'll be chasing their tails trying to track us down 'Cause I, I know places we can hide I know places  They are the hunters, we are the foxes, and we run Just grab my hand and don't ever drop it, my love  Baby, I know places we won't be found And they'll be chasing their tails trying to track us down 'Cause I, I know places we can hide I know places| They take their shots, but we're bulletproof (I know places) And you know for me, it's always you (I know places) In the dead of night, your eyes so green (I know places) And I know for you, it's always me (I know places) I, I, I, I, I, I, I, I-I I, I, I, I, I, I, I, I-I </v>
      </c>
      <c r="E93" s="4">
        <v>1989.0</v>
      </c>
      <c r="F93" s="1" t="s">
        <v>265</v>
      </c>
      <c r="G93" s="2" t="s">
        <v>266</v>
      </c>
      <c r="H93" s="2" t="s">
        <v>300</v>
      </c>
    </row>
    <row r="94">
      <c r="A94" s="1" t="s">
        <v>8</v>
      </c>
      <c r="B94" s="1" t="s">
        <v>301</v>
      </c>
      <c r="C94" s="1" t="s">
        <v>302</v>
      </c>
      <c r="D94" s="1" t="str">
        <f>IFERROR(__xludf.DUMMYFUNCTION("REGEXREPLACE(C94, ""\[(.*?)\]"", """")")," The drought was the very worst (Oh-oh, oh-oh) When the flowers that we'd grown together died of thirst It was months and months of back and forth (Oh-oh, oh-oh) You're still all over me Like a wine-stained dress I can't wear anymore  Hung my head as I lo"&amp;"st the war And the sky turned black like a perfect storm  Rain came pouring down When I was drowning, that's when I could finally breathe And by morning Gone was any trace of you, I think I am finally clean (Oh, oh, oh, oh)  There was nothing left to do ("&amp;"Oh-oh, oh-oh) When the butterflies turned to Dust that covered my whole room So I punched a hole in the roof (Oh-oh, oh-oh) Let the flood carry away all my pictures of you  The water filled my lungs, I screamed so loud But no one heard a thing| Rain came "&amp;"pouring down When I was drowning, that's when I could finally breathe And by morning Gone was any trace of you, I think I am finally clean (Oh, oh, oh, oh)  I think I am finally clean (Oh, oh) Oh, oh, oh, oh, oh-oh Said, I think I am finally clean (Oh, oh"&amp;") Oh, oh, oh, oh, oh-oh  Ten months sober, I must admit Just because you're clean don't mean you don't miss it Ten months older, I won't give in Now that I'm clean, I'm never gonna risk it  The drought was the very worst (Oh-oh, oh-oh) When the flowers th"&amp;"at we'd grown together died of thirst (Oh)| The rain came pouring down When I was drowning, that's when I could finally breathe And by morning Gone was any trace of you, I think I am finally clean Rain came pouring down When I was drowning, that's when I "&amp;"could finally breathe And by morning Gone was any trace of you, I think I am finally clean  (Oh, oh) Finally clean Think I'm finally clean (Oh, oh) Oh-oh, oh-oh (Oh, oh, oh) Think I'm finally clean")</f>
        <v> The drought was the very worst (Oh-oh, oh-oh) When the flowers that we'd grown together died of thirst It was months and months of back and forth (Oh-oh, oh-oh) You're still all over me Like a wine-stained dress I can't wear anymore  Hung my head as I lost the war And the sky turned black like a perfect storm  Rain came pouring down When I was drowning, that's when I could finally breathe And by morning Gone was any trace of you, I think I am finally clean (Oh, oh, oh, oh)  There was nothing left to do (Oh-oh, oh-oh) When the butterflies turned to Dust that covered my whole room So I punched a hole in the roof (Oh-oh, oh-oh) Let the flood carry away all my pictures of you  The water filled my lungs, I screamed so loud But no one heard a thing| Rain came pouring down When I was drowning, that's when I could finally breathe And by morning Gone was any trace of you, I think I am finally clean (Oh, oh, oh, oh)  I think I am finally clean (Oh, oh) Oh, oh, oh, oh, oh-oh Said, I think I am finally clean (Oh, oh) Oh, oh, oh, oh, oh-oh  Ten months sober, I must admit Just because you're clean don't mean you don't miss it Ten months older, I won't give in Now that I'm clean, I'm never gonna risk it  The drought was the very worst (Oh-oh, oh-oh) When the flowers that we'd grown together died of thirst (Oh)| The rain came pouring down When I was drowning, that's when I could finally breathe And by morning Gone was any trace of you, I think I am finally clean Rain came pouring down When I was drowning, that's when I could finally breathe And by morning Gone was any trace of you, I think I am finally clean  (Oh, oh) Finally clean Think I'm finally clean (Oh, oh) Oh-oh, oh-oh (Oh, oh, oh) Think I'm finally clean</v>
      </c>
      <c r="E94" s="4">
        <v>1989.0</v>
      </c>
      <c r="F94" s="1" t="s">
        <v>265</v>
      </c>
      <c r="G94" s="2" t="s">
        <v>266</v>
      </c>
      <c r="H94" s="2" t="s">
        <v>303</v>
      </c>
    </row>
    <row r="95">
      <c r="A95" s="1" t="s">
        <v>8</v>
      </c>
      <c r="B95" s="1" t="s">
        <v>304</v>
      </c>
      <c r="C95" s="1" t="s">
        <v>305</v>
      </c>
      <c r="D95" s="1" t="str">
        <f>IFERROR(__xludf.DUMMYFUNCTION("REGEXREPLACE(C95, ""\[(.*?)\]"", """")")," I'm walking fast through the traffic lights Busy streets and busy lives And all we know is touch and go We are alone with our changing minds We fall in love 'til it hurts or bleeds Or fades in time  And I never (Never) Saw you coming And I’ll never (Neve"&amp;"r) Be the same  You come around and the armor falls Pierce the room like a cannonball Now, all we know is don’t let go We are alone, just you and me Up in your room and our slates are clean Just twin fire signs, four blue eyes  So you were never a saint A"&amp;"nd I've loved in shades of wrong We learn to live with the pain Mosaic broken hearts But this love is brave and wild| And I never (Never) Saw you coming And I’ll never (Never) Be the same  This is a state of grace This is the worthwhile fight Love is a ru"&amp;"thless game Unless you play it good and right These are the hands of fate You’re my Achilles heel This is the golden age Of something good and right and real  And I never (Never) Saw you coming And I’ll never Be the same  And I never (Never) Saw you comin"&amp;"g And I’ll never (So you were never a saint) (And I've loved in shades of wrong) Be the same (We learn to live with the pain) (Mosaic broken hearts) (But this love is brave and wild)| This is a state of grace This is the worthwhile fight Love is a ruthles"&amp;"s game Unless you play it good and right")</f>
        <v> I'm walking fast through the traffic lights Busy streets and busy lives And all we know is touch and go We are alone with our changing minds We fall in love 'til it hurts or bleeds Or fades in time  And I never (Never) Saw you coming And I’ll never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And I never (Never) Saw you coming And I’ll never (Never) Be the same  This is a state of grace This is the worthwhile fight Love is a ruthless game Unless you play it good and right These are the hands of fate You’re my Achilles heel This is the golden age Of something good and right and real  And I never (Never) Saw you coming And I’ll never Be the same  And I never (Never) Saw you coming And I’ll never (So you were never a saint) (And I've loved in shades of wrong) Be the same (We learn to live with the pain) (Mosaic broken hearts) (But this love is brave and wild)| This is a state of grace This is the worthwhile fight Love is a ruthless game Unless you play it good and right</v>
      </c>
      <c r="E95" s="1" t="s">
        <v>306</v>
      </c>
      <c r="F95" s="1" t="s">
        <v>307</v>
      </c>
      <c r="G95" s="2" t="s">
        <v>308</v>
      </c>
      <c r="H95" s="2" t="s">
        <v>309</v>
      </c>
    </row>
    <row r="96">
      <c r="A96" s="1" t="s">
        <v>8</v>
      </c>
      <c r="B96" s="1" t="s">
        <v>306</v>
      </c>
      <c r="C96" s="1" t="s">
        <v>310</v>
      </c>
      <c r="D96" s="1" t="str">
        <f>IFERROR(__xludf.DUMMYFUNCTION("REGEXREPLACE(C96, ""\[(.*?)\]"", """")")," Loving him is like driving a new Maserati down a dead-end street Faster than the wind, passionate as sin, ending so suddenly Loving him is like trying to change your mind once you're already flying through the free fall Like the colors in autumn, so brig"&amp;"ht just before they lose it all  Losing him was blue like I'd never known Missing him was dark gray, all alone Forgetting him was like trying to know somebody you've never met But loving him was red  (Red, red) (Red, red) Loving him was red (Red, red) (Re"&amp;"d, red)  Touching him was like realizing all you ever wanted was right there in front of you Memorizing him was as easy as knowing all the words to your old favorite song Fighting with him was like trying to solve a crossword and realizing there's no righ"&amp;"t answer Regretting him was like wishing you never found out that love could be that strong  Losing him was blue like I'd never known Missing him was dark gray, all alone (Whoa) Forgetting him was like trying to know somebody you've never met But loving h"&amp;"im was red| (Red, red) Oh, red (Red, red) Burning red (Red, red) (Red, red)  Remembering him comes in flashbacks and echoes Tell myself it's time now, gotta let go But moving on from him is impossible When I still see it all in my head In burning red Burn"&amp;"ing, it was red  Oh, losing him was blue like I'd never known Missing him was dark gray, all alone (Whoa) Forgetting him was like trying to know somebody you've never met 'Cause loving him was red  (Red, red) Yeah, yeah, red (Red, red) Burning red (Red, r"&amp;"ed) (Red, red)  And that's why (Red, red) he's spinning 'round in my head Comes back to me (Red, red), burning red (Red, red) Yeah, yeah (Red, red)| His love was like driving a new Maserati down a dead-end street")</f>
        <v> Loving him is like driving a new Maserati down a dead-end street Faster than the wind, passionate as sin, ending so suddenly Loving him is like trying to change your mind once you're already flying through the free fall Like the colors in autumn, so bright just before they lose it all  Losing him was blue like I'd never known Missing him was dark gray, all alone Forgetting him was like trying to know somebody you've never met But loving him was red  (Red, red) (Red, red) Loving him was red (Red, red) (Red, red)  Touching him was like realizing all you ever wanted was right there in front of you Memorizing him was as easy as knowing all the words to your old favorite song Fighting with him was like trying to solve a crossword and realizing there's no right answer Regretting him was like wishing you never found out that love could be that strong  Losing him was blue like I'd never known Missing him was dark gray, all alone (Whoa) Forgetting him was like trying to know somebody you've never met But loving him was red| (Red, red) Oh, red (Red, red) Burning red (Red, red) (Red, red)  Remembering him comes in flashbacks and echoes Tell myself it's time now, gotta let go But moving on from him is impossible When I still see it all in my head In burning red Burning, it was red  Oh, losing him was blue like I'd never known Missing him was dark gray, all alone (Whoa) Forgetting him was like trying to know somebody you've never met 'Cause loving him was red  (Red, red) Yeah, yeah, red (Red, red) Burning red (Red, red) (Red, red)  And that's why (Red, red) he's spinning 'round in my head Comes back to me (Red, red), burning red (Red, red) Yeah, yeah (Red, red)| His love was like driving a new Maserati down a dead-end street</v>
      </c>
      <c r="E96" s="1" t="s">
        <v>306</v>
      </c>
      <c r="F96" s="1" t="s">
        <v>307</v>
      </c>
      <c r="G96" s="2" t="s">
        <v>308</v>
      </c>
      <c r="H96" s="2" t="s">
        <v>311</v>
      </c>
    </row>
    <row r="97">
      <c r="A97" s="1" t="s">
        <v>8</v>
      </c>
      <c r="B97" s="1" t="s">
        <v>312</v>
      </c>
      <c r="C97" s="1" t="s">
        <v>313</v>
      </c>
      <c r="D97" s="1" t="str">
        <f>IFERROR(__xludf.DUMMYFUNCTION("REGEXREPLACE(C97, ""\[(.*?)\]"", """")")," Put your lips close to mine As long as they don't touch Out of focus, eye to eye 'Til the gravity's too much And I'll do anything you say If you say it with your hands And I'd be smart to walk away But you're quicksand  This slope is treacherous This pat"&amp;"h is reckless This slope is treacherous And I-I-I like it  I can't decide if it's a choice Getting swept away I hear the sound of my own voice Asking you to stay And all we are is skin and bone Trained to get along Forever going with the flow But you're f"&amp;"riction| This slope is treacherous This path is reckless This slope is treacherous I, I, I like it  Two headlights shine through the sleepless night And I will get you, get you alone Your name has echoed through my mind And I just think you should, think "&amp;"you should know That nothing safe is worth the drive And I would follow you, follow you home I'll follow you, follow you home  This hope is treacherous This daydream is dangerous This hope is treacherous I-I-I, I-I-I, I-I-I  Two headlights shine through t"&amp;"he sleepless night And I will get you, get you alone Your name has echoed through my mind And I just think you should, think you should know That nothing safe is worth the drive And I would follow you, follow you home I'll follow you, follow you home I'll"&amp;" follow you, follow you home I'll follow you, follow you home| This slope is treacherous I-I-I like it")</f>
        <v> Put your lips close to mine As long as they don't touch Out of focus, eye to eye 'Til the gravity's too much And I'll do anything you say If you say it with your hands And I'd be smart to walk away But you're quicksand  This slope is treacherous This path is reckless This slope is treacherous And I-I-I like it  I can't decide if it's a choice Getting swept away I hear the sound of my own voice Asking you to stay And all we are is skin and bone Trained to get along Forever going with the flow But you're friction| This slope is treacherous This path is reckless This slope is treacherous I, I, I like it  Two headlights shine through the sleepless night And I will get you, get you alone Your name has echoed through my mind And I just think you should, think you should know That nothing safe is worth the drive And I would follow you, follow you home I'll follow you, follow you home  This hope is treacherous This daydream is dangerous This hope is treacherous I-I-I, I-I-I, I-I-I  Two headlights shine through the sleepless night And I will get you, get you alone Your name has echoed through my mind And I just think you should, think you should know That nothing safe is worth the drive And I would follow you, follow you home I'll follow you, follow you home I'll follow you, follow you home I'll follow you, follow you home| This slope is treacherous I-I-I like it</v>
      </c>
      <c r="E97" s="1" t="s">
        <v>306</v>
      </c>
      <c r="F97" s="1" t="s">
        <v>307</v>
      </c>
      <c r="G97" s="2" t="s">
        <v>308</v>
      </c>
      <c r="H97" s="2" t="s">
        <v>314</v>
      </c>
    </row>
    <row r="98">
      <c r="A98" s="1" t="s">
        <v>8</v>
      </c>
      <c r="B98" s="1" t="s">
        <v>315</v>
      </c>
      <c r="C98" s="1" t="s">
        <v>316</v>
      </c>
      <c r="D98" s="1" t="str">
        <f>IFERROR(__xludf.DUMMYFUNCTION("REGEXREPLACE(C98, ""\[(.*?)\]"", """")"),"  Once upon a time, a few mistakes ago I was in your sights, you got me alone You found me, you found me You found me-e-e-e-e I guess you didn't care, and I guess I liked that And when I fell hard, you took a step back Without me, without me Without me-e-"&amp;"e-e-e  And he's long gone when he's next to me And I realize the blame is on me  'Cause I knew you were trouble when you walked in So shame on me now Flew me to places I'd never been 'Til you put me down, oh I knew you were trouble when you walked in So s"&amp;"hame on me now Flew me to places I'd never been Now I'm lying on the cold hard ground| Oh, oh-oh Trouble, trouble, trouble Oh, oh-oh Trouble, trouble, trouble  No apologies, he'll never see you cry Pretends he doesn't know that he's the reason why You're "&amp;"drowning, you're drowning You're drowning-ing-ing-ing-ing And I heard you moved on from whispers on the street A new notch in your belt is all I'll ever be And now, I see, now, I see Now, I see-e-e-e-e  He was long gone when he met me And I realize the jo"&amp;"ke is on me, yeah  I knew you were trouble when you walked in (Oh) So shame on me now Flew me to places I'd never been 'Til you put me down, oh I knew you were trouble when you walked in So shame on me now Flew me to places I'd never been (Yeah) Now I'm l"&amp;"ying on the cold hard ground| Oh, oh-oh Trouble, trouble, trouble (Yeah, trouble) Oh, oh-oh Trouble, trouble, trouble  And the saddest fear Comes creeping in That you never loved me Or her, or anyone, or anything, yeah  I knew you were trouble when you wa"&amp;"lked in So shame on me now Flew me to places I'd never been (Never been) 'Til you put me down, oh I knew you were trouble when you walked in (Knew it right there) So shame on me now (Knew it right there) Flew me to places I'd never been (Ooh) Now I'm lyin"&amp;"g on the cold hard ground  Oh, oh-oh Trouble, trouble, trouble (Oh) Oh, oh-oh Trouble, trouble, trouble I knew you were trouble when you walked in Trouble, trouble, trouble I knew you were trouble when you walked in Trouble, trouble, trouble|")</f>
        <v>  Once upon a time, a few mistakes ago I was in your sights, you got me alone You found me, you found me You found me-e-e-e-e I guess you didn't care, and I guess I liked that And when I fell hard, you took a step back Without me, without me Without me-e-e-e-e  And he's long gone when he's next to me And I realize the blame is on me  'Cause I knew you were trouble when you walked in So shame on me now Flew me to places I'd never been 'Til you put me down, oh I knew you were trouble when you walked in So shame on me now Flew me to places I'd never been Now I'm lying on the cold hard ground| Oh, oh-oh Trouble, trouble, trouble Oh, oh-oh Trouble, trouble, trouble  No apologies, he'll never see you cry Pretends he doesn't know that he's the reason why You're drowning, you're drowning You're drowning-ing-ing-ing-ing And I heard you moved on from whispers on the street A new notch in your belt is all I'll ever be And now, I see, now, I see Now, I see-e-e-e-e  He was long gone when he met me And I realize the joke is on me, yeah  I knew you were trouble when you walked in (Oh) So shame on me now Flew me to places I'd never been 'Til you put me down, oh I knew you were trouble when you walked in So shame on me now Flew me to places I'd never been (Yeah) Now I'm lying on the cold hard ground| Oh, oh-oh Trouble, trouble, trouble (Yeah, trouble) Oh, oh-oh Trouble, trouble, trouble  And the saddest fear Comes creeping in That you never loved me Or her, or anyone, or anything, yeah  I knew you were trouble when you walked in So shame on me now Flew me to places I'd never been (Never been) 'Til you put me down, oh I knew you were trouble when you walked in (Knew it right there) So shame on me now (Knew it right there) Flew me to places I'd never been (Ooh) Now I'm lying on the cold hard ground  Oh, oh-oh Trouble, trouble, trouble (Oh) Oh, oh-oh Trouble, trouble, trouble I knew you were trouble when you walked in Trouble, trouble, trouble I knew you were trouble when you walked in Trouble, trouble, trouble|</v>
      </c>
      <c r="E98" s="1" t="s">
        <v>306</v>
      </c>
      <c r="F98" s="1" t="s">
        <v>307</v>
      </c>
      <c r="G98" s="2" t="s">
        <v>308</v>
      </c>
      <c r="H98" s="2" t="s">
        <v>317</v>
      </c>
    </row>
    <row r="99">
      <c r="A99" s="1" t="s">
        <v>8</v>
      </c>
      <c r="B99" s="1" t="s">
        <v>318</v>
      </c>
      <c r="C99" s="1" t="s">
        <v>319</v>
      </c>
      <c r="D99" s="1" t="str">
        <f>IFERROR(__xludf.DUMMYFUNCTION("REGEXREPLACE(C99, ""\[(.*?)\]"", """")")," I walked through the door with you, the air was cold But something 'bout it felt like home somehow And I left my scarf there at your sister's house And you've still got it in your drawer, even now  Oh, your sweet disposition and my wide-eyed gaze We're s"&amp;"inging in the car, getting lost upstate Autumn leaves falling down like pieces into place And I can picture it after all these days  And I know it's long gone and That magic's not here no more And I might be okay, but I'm not fine at all Oh, oh, oh  'Caus"&amp;"e there we are again on that little town street You almost ran the red 'cause you were lookin' over at me Wind in my hair, I was there I remember it all too well  Photo album on the counter, your cheeks were turning red You used to be a little kid with gl"&amp;"asses in a twin-sized bed And your mother's telling stories 'bout you on the tee-ball team You taught me 'bout your past, thinking your future was me| And I know it's long gone and There was nothing else I could do And I forget about you long enough To fo"&amp;"rget why I needed to  'Cause there we are again in the middle of the night We're dancing ‘round the kitchen in the refrigerator light Down the stairs, I was there I remember it all too well, yeah  Well, maybe we got lost in translation Maybe I asked for t"&amp;"oo much But maybe this thing was a masterpiece 'Til you tore it all up Running scared, I was there I remember it all too well And you call me up again Just to break me like a promise So casually cruel in the name of being honest I'm a crumpled up piece of"&amp;" paper lying here 'Cause I remember it all, all, all Too well| Time won't fly, it's like I'm paralyzed by it I'd like to be my old self again, but I'm still trying to find it After plaid shirt days and nights when you made me your own Now, you mail back m"&amp;"y things and I walk home alone But you keep my old scarf from that very first week 'Cause it reminds you of innocence and it smells like me You can't get rid of it 'Cause you remember it all too well, yeah  'Cause there we are again when I loved you so Ba"&amp;"ck before you lost the one real thing you've ever known It was rare, I was there I remember it all too well  Wind in my hair, you were there You remember it all Down the stairs, you were there You remember it all It was rare, I was there I remember it all"&amp;" too well")</f>
        <v>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taught me 'bout your past, thinking your future was 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yeah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Too well|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v>
      </c>
      <c r="E99" s="1" t="s">
        <v>306</v>
      </c>
      <c r="F99" s="1" t="s">
        <v>307</v>
      </c>
      <c r="G99" s="2" t="s">
        <v>308</v>
      </c>
      <c r="H99" s="2" t="s">
        <v>320</v>
      </c>
    </row>
    <row r="100">
      <c r="A100" s="1" t="s">
        <v>8</v>
      </c>
      <c r="B100" s="4">
        <v>22.0</v>
      </c>
      <c r="C100" s="1" t="s">
        <v>321</v>
      </c>
      <c r="D100" s="1" t="str">
        <f>IFERROR(__xludf.DUMMYFUNCTION("REGEXREPLACE(C100, ""\[(.*?)\]"", """")")," It feels like a perfect night To dress up like hipsters And make fun of our exes Uh-uh, uh-uh It feels like a perfect night For breakfast at midnight To fall in love with strangers Uh-uh, uh-uh  Yeah We're happy, free, confused and lonely at the same tim"&amp;"e It's miserable and magical, oh, yeah Tonight's the night when we forget about the deadlines It's time, oh-oh  I don't know about you But I'm feeling twenty-two Everything will be alright if You keep me next to you You don't know about me But I'll bet yo"&amp;"u want to Everything will be alright if We just keep dancing like we're Twenty-two, twenty-two| It seems like one of those nights This place is too crowded Too many cool kids Uh-uh, uh-uh (Who's Taylor Swift, anyway? Ew) It seems like one of those nights "&amp;"We ditch the whole scene And end up dreamin' Instead of sleeping  Yeah We're happy, free, confused and lonely in the best way It's miserable and magical, oh, yeah Tonight's the night when we forget about the heartbreaks It's time, oh-oh  (Hey!) I don't kn"&amp;"ow about you But I'm feeling twenty-two Everything will be alright if (Ooh) You keep me next to you You don't know about me But I'll bet you want to Everything will be alright if (Alright) We just keep dancing like we're Twenty-two (Oh-oh-oh-oh, oh), twen"&amp;"ty-two (I don't know about you) Twenty-two, twenty-two (Ooh)| It feels like one of those nights We ditch the whole scene It feels like one of those nights We won't be sleepin' It feels like one of those nights You look like bad news I gotta have you I got"&amp;"ta have you (You) Woah, ooh, yeah, eh-yeah  (Hey!) I don't know about you (I don't know about you) But I'm feeling twenty-two Everything will be alright if (Ooh) You keep me next to you You don't know about me (You don't know about me) But I'll bet you wa"&amp;"nt to Everything will be alright if We just keep dancing like we're (Dancing like we're twenty-two) Twenty-two (Woah-oh), twenty-two (Dancing like) Twenty-two (Yeah, yeah), twenty-two (Yeah, yeah, yeah)  It feels like one of those nights (Twenty-two) We d"&amp;"itch the whole scene It feels like one of those nights (Twenty-two) We won't be sleeping It feels like one of those nights (Twenty-two) You look like bad news I gotta have you I gotta have you")</f>
        <v> It feels like a perfect night To dress up like hipsters And make fun of our exes Uh-uh, uh-uh It feels like a perfect night For breakfast at midnight To fall in love with strangers Uh-uh, uh-uh  Yeah We're happy, free, confused and lonely at the same time It's miserable and magical, oh, yeah Tonight's the night when we forget about the deadlines It's time, oh-oh  I don't know about you But I'm feeling twenty-two Everything will be alright if You keep me next to you You don't know about me But I'll bet you want to Everything will be alright if We just keep dancing like we're Twenty-two, twenty-two| It seems like one of those nights This place is too crowded Too many cool kids Uh-uh, uh-uh (Who's Taylor Swift, anyway? Ew) It seems like one of those nights We ditch the whole scene And end up dreamin' Instead of sleeping  Yeah We're happy, free, confused and lonely in the best way It's miserable and magical, oh, yeah Tonight's the night when we forget about the heartbreaks It's time, oh-oh  (Hey!) I don't know about you But I'm feeling twenty-two Everything will be alright if (Ooh) You keep me next to you You don't know about me But I'll bet you want to Everything will be alright if (Alright) We just keep dancing like we're Twenty-two (Oh-oh-oh-oh, oh), twenty-two (I don't know about you) Twenty-two, twenty-two (Ooh)| It feels like one of those nights We ditch the whole scene It feels like one of those nights We won't be sleepin' It feels like one of those nights You look like bad news I gotta have you I gotta have you (You) Woah, ooh, yeah, eh-yeah  (Hey!) I don't know about you (I don't know about you) But I'm feeling twenty-two Everything will be alright if (Ooh) You keep me next to you You don't know about me (You don't know about me) But I'll bet you want to Everything will be alright if We just keep dancing like we're (Dancing like we're twenty-two) Twenty-two (Woah-oh), twenty-two (Dancing like) Twenty-two (Yeah, yeah), twenty-two (Yeah, yeah, yeah)  It feels like one of those nights (Twenty-two) We ditch the whole scene It feels like one of those nights (Twenty-two) We won't be sleeping It feels like one of those nights (Twenty-two) You look like bad news I gotta have you I gotta have you</v>
      </c>
      <c r="E100" s="1" t="s">
        <v>306</v>
      </c>
      <c r="F100" s="1" t="s">
        <v>307</v>
      </c>
      <c r="G100" s="2" t="s">
        <v>308</v>
      </c>
      <c r="H100" s="2" t="s">
        <v>322</v>
      </c>
    </row>
    <row r="101">
      <c r="A101" s="1" t="s">
        <v>8</v>
      </c>
      <c r="B101" s="1" t="s">
        <v>323</v>
      </c>
      <c r="C101" s="1" t="s">
        <v>324</v>
      </c>
      <c r="D101" s="1" t="str">
        <f>IFERROR(__xludf.DUMMYFUNCTION("REGEXREPLACE(C101, ""\[(.*?)\]"", """")")," I bet this time of night, you’re still up I bet you’re tired from a long hard week I bet you’re sittin' in your chair by the window Looking out at the city, and I bet Sometimes, you wonder 'bout me  And I just wanna tell you It takes everything in me not"&amp;" to call you And I wish I could run to you And I hope you know that Every time I don’t, I almost do, I almost do  I bet you think I either moved on or hate you ‘Cause each time you reach out, there’s no reply I bet it never, ever occurred to you That I ca"&amp;"n’t say hello to you and risk another goodbye  And I just wanna tell you It takes everything in me not to call you And I wish I could run to you And I hope you know that Every time I don’t, I almost do, I almost do| Oh, we made quite a mess, babe It’s pro"&amp;"bably better off this way And I confess, babe In my dreams, you’re touching my face And asking me if I want to try again with you And I almost do  And I just wanna tell you It takes everything in me not to call you And I wish I could run to you And I hope"&amp;" you know that Every time I don’t, I almost do, I almost do  I bet this time of night, you’re still up I bet you’re tired from a long hard week I bet you’re sittin' in your chair by the window Looking out at the city, and I hope Sometimes, you wonder 'bou"&amp;"t me")</f>
        <v> I bet this time of night, you’re still up I bet you’re tired from a long hard week I bet you’re sittin' in your chair by the window Looking out at the city, and I bet Sometimes, you wonder 'bout me  And I just wanna tell you It takes everything in me not to call you And I wish I could run to you And I hope you know that Every time I don’t, I almost do, I almost do  I bet you think I either moved on or hate you ‘Cause each time you reach out, there’s no reply I bet it never, ever occurred to you That I can’t say hello to you and risk another goodbye  And I just wanna tell you It takes everything in me not to call you And I wish I could run to you And I hope you know that Every time I don’t, I almost do, I almost do| Oh, we made quite a mess, babe It’s probably better off this way And I confess, babe In my dreams, you’re touching my face And asking me if I want to try again with you And I almost do  And I just wanna tell you It takes everything in me not to call you And I wish I could run to you And I hope you know that Every time I don’t, I almost do, I almost do  I bet this time of night, you’re still up I bet you’re tired from a long hard week I bet you’re sittin' in your chair by the window Looking out at the city, and I hope Sometimes, you wonder 'bout me</v>
      </c>
      <c r="E101" s="1" t="s">
        <v>306</v>
      </c>
      <c r="F101" s="1" t="s">
        <v>307</v>
      </c>
      <c r="G101" s="2" t="s">
        <v>308</v>
      </c>
      <c r="H101" s="2" t="s">
        <v>325</v>
      </c>
    </row>
    <row r="102">
      <c r="A102" s="1" t="s">
        <v>8</v>
      </c>
      <c r="B102" s="1" t="s">
        <v>326</v>
      </c>
      <c r="C102" s="1" t="s">
        <v>327</v>
      </c>
      <c r="D102" s="1" t="str">
        <f>IFERROR(__xludf.DUMMYFUNCTION("REGEXREPLACE(C102, ""\[(.*?)\]"", """")")," I remember when we broke up the first time Saying, ""This is it, I've had enough,"" 'cause like We hadn't seen each other in a month When you said you needed space (What?) Then you come around again and say ""Baby, I miss you and I swear I'm gonna change"&amp;", trust me"" Remember how that lasted for a day? I say, ""I hate you,"" we break up, you call me, ""I love you""  Ooh-ooh-ooh-ooh-ooh We called it off again last night, but Ooh-ooh-ooh-ooh-ooh This time, I'm telling you, I'm telling you  We are never, eve"&amp;"r, ever getting back together We are never, ever, ever getting back together You go talk to your friends, talk to my friends, talk to me But we are never, ever, ever, ever getting back together Like, ever  I'm really gonna miss you picking fights And me f"&amp;"alling for it, screaming that I'm right And you would hide away and find your peace of mind With some indie record that's much cooler than mine| Ooh-ooh-ooh-ooh-ooh You called me up again tonight, but Ooh-ooh-ooh-ooh-ooh This time, I'm telling you, I'm te"&amp;"lling you  We (We) are never, ever, ever getting back together We are never, ever, ever getting back together You go talk to your friends, talk to my friends, talk to me (Talk to me) But we are never, ever, ever, ever getting back together  Ooh-ooh-ooh-oo"&amp;"h-ooh (Yeah) Ooh-ooh-ooh-ooh-ooh-ooh (Yeah) Ooh-ooh-ooh-ooh-ooh (Yeah) Oh-oh-oh  I used to think that we were forever, ever And I used to say, ""Never say never"" Ugh, so he calls me up and he's like, ""I still love you"" And I'm like, ""I just, I mean, t"&amp;"his is exhausting, you know? Like, we are never getting back together, like, ever""  (No) We are never, ever, ever getting back together We are never, ever, ever (Ooh) getting back together You go talk to your friends, talk to my friends, talk to me But w"&amp;"e are never, ever, ever, ever getting back together| We (Ooh-ooh-ooh-ooh-ooh, ooh-ooh-ooh, no) Getting back together We (Ooh-ooh-ooh-ooh-ooh, oh, oh) Getting back together (Yeah) You go talk to your friends, talk to my friends, talk to me (Talk to me) But"&amp;" we are never, ever, ever, ever getting back together")</f>
        <v> I remember when we broke up the first time Saying, "This is it, I've had enough," 'cause like We hadn't seen each other in a month When you said you needed space (What?) Then you come around again and say "Baby, I miss you and I swear I'm gonna change, trust me" Remember how that lasted for a day? I say, "I hate you," we break up, you call me, "I love you"  Ooh-ooh-ooh-ooh-ooh We called it off again last night, but Ooh-ooh-ooh-ooh-ooh This time, I'm telling you, I'm telling you  We are never, ever, ever getting back together We are never, ever, ever getting back together You go talk to your friends, talk to my friends, talk to me But we are never, ever, ever, ever getting back together Like, ever  I'm really gonna miss you picking fights And me falling for it, screaming that I'm right And you would hide away and find your peace of mind With some indie record that's much cooler than mine| Ooh-ooh-ooh-ooh-ooh You called me up again tonight, but Ooh-ooh-ooh-ooh-ooh This time, I'm telling you, I'm telling you  We (We) are never, ever, ever getting back together We are never, ever, ever getting back together You go talk to your friends, talk to my friends, talk to me (Talk to me) But we are never, ever, ever, ever getting back together  Ooh-ooh-ooh-ooh-ooh (Yeah) Ooh-ooh-ooh-ooh-ooh-ooh (Yeah) Ooh-ooh-ooh-ooh-ooh (Yeah) Oh-oh-oh  I used to think that we were forever, ever And I used to say, "Never say never" Ugh, so he calls me up and he's like, "I still love you" And I'm like, "I just, I mean, this is exhausting, you know? Like, we are never getting back together, like, ever"  (No) We are never, ever, ever getting back together We are never, ever, ever (Ooh) getting back together You go talk to your friends, talk to my friends, talk to me But we are never, ever, ever, ever getting back together| We (Ooh-ooh-ooh-ooh-ooh, ooh-ooh-ooh, no) Getting back together We (Ooh-ooh-ooh-ooh-ooh, oh, oh) Getting back together (Yeah) You go talk to your friends, talk to my friends, talk to me (Talk to me) But we are never, ever, ever, ever getting back together</v>
      </c>
      <c r="E102" s="1" t="s">
        <v>306</v>
      </c>
      <c r="F102" s="1" t="s">
        <v>307</v>
      </c>
      <c r="G102" s="2" t="s">
        <v>308</v>
      </c>
      <c r="H102" s="2" t="s">
        <v>328</v>
      </c>
    </row>
    <row r="103">
      <c r="A103" s="1" t="s">
        <v>8</v>
      </c>
      <c r="B103" s="1" t="s">
        <v>329</v>
      </c>
      <c r="C103" s="1" t="s">
        <v>330</v>
      </c>
      <c r="D103" s="1" t="str">
        <f>IFERROR(__xludf.DUMMYFUNCTION("REGEXREPLACE(C103, ""\[(.*?)\]"", """")")," I'm pretty sure we almost broke up last night I threw my phone across the room, at you I was expecting some dramatic turn away But you stayed This morning, I said we should talk about it 'Cause I read you should never leave a fight unresolved That's when"&amp;" you came in wearing a football helmet And said, ""Okay, let's talk"" And I said  Stay, stay, stay I've been loving you for quite some time, time, time You think that it's funny when I'm mad, mad, mad But I think that it's best if we both stay  Before you"&amp;", I'd only dated self-indulgent takers Who took all of their problems out on me But you carry my groceries and now, I'm always laughing And I love you because you have given me No choice but to  Stay, stay, stay I've been loving you for quite some time, t"&amp;"ime, time You think that it's funny when I'm mad, mad, mad But I think that it's best if we both stay, stay, stay, stay| You took the time to memorize me My fears, my hopes, and dreams I just like hanging out with you all the time All those times that you"&amp;" didn't leave, it's been occurring to me I'd like to hang out with you for my whole life  Stay and I'll be loving you for quite some time No one else is gonna love me when I get mad, mad, mad So I think that it's best if we both stay, stay Stay, stay, sta"&amp;"y, stay!  Stay, stay, stay I've been loving you for quite some time, time, time You think that it's funny when I'm mad, mad, mad But I think that it's best if we both stay, stay Stay, stay, stay, stay!  Stay, stay, stay I've been loving you for quite some"&amp;" time, time, time You think that it's funny when I'm mad, mad, mad But I think that it's best if we both stay (Ha-ha-ha, it's so fun)")</f>
        <v> I'm pretty sure we almost broke up last night I threw my phone across the room, at you I was expecting some dramatic turn away But you stayed This morning, I said we should talk about it 'Cause I read you should never leave a fight unresolved That's when you came in wearing a football helmet And said, "Okay, let's talk" And I said  Stay, stay, stay I've been loving you for quite some time, time, time You think that it's funny when I'm mad, mad, mad But I think that it's best if we both stay  Before you, I'd only dated self-indulgent takers Who took all of their problems out on me But you carry my groceries and now, I'm always laughing And I love you because you have given me No choice but to  Stay, stay, stay I've been loving you for quite some time, time, time You think that it's funny when I'm mad, mad, mad But I think that it's best if we both stay, stay, stay, stay| You took the time to memorize me My fears, my hopes, and dreams I just like hanging out with you all the time All those times that you didn't leave, it's been occurring to me I'd like to hang out with you for my whole life  Stay and I'll be loving you for quite some time No one else is gonna love me when I get mad, mad, mad So I think that it's best if we both stay, stay Stay, stay, stay, stay!  Stay, stay, stay I've been loving you for quite some time, time, time You think that it's funny when I'm mad, mad, mad But I think that it's best if we both stay, stay Stay, stay, stay, stay!  Stay, stay, stay I've been loving you for quite some time, time, time You think that it's funny when I'm mad, mad, mad But I think that it's best if we both stay (Ha-ha-ha, it's so fun)</v>
      </c>
      <c r="E103" s="1" t="s">
        <v>306</v>
      </c>
      <c r="F103" s="1" t="s">
        <v>307</v>
      </c>
      <c r="G103" s="2" t="s">
        <v>308</v>
      </c>
      <c r="H103" s="2" t="s">
        <v>331</v>
      </c>
    </row>
    <row r="104">
      <c r="A104" s="1" t="s">
        <v>8</v>
      </c>
      <c r="B104" s="1" t="s">
        <v>332</v>
      </c>
      <c r="C104" s="1" t="s">
        <v>333</v>
      </c>
      <c r="D104" s="1" t="str">
        <f>IFERROR(__xludf.DUMMYFUNCTION("REGEXREPLACE(C104, ""\[(.*?)\]"", """")")," Find myself at your door Just like all those times before I’m not sure how I got there All roads, they lead me here I imagine you are home In your room, all alone And you open your eyes into mine And everything feels better  And right before your eyes I'"&amp;"m breaking, no past No reasons why Just you and me  This is the last time I'm asking you this Put my name at the top of your list This is the last time I'm asking you why You break my heart in the blink of an eye (Eye, eye)  You find yourself at my door J"&amp;"ust like all those times before You wear your best apology But I was there to watch you leave And all the times I let you in Just for you to go again Disappear when you come back Everything is better| And right before your eyes I'm aching, run fast Nowher"&amp;"e to hide Just you and me  This is the last time I'm asking you this Put my name at the top of your list This is the last time I'm asking you why You break my heart in the blink of an eye (Eye, eye)   This is the last time you tell me I've got it wrong Th"&amp;"is is the last time I say it's been you all along This is the last time I let you in my door This is the last time, I won't hurt you anymore Oh-ho, oh-ho, oh-ho, oh-ho Oh-ho, oh-ho, oh-ho, oh-ho  This is the last time I'm asking you this Put my name at th"&amp;"e top of your list This is the last time I'm asking you why You break my heart in the blink of an eye| This is the last time I'm asking you this (This is the last time I'm asking you this) Put my name at the top of your list (Put my name at the top of you"&amp;"r list) This is the last time I'm asking you why (This is the last time I'm asking you why) You break my heart in the blink of an eye (You break my heart)  This is the last time I'm asking you, last time I'm asking you Last time I'm asking you this This i"&amp;"s the last time I'm asking you, last time I'm asking you Last time I'm asking you this This is the last time I'm asking you, last time I'm asking you Last time I'm asking you this This is the last time I'm asking you, last time I'm asking you Last time I'"&amp;"m asking you this")</f>
        <v> Find myself at your door Just like all those times before I’m not sure how I got there All roads, they lead me here I imagine you are home In your room, all alone And you open your eyes into mine And everything feels better  And right before your eyes I'm breaking, no past No reasons why Just you and me  This is the last time I'm asking you this Put my name at the top of your list This is the last time I'm asking you why You break my heart in the blink of an eye (Eye, eye)  You find yourself at my door Just like all those times before You wear your best apology But I was there to watch you leave And all the times I let you in Just for you to go again Disappear when you come back Everything is better| And right before your eyes I'm aching, run fast Nowhere to hide Just you and me  This is the last time I'm asking you this Put my name at the top of your list This is the last time I'm asking you why You break my heart in the blink of an eye (Eye, eye)   This is the last time you tell me I've got it wrong This is the last time I say it's been you all along This is the last time I let you in my door This is the last time, I won't hurt you anymore Oh-ho, oh-ho, oh-ho, oh-ho Oh-ho, oh-ho, oh-ho, oh-ho  This is the last time I'm asking you this Put my name at the top of your list This is the last time I'm asking you why You break my heart in the blink of an eye| This is the last time I'm asking you this (This is the last time I'm asking you this) Put my name at the top of your list (Put my name at the top of your list) This is the last time I'm asking you why (This is the last time I'm asking you why) You break my heart in the blink of an eye (You break my heart)  This is the last time I'm asking you, last time I'm asking you Last time I'm asking you this This is the last time I'm asking you, last time I'm asking you Last time I'm asking you this This is the last time I'm asking you, last time I'm asking you Last time I'm asking you this This is the last time I'm asking you, last time I'm asking you Last time I'm asking you this</v>
      </c>
      <c r="E104" s="1" t="s">
        <v>306</v>
      </c>
      <c r="F104" s="1" t="s">
        <v>307</v>
      </c>
      <c r="G104" s="2" t="s">
        <v>308</v>
      </c>
      <c r="H104" s="2" t="s">
        <v>334</v>
      </c>
    </row>
    <row r="105">
      <c r="A105" s="1" t="s">
        <v>8</v>
      </c>
      <c r="B105" s="1" t="s">
        <v>335</v>
      </c>
      <c r="C105" s="1" t="s">
        <v>336</v>
      </c>
      <c r="D105" s="1" t="str">
        <f>IFERROR(__xludf.DUMMYFUNCTION("REGEXREPLACE(C105, ""\[(.*?)\]"", """")")," I was reminiscing just the other day While having coffee all alone, and Lord, it took me away Back to a first-glance feeling on New York time Back when you fit in my poems like a perfect rhyme Took off faster than a green light, go Hey, you skip the conv"&amp;"ersation when you already know I left a note on the door with a joke we'd made And that was the first day  And darling, it was good Never looking down And right there where we stood Was holy ground  Spinning like a girl in a brand new dress We had this bi"&amp;"g wide city all to ourselves We blocked the noise with the sound of, ""I need you"" And for the first time, I had something to lose And I guess we fell apart in the usual way And the story's got dust on every page But sometimes, I wonder how you think abo"&amp;"ut it now And I see your face in every crowd| 'Cause darling, it was good Never looking down And right there where we stood Was holy ground  Tonight, I'm gonna dance For all that we've been through But I don't wanna dance If I'm not dancing with you Tonig"&amp;"ht, I'm gonna dance Like you were in this room But I don't wanna dance If I'm not dancing with you  It was good Never looking down And right there where we stood Was holy ground  Tonight, I'm gonna dance For all that we've been through But I don't wanna d"&amp;"ance If I'm not dancing with you Tonight, I'm gonna dance Like you were in this room But I don't wanna dance If I'm not dancing with you")</f>
        <v> I was reminiscing just the other day While having coffee all alone, and Lord, it took me away Back to a first-glance feeling on New York time Back when you fit in my poems like a perfect rhyme Took off faster than a green light, go Hey, you skip the conversation when you already know I left a note on the door with a joke we'd made And that was the first day  And darling, it was good Never looking down And right there where we stood Was holy ground  Spinning like a girl in a brand new dress We had this big wide city all to ourselves We blocked the noise with the sound of, "I need you" And for the first time, I had something to lose And I guess we fell apart in the usual way And the story's got dust on every page But sometimes, I wonder how you think about it now And I see your face in every crowd| 'Cause darling,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v>
      </c>
      <c r="E105" s="1" t="s">
        <v>306</v>
      </c>
      <c r="F105" s="1" t="s">
        <v>307</v>
      </c>
      <c r="G105" s="2" t="s">
        <v>308</v>
      </c>
      <c r="H105" s="2" t="s">
        <v>337</v>
      </c>
    </row>
    <row r="106">
      <c r="A106" s="1" t="s">
        <v>8</v>
      </c>
      <c r="B106" s="1" t="s">
        <v>338</v>
      </c>
      <c r="C106" s="1" t="s">
        <v>339</v>
      </c>
      <c r="D106" s="1" t="str">
        <f>IFERROR(__xludf.DUMMYFUNCTION("REGEXREPLACE(C106, ""\[(.*?)\]"", """")")," Long handwritten note deep in your pocket Words, how little they mean when you're a little too late I stood right by the tracks, your face in a locket Good girls, hopeful they'll be and long they will wait  We had a beautiful magic love there What a sad,"&amp;" beautiful, tragic love affair  In dreams, I meet you in warm conversation We both wake in lonely beds, different cities And time is taking its sweet time erasing you And you've got your demons, and darling, they all look like me  'Cause we had a beautifu"&amp;"l magic love there What a sad, beautiful, tragic love affair  Distance, timing Breakdown, fighting Silence, the train runs off its tracks Kiss me, try to fix it Could you just try to listen? Hang up, give up And for the life of us we can't get back| A bea"&amp;"utiful, magic love there What a sad, beautiful, tragic Beautiful, tragic, beautiful  What we had, a beautiful magic love there What a sad, beautiful, tragic, love affair We had a beautiful magic love there What a sad, beautiful, tragic love affair")</f>
        <v> Long handwritten note deep in your pocket Words, how little they mean when you're a little too late I stood right by the tracks, your face in a locket Good girls, hopeful they'll be and long they will wait  We had a beautiful magic love there What a sad, beautiful, tragic love affair  In dreams, I meet you in warm conversation We both wake in lonely beds, different cities And time is taking its sweet time erasing you And you've got your demons, and darling, they all look like me  'Cause we had a beautiful magic love there What a sad, beautiful, tragic love affair  Distance, timing Breakdown, fighting Silence, the train runs off its tracks Kiss me, try to fix it Could you just try to listen? Hang up, give up And for the life of us we can't get back| A beautiful, magic love there What a sad, beautiful, tragic Beautiful, tragic, beautiful  What we had, a beautiful magic love there What a sad, beautiful, tragic, love affair We had a beautiful magic love there What a sad, beautiful, tragic love affair</v>
      </c>
      <c r="E106" s="1" t="s">
        <v>306</v>
      </c>
      <c r="F106" s="1" t="s">
        <v>307</v>
      </c>
      <c r="G106" s="2" t="s">
        <v>308</v>
      </c>
      <c r="H106" s="2" t="s">
        <v>340</v>
      </c>
    </row>
    <row r="107">
      <c r="A107" s="1" t="s">
        <v>8</v>
      </c>
      <c r="B107" s="1" t="s">
        <v>341</v>
      </c>
      <c r="C107" s="1" t="s">
        <v>342</v>
      </c>
      <c r="D107" s="1" t="str">
        <f>IFERROR(__xludf.DUMMYFUNCTION("REGEXREPLACE(C107, ""\[(.*?)\]"", """")")," New to town with a made-up name In the angel's city, chasing fortune and fame And the camera flashes make it look like a dream You had it figured out since you were in school Everybody loves pretty, everybody loves cool So overnight, you look like a sixt"&amp;"ies queen  Another name goes up in lights Like diamonds in the sky  And they’ll tell you now, you’re the lucky one Yeah, they’ll tell you now, you’re the lucky one But can you tell me now, you’re the lucky one? Oh, oh, oh  Now, it’s big black cars and Riv"&amp;"iera views And your lover in the foyer doesn’t even know you And your secrets end up splashed on the news front page And they tell you that you’re lucky, but you’re so confused 'Cause you don’t feel pretty, you just feel used And all the young things line"&amp;" up to take your place| Another name goes up in lights You wonder if you’ll make it out alive  And they’ll tell you now, you’re the lucky one Yeah, they’ll tell you now, you’re the lucky one But can you tell me now, you’re the lucky one? Oh, oh, oh  It wa"&amp;"s a few years later, I showed up here And they still tell the legend of how you disappeared How you took the money and your dignity and got the hell out They say you bought a bunch of land somewhere Chose the rose garden over Madison Square And it took so"&amp;"me time, but I understand it now  'Cause now my name is up in lights But I think you got it right  Let me tell you now, you’re the lucky one Let me tell you now, you’re the lucky one Let me tell you now, you’re the lucky one, oh, oh, oh And they’ll tell y"&amp;"ou now, you’re the lucky one Yeah, they’ll tell you now, you’re the lucky one And they’ll tell you now, you’re the lucky one, oh, oh, oh Oh, whoa, oh, oh")</f>
        <v> New to town with a made-up name In the angel's city, chasing fortune and fame And the camera flashes make it look like a dream You had it figured out since you were in school Everybody loves pretty, everybody loves cool So overnight, you look like a sixties queen  Another name goes up in lights Like diamonds in the sky  And they’ll tell you now, you’re the lucky one Yeah, they’ll tell you now, you’re the lucky one But can you tell me now, you’re the lucky one? Oh, oh, oh  Now, it’s big black cars and Riviera views And your lover in the foyer doesn’t even know you And your secrets end up splashed on the news front page And they tell you that you’re lucky, but you’re so confused 'Cause you don’t feel pretty, you just feel used And all the young things line up to take your place| Another name goes up in lights You wonder if you’ll make it out alive  And they’ll tell you now, you’re the lucky one Yeah, they’ll tell you now, you’re the lucky one But can you tell me now, you’re the lucky one? Oh, oh, oh  It was a few years later, I showed up here And they still tell the legend of how you disappeared How you took the money and your dignity and got the hell out They say you bought a bunch of land somewhere Chose the rose garden over Madison Square And it took some time, but I understand it now  'Cause now my name is up in lights But I think you got it right  Let me tell you now, you’re the lucky one Let me tell you now, you’re the lucky one Let me tell you now, you’re the lucky one, oh, oh, oh And they’ll tell you now, you’re the lucky one Yeah, they’ll tell you now, you’re the lucky one And they’ll tell you now, you’re the lucky one, oh, oh, oh Oh, whoa, oh, oh</v>
      </c>
      <c r="E107" s="1" t="s">
        <v>306</v>
      </c>
      <c r="F107" s="1" t="s">
        <v>307</v>
      </c>
      <c r="G107" s="2" t="s">
        <v>308</v>
      </c>
      <c r="H107" s="2" t="s">
        <v>343</v>
      </c>
    </row>
    <row r="108">
      <c r="A108" s="1" t="s">
        <v>8</v>
      </c>
      <c r="B108" s="1" t="s">
        <v>344</v>
      </c>
      <c r="C108" s="1" t="s">
        <v>345</v>
      </c>
      <c r="D108" s="1" t="str">
        <f>IFERROR(__xludf.DUMMYFUNCTION("REGEXREPLACE(C108, ""\[(.*?)\]"", """")")," (You good to go?)  All I knew this morning when I woke Is I know something now Know something now I didn't before And all I've seen since 18 hours ago Is green eyes and freckles and your smile In the back of my mind, making me feel like  I just wanna kno"&amp;"w you better Know you better, know you better now I just wanna know you better Know you better, know you better now I just wanna know you better Know you better, know you better now I just wanna know you, know you, know you  'Cause all I know is we said, "&amp;"""Hello"" And your eyes look like coming home All I know is a simple name And everything has changed All I know is you held the door You'll be mine and I'll be yours All I know since yesterday Is everything has changed| And all my walls stood tall, painte"&amp;"d blue And I'll take 'em down, take 'em down And open up the door for you And all I feel in my stomach is butterflies The beautiful kind, making up for lost time Taking flight, making me feel right  I just wanna know you better Know you better, know you b"&amp;"etter now I just wanna know you better Know you better, know you better now I just wanna know you better Know you better, know you better now I just wanna know you, know you, know you  'Cause all I know is we said, ""Hello"" And your eyes look like coming"&amp;" home All I know is a simple name And everything has changed All I know is you held the door You'll be mine and I'll be yours All I know since yesterday Is everything has changed| Come back and tell me why I'm feeling like I've missed you all this time An"&amp;"d meet me there tonight And let me know that it's not all in my mind  I just wanna know you better Know you better, know you better now I just wanna know you, know you, know you  'Cause all I know is we said, ""Hello"" And your eyes look like coming home "&amp;"All I know is a simple name And everything has changed All I know is you held the door You'll be mine and I'll be yours All I know since yesterday Is everything has changed  All I know is we said, ""Hello"" So dust off your highest hopes All I know is pou"&amp;"ring rain And everything has changed All I know is a new found grace All my days, I'll know your face All I know since yesterday Is everything has changed")</f>
        <v> (You good to go?)  All I knew this morning when I woke Is I know something now Know something now I didn't before And all I've seen since 18 hours ago Is green eyes and freckles and your smile In the back of my mind, making me feel like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And everything has changed All I know is you held the door You'll be mine and I'll be yours All I know since yesterday Is everything has changed| And all my walls stood tall, painted blue And I'll take 'em down, take 'em down And open up the door for you And all I feel in my stomach is butterflies The beautiful kind, making up for lost time Taking flight, making me feel right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And everything has changed All I know is you held the door You'll be mine and I'll be yours All I know since yesterday Is everything has changed| Come back and tell me why I'm feeling like I've missed you all this time And meet me there tonight And let me know that it's not all in my mind  I just wanna know you better Know you better, know you better now I just wanna know you, know you, know you  'Cause all I know is we said, "Hello" And your eyes look like coming home All I know is a simple name And everything has changed All I know is you held the door You'll be mine and I'll be yours All I know since yesterday Is everything has changed  All I know is we said, "Hello" So dust off your highest hopes All I know is pouring rain And everything has changed All I know is a new found grace All my days, I'll know your face All I know since yesterday Is everything has changed</v>
      </c>
      <c r="E108" s="1" t="s">
        <v>306</v>
      </c>
      <c r="F108" s="1" t="s">
        <v>307</v>
      </c>
      <c r="G108" s="2" t="s">
        <v>308</v>
      </c>
      <c r="H108" s="2" t="s">
        <v>346</v>
      </c>
    </row>
    <row r="109">
      <c r="A109" s="1" t="s">
        <v>8</v>
      </c>
      <c r="B109" s="1" t="s">
        <v>347</v>
      </c>
      <c r="C109" s="1" t="s">
        <v>348</v>
      </c>
      <c r="D109" s="1" t="str">
        <f>IFERROR(__xludf.DUMMYFUNCTION("REGEXREPLACE(C109, ""\[(.*?)\]"", """")")," I said, ""Oh, my, what a marvelous tune"" It was the best night, never would forget how he moved The whole place was dressed to the nines And we were dancing, dancing Like we're made of starlight Like we're made of starlight  I met Bobby on the boardwalk"&amp;", summer of '45 Picked me up, late one night out the window We were 17 and crazy, running wild, wild Can't remember what song it was playing when we walked in The night we snuck into a yacht club party Pretending to be a duchess and a prince  And I said, "&amp;"""Oh, my, what a marvelous tune"" It was the best night, never would forget how he moved The whole place was dressed to the nines And we were dancing, dancing Like we're made of starlight, starlight Like we're made of starlight, starlight  He said, “Look "&amp;"at you, worrying too much about things you can't change You'll spend your whole life singing the blues if you keep thinking that way"" He was trying to skip rocks on the ocean, saying to me ""Don't you see the starlight, starlight? Don't you dream impossi"&amp;"ble things?""| Like, ""Oh, my, what a marvelous tune"" It was the best night, never would forget how he moved The whole place was dressed to the nines And we were dancing, dancing Like we're made of starlight, starlight Like we're made of starlight, starl"&amp;"ight  Ooh-ooh, he's talking crazy Ooh-ooh, dancing with me Ooh-ooh, we could get married Have ten kids and teach 'em how to dream   Oh, my, what a marvelous tune It was the best night, never would forget how he moved The whole place was dressed to the nin"&amp;"es And we were dancing, dancing Like we're made of starlight, starlight Like we're made of starlight, starlight  Like we're made of starlight, starlight Like we dream impossible dreams Like starlight, starlight Like we dream impossible dreams| Don't you s"&amp;"ee the starlight, starlight? Don't you dream impossible things?")</f>
        <v> I said, "Oh, my, what a marvelous tune" It was the best night, never would forget how he moved The whole place was dressed to the nines And we were dancing, dancing Like we're made of starlight Like we're made of starlight  I met Bobby on the boardwalk, summer of '45 Picked me up, late one night out the window We were 17 and crazy, running wild, wild Can't remember what song it was playing when we walked in The night we snuck into a yacht club party Pretending to be a duchess and a prince  And I said, "Oh, my, what a marvelous tune" It was the best night, never would forget how he moved The whole place was dressed to the nines And we were dancing, dancing Like we're made of starlight, starlight Like we're made of starlight, starlight  He said, “Look at you, worrying too much about things you can't change You'll spend your whole life singing the blues if you keep thinking that way" He was trying to skip rocks on the ocean, saying to me "Don't you see the starlight, starlight? Don't you dream impossible things?"| Like, "Oh, my, what a marvelous tune" It was the best night, never would forget how he moved The whole place was dressed to the nines And we were dancing, dancing Like we're made of starlight, starlight Like we're made of starlight, starlight  Ooh-ooh, he's talking crazy Ooh-ooh, dancing with me Ooh-ooh, we could get married Have ten kids and teach 'em how to dream   Oh, my, what a marvelous tune It was the best night, never would forget how he moved The whole place was dressed to the nines And we were dancing, dancing Like we're made of starlight, starlight Like we're made of starlight, starlight  Like we're made of starlight, starlight Like we dream impossible dreams Like starlight, starlight Like we dream impossible dreams| Don't you see the starlight, starlight? Don't you dream impossible things?</v>
      </c>
      <c r="E109" s="1" t="s">
        <v>306</v>
      </c>
      <c r="F109" s="1" t="s">
        <v>307</v>
      </c>
      <c r="G109" s="2" t="s">
        <v>308</v>
      </c>
      <c r="H109" s="2" t="s">
        <v>349</v>
      </c>
    </row>
    <row r="110">
      <c r="A110" s="1" t="s">
        <v>8</v>
      </c>
      <c r="B110" s="1" t="s">
        <v>350</v>
      </c>
      <c r="C110" s="1" t="s">
        <v>351</v>
      </c>
      <c r="D110" s="1" t="str">
        <f>IFERROR(__xludf.DUMMYFUNCTION("REGEXREPLACE(C110, ""\[(.*?)\]"", """")")," Took a deep breath in the mirror He didn't like it when I wore high heels But I do Turn the lock and put my headphones on He always said he didn't get this song But I do, I do  I walked in, expecting you'd be late But you got here early and you stand and"&amp;" wave I walk to you You pull my chair out and help me in And you don't know how nice that is But I do  And you throw your head back laughin' like a little kid I think it's strange that you think I'm funny 'cause he never did I've been spending the last ei"&amp;"ght months Thinkin' all love ever does is break and burn and end But on a Wednesday, in a café, I watched it begin again  You said you never met one girl who Had as many James Taylor records as you But I do We tell stories and you don't know why I'm comin"&amp;"' off a little shy But I do| But you throw your head back laughin' like a little kid I think it's strange that you think I'm funny 'cause he never did I've been spending the last eight months Thinkin' all love ever does is break and burn and end But on a "&amp;"Wednesday, in a café, I watched it begin again  And we walked down the block to my car And I almost brought him up But you start to talk about the movies That your family watches every single Christmas And I wanna talk about that And for the first time, w"&amp;"hat's past is past  'Cause you throw your head back laughin' like a little kid I think it's strange that you think I'm funny 'cause he never did I've been spending the last eight months Thinkin' all love ever does is break and burn and end But on a Wednes"&amp;"day, in a café, I watched it begin again  Hmm, hmm But on a Wednesday, in a café, I watched it begin again")</f>
        <v> Took a deep breath in the mirror He didn't like it when I wore high heels But I do Turn the lock and put my headphones on He always said he didn't get this song But I do, I do  I walked in, expecting you'd be late But you got here early and you stand and wave I walk to you You pull my chair out and help me in And you don't know how nice that is But I do  And you throw your head back laughin' like a little kid I think it's strange that you think I'm funny 'cause he never did I've been spending the last eight months Thinkin' all love ever does is break and burn and end But on a Wednesday, in a café, I watched it begin again  You said you never met one girl who Had as many James Taylor records as you But I do We tell stories and you don't know why I'm comin' off a little shy But I do| But you throw your head back laughin' like a little kid I think it's strange that you think I'm funny 'cause he never did I've been spending the last eight months Thinkin' all love ever does is break and burn and end But on a Wednesday, in a café, I watched it begin again  And we walked down the block to my car And I almost brought him up But you start to talk about the movies That your family watches every single Christmas And I wanna talk about that And for the first time, what's past is past  'Cause you throw your head back laughin' like a little kid I think it's strange that you think I'm funny 'cause he never did I've been spending the last eight months Thinkin' all love ever does is break and burn and end But on a Wednesday, in a café, I watched it begin again  Hmm, hmm But on a Wednesday, in a café, I watched it begin again</v>
      </c>
      <c r="E110" s="1" t="s">
        <v>306</v>
      </c>
      <c r="F110" s="1" t="s">
        <v>307</v>
      </c>
      <c r="G110" s="2" t="s">
        <v>308</v>
      </c>
      <c r="H110" s="2" t="s">
        <v>352</v>
      </c>
    </row>
    <row r="111">
      <c r="A111" s="1" t="s">
        <v>8</v>
      </c>
      <c r="B111" s="1" t="s">
        <v>353</v>
      </c>
      <c r="C111" s="1" t="s">
        <v>354</v>
      </c>
      <c r="D111" s="1" t="str">
        <f>IFERROR(__xludf.DUMMYFUNCTION("REGEXREPLACE(C111, ""\[(.*?)\]"", """")")," You should've been there Should've burst through the door With that ""Baby, I'm right here"" smile And it would've felt like A million little shining stars had just aligned And I would've been so happy  Christmas lights glisten I've got my eye on the doo"&amp;"r Just waiting for you to walk in But the time is ticking People ask me how I've been As I comb back through my memory How you said you'd be here You said you'd be here  And it was like slow motion Standing there in my party dress In red lipstick With no "&amp;"one to impress And they're all laughing As I'm looking around the room But there was one thing missing And that was the moment I knew| And the hours pass by Now I just wanna be alone But your close friends always seem to know When there's something really"&amp;" wrong So they follow me down the hall And there in the bathroom I try not to fall apart And the sinking feeling starts As I say hopelessly ""He said he'd be here""  And it was like slow motion Standing there in my party dress In red lipstick With no one "&amp;"to impress And they're all laughing And asking me about you But there was one thing missing (Missing) And that was the moment I knew  What do you say When tears are streaming down your face In front of everyone you know? And what do you do When the one wh"&amp;"o means the most to you Is the one who didn't show?| You should've been here And I would've been so happy  And it was like slow motion Standing there in my party dress In red lipstick With no one to impress And they're all standing around me, singing ""Ha"&amp;"ppy birthday to you"" But there was one thing missing And that was the moment I knew Oh-oh-oh-oh-oh-oh-oh, I knew Oh-oh-oh-oh-oh-oh-oh  You called me later And said, ""I'm sorry I didn't make it"" And I said, ""I'm sorry, too"" And that was the moment I k"&amp;"new")</f>
        <v> You should've been there Should've burst through the door With that "Baby, I'm right here" smile And it would've felt like A million little shining stars had just aligned And I would've been so happy  Christmas lights glisten I've got my eye on the door Just waiting for you to walk in But the time is ticking People ask me how I've been As I comb back through my memory How you said you'd be here You said you'd be here  And it was like slow motion Standing there in my party dress In red lipstick With no one to impress And they're all laughing As I'm looking around the room But there was one thing missing And that was the moment I knew| And the hours pass by Now I just wanna be alone But your close friends always seem to know When there's something really wrong So they follow me down the hall And there in the bathroom I try not to fall apart And the sinking feeling starts As I say hopelessly "He said he'd be here"  And it was like slow motion Standing there in my party dress In red lipstick With no one to impress And they're all laughing And asking me about you But there was one thing missing (Missing) And that was the moment I knew  What do you say When tears are streaming down your face In front of everyone you know? And what do you do When the one who means the most to you Is the one who didn't show?| You should've been here And I would've been so happy  And it was like slow motion Standing there in my party dress In red lipstick With no one to impress And they're all standing around me, singing "Happy birthday to you" But there was one thing missing And that was the moment I knew Oh-oh-oh-oh-oh-oh-oh, I knew Oh-oh-oh-oh-oh-oh-oh  You called me later And said, "I'm sorry I didn't make it" And I said, "I'm sorry, too" And that was the moment I knew</v>
      </c>
      <c r="E111" s="1" t="s">
        <v>306</v>
      </c>
      <c r="F111" s="1" t="s">
        <v>307</v>
      </c>
      <c r="G111" s="2" t="s">
        <v>308</v>
      </c>
      <c r="H111" s="2" t="s">
        <v>355</v>
      </c>
    </row>
    <row r="112">
      <c r="A112" s="1" t="s">
        <v>8</v>
      </c>
      <c r="B112" s="1" t="s">
        <v>356</v>
      </c>
      <c r="C112" s="1" t="s">
        <v>357</v>
      </c>
      <c r="D112" s="1" t="str">
        <f>IFERROR(__xludf.DUMMYFUNCTION("REGEXREPLACE(C112, ""\[(.*?)\]"", """")")," You said it in a simple way 4 a.m. the second day How strange that I don't know you at all Stumbled through the long goodbye One last kiss, then catch your flight Right when I was just about to fall  I told myself, don't get attached But in my mind, I pl"&amp;"ay it back Spinning faster than the plane that took you  And this is when the feeling sinks in I don't wanna miss you like this Come back, be here, come back, be here I guess you're in New York today I don't wanna need you this way Come back, be here, com"&amp;"e back, be here  The delicate beginning rush The feeling you can know so much Without knowing anything at all And now that I can put this down If I had known what I know now I never would've played so nonchalant| Taxi cabs and busy streets That never brin"&amp;"g you back to me I can't help but wish you took me with you  And this is when the feeling sinks in I don't wanna miss you like this Come back, be here, come back, be here I guess you're in London today And I don't wanna need you this way Come back, be her"&amp;"e, come back, be here  This is falling in love in the cruelest way This is falling for you when you are worlds away In New York, be here But you're in London, and I break down 'Cause it's not fair that you're not around  This is when the feeling sinks in "&amp;"I don't wanna miss you like this Come back, be here, come back, be here I guess you're in New York today And I don't wanna need you this way Come back, be here, come back, be here| Oh-oh, oh-oh I don't wanna miss you like this Oh-oh, oh-oh Come back, be h"&amp;"ere Come back, be here")</f>
        <v> You said it in a simple way 4 a.m. the second day How strange that I don't know you at all Stumbled through the long goodbye One last kiss, then catch your flight Right when I was just about to fall  I told myself, don't get attached But in my mind, I play it back Spinning faster than the plane that took you  And this is when the feeling sinks in I don't wanna miss you like this Come back, be here, come back, be here I guess you're in New York today I don't wanna need you this way Come back, be here, come back, be here  The delicate beginning rush The feeling you can know so much Without knowing anything at all And now that I can put this down If I had known what I know now I never would've played so nonchalant| Taxi cabs and busy streets That never bring you back to me I can't help but wish you took me with you  And this is when the feeling sinks in I don't wanna miss you like this Come back, be here, come back, be here I guess you're in London today And I don't wanna need you this way Come back, be here, come back, be here  This is falling in love in the cruelest way This is falling for you when you are worlds away In New York, be here But you're in London, and I break down 'Cause it's not fair that you're not around  This is when the feeling sinks in I don't wanna miss you like this Come back, be here, come back, be here I guess you're in New York today And I don't wanna need you this way Come back, be here, come back, be here| Oh-oh, oh-oh I don't wanna miss you like this Oh-oh, oh-oh Come back, be here Come back, be here</v>
      </c>
      <c r="E112" s="1" t="s">
        <v>306</v>
      </c>
      <c r="F112" s="1" t="s">
        <v>307</v>
      </c>
      <c r="G112" s="2" t="s">
        <v>308</v>
      </c>
      <c r="H112" s="2" t="s">
        <v>358</v>
      </c>
    </row>
    <row r="113">
      <c r="A113" s="1" t="s">
        <v>8</v>
      </c>
      <c r="B113" s="1" t="s">
        <v>359</v>
      </c>
      <c r="C113" s="1" t="s">
        <v>360</v>
      </c>
      <c r="D113" s="1" t="str">
        <f>IFERROR(__xludf.DUMMYFUNCTION("REGEXREPLACE(C113, ""\[(.*?)\]"", """")")," Don't look at me, you got a girl at home And everybody knows that, everybody knows that, ah-ah Don't look at me, you got a girl at home And everybody knows that  I don't even know her But I feel a responsibility To do what's upstanding and right It's kin"&amp;"da like a code, yeah And you've been getting closer and closer And crossing so many lines  And it would be a fine proposition If I was a stupid girl But, honey, I am no one's exception This, I have previously learned  So don't look at me, you got a girl a"&amp;"t home And everybody knows that, everybody knows that, ah-ah Don't look at me, you got a girl at home And everybody knows that, everybody knows that I see you turn off your phone And now you've got me alone, and I say Don't look at me, you got a girl at h"&amp;"ome And everybody knows that, everybody knows that| I just want to make sure You understand perfectly You're the kind of man who makes me sad While she waits up You chase down the newest thing And take for granted what you have  And it would be a fine pro"&amp;"position If I was a stupid girl And, yeah, I might go with it If I hadn't once been just like her  So don't look at me, you got a girl at home And everybody knows that, everybody knows that, ah-ah Don't look at me, you got a girl at home And everybody kno"&amp;"ws that, everybody knows that I see you turn off your phone And now you've got me alone, and I say Don't look at me, you got a girl at home And everybody knows that, everybody knows that  Oh-oh-oh, oh-oh-oh Oh-oh-oh, oh-oh-oh| Call a cab, lose my number Y"&amp;"ou're about to lose your girl Call a cab, lose my number Let's consider this lesson learned  Don't look at me, you got a girl at home And everybody knows that, everybody knows that, ah-ah Don't look at me, you got a girl at home And everybody knows that, "&amp;"everybody knows that Want to see you pick up your phone And tell her you're coming home Don't look at me, you got a girl at home And everybody knows that, everybody knows that  Don't look at me, you got a girl at home And everybody knows that, everybody k"&amp;"nows that It would be a fine proposition If I hadn't once been just like her")</f>
        <v> Don't look at me, you got a girl at home And everybody knows that, everybody knows that, ah-ah Don't look at me, you got a girl at home And everybody knows that  I don't even know her But I feel a responsibility To do what's upstanding and right It's kinda like a code, yeah And you've been getting closer and closer And crossing so many lines  And it would be a fine proposition If I was a stupid girl But, honey, I am no one's exception This, I have previously learned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I just want to make sure You understand perfectly You're the kind of man who makes me sad While she waits up You chase down the newest thing And take for granted what you have  And it would be a fine proposition If I was a stupid girl And, yeah, I might go with it If I hadn't once been just like her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Oh-oh-oh, oh-oh-oh Oh-oh-oh, oh-oh-oh| Call a cab, lose my number You're about to lose your girl Call a cab, lose my number Let's consider this lesson learned  Don't look at me, you got a girl at home And everybody knows that, everybody knows that, ah-ah Don't look at me, you got a girl at home And everybody knows that, everybody knows that Want to see you pick up your phone And tell her you're coming home Don't look at me, you got a girl at home And everybody knows that, everybody knows that  Don't look at me, you got a girl at home And everybody knows that, everybody knows that It would be a fine proposition If I hadn't once been just like her</v>
      </c>
      <c r="E113" s="1" t="s">
        <v>306</v>
      </c>
      <c r="F113" s="1" t="s">
        <v>307</v>
      </c>
      <c r="G113" s="2" t="s">
        <v>308</v>
      </c>
      <c r="H113" s="2" t="s">
        <v>361</v>
      </c>
    </row>
    <row r="114">
      <c r="A114" s="1" t="s">
        <v>8</v>
      </c>
      <c r="B114" s="1" t="s">
        <v>362</v>
      </c>
      <c r="C114" s="1" t="s">
        <v>363</v>
      </c>
      <c r="D114" s="1" t="str">
        <f>IFERROR(__xludf.DUMMYFUNCTION("REGEXREPLACE(C114, ""\[(.*?)\]"", """")")," There's something 'bout the way The street looks when it's just rained There's a glow off the pavement, you walk me to the car And you know I wanna ask you to dance right there In the middle of the parking lot, yeah Oh, yeah  We're driving down the road,"&amp;" I wonder if you know I'm trying so hard not to get caught up now But you're just so cool, run your hands through your hair Absentmindedly making me want you  And I don't know how it gets better than this You take my hand and drag me head first, fearless "&amp;"And I don't know why but with you, I'd dance In a storm in my best dress, fearless  So, baby, drive slow 'til we run out of road In this one horse town, I wanna stay right here In this passenger's seat You put your eyes on me In this moment now, capture i"&amp;"t, remember it| 'Cause I don't know how it gets better than this You take my hand and drag me head first, fearless And I don't know why but with you, I'd dance In a storm in my best dress, fearless  Well, you stood there with me in the doorway My hands sh"&amp;"ake, I'm not usually this way but You pull me in and I'm a little more brave It's the first kiss, it's flawless, really something It's fearless Oh, yeah  'Cause I don't know how it gets better than this You take my hand and drag me head first, fearless An"&amp;"d I don't know why but with you, I'd dance In a storm in my best dress, fearless 'Cause I don't know how it gets better than this You take my hand and drag me head first, fearless And I don't know why but with you, I'd dance In a storm in my best dress, f"&amp;"earless  Oh, oh Oh, yeah")</f>
        <v> There's something 'bout the way The street looks when it's just rained There's a glow off the pavement, you walk me to the car And you know I wanna ask you to dance right there In the middle of the parking lot, yeah Oh, yeah  We're driving down the road, I wonder if you know I'm trying so hard not to get caught up now But you're just so cool, run your hands through your hair Absentmindedly making me want you  And I don't know how it gets better than this You take my hand and drag me head first, fearless And I don't know why but with you, I'd dance In a storm in my best dress, fearless  So, baby, drive slow 'til we run out of road In this one horse town, I wanna stay right here In this passenger's seat You put your eyes on me In this moment now, capture it, remember it| 'Cause I don't know how it gets better than this You take my hand and drag me head first, fearless And I don't know why but with you, I'd dance In a storm in my best dress, fearless  Well, you stood there with me in the doorway My hands shake, I'm not usually this way but You pull me in and I'm a little more brave It's the first kiss, it's flawless, really something It's fearless Oh, yeah  'Cause I don't know how it gets better than this You take my hand and drag me head first, fearless And I don't know why but with you, I'd dance In a storm in my best dress, fearless 'Cause I don't know how it gets better than this You take my hand and drag me head first, fearless And I don't know why but with you, I'd dance In a storm in my best dress, fearless  Oh, oh Oh, yeah</v>
      </c>
      <c r="E114" s="1" t="s">
        <v>362</v>
      </c>
      <c r="F114" s="1" t="s">
        <v>364</v>
      </c>
      <c r="G114" s="2" t="s">
        <v>365</v>
      </c>
      <c r="H114" s="2" t="s">
        <v>366</v>
      </c>
    </row>
    <row r="115">
      <c r="A115" s="1" t="s">
        <v>8</v>
      </c>
      <c r="B115" s="1" t="s">
        <v>367</v>
      </c>
      <c r="C115" s="1" t="s">
        <v>368</v>
      </c>
      <c r="D115" s="1" t="str">
        <f>IFERROR(__xludf.DUMMYFUNCTION("REGEXREPLACE(C115, ""\[(.*?)\]"", """")")," You take a deep breath and you walk through the doors It's the mornin' of your very first day You say hi to your friends you ain't seen in a while Try and stay out of everybody's way It's your freshman year and you're gonna be here For the next four year"&amp;"s in this town Hopin' one of those senior boys will wink at you and say ""You know, I haven't seen you around before""  'Cause when you're fifteen and somebody tells you they love you You're gonna believe them And when you're fifteen, feelin' like there's"&amp;" nothin' to figure out Well, count to ten, take it in This is life before you know who you're gonna be Fifteen  You sit in class next to a redhead named Abigail And soon enough, you're best friends Laughin' at the other girls who think they're so cool We'"&amp;"ll be outta here as soon as we can And then, you're on your very first date and he's got a car And you're feelin' like flyin' And your mama's waitin' up and you're thinkin' he's the one And you're dancin' 'round your room when the night ends When the nigh"&amp;"t ends| 'Cause when you're fifteen and somebody tells you they love you You're gonna believe them And when you're fifteen and your first kiss Makes your head spin 'round But in your life, you'll do things greater than Dating the boy on the football team B"&amp;"ut I didn't know it at fifteen  When all you wanted was to be wanted Wish you could go back and tell yourself what you know now Back then, I swore I was gonna marry him someday But I realized some bigger dreams of mine And Abigail gave everything she had "&amp;"To a boy who changed his mind And we both cried  'Cause when you're fifteen and somebody tells you they love you You're gonna believe them And when you're fifteen, don't forget to look before you fall I've found time can heal most anything And you just mi"&amp;"ght find who you're supposed to be I didn't know who I was supposed to be At fifteen| La-la-la, la-la-la, la-la-la-la La-la-la, la-la-la, la-la-la-la La-la-la, la-la-la  Your very first day Take a deep breath, girl Take a deep breath as you walk through t"&amp;"he doors")</f>
        <v> You take a deep breath and you walk through the doors It's the mornin' of your very first day You say hi to your friends you ain't seen in a while Try and stay out of everybody's way It's your freshman year and you're gonna be here For the next four years in this town Hopin' one of those senior boys will wink at you and say "You know, I haven't seen you around before"  'Cause when you're fifteen and somebody tells you they love you You're gonna believe them And when you're fifteen, feelin' like there's nothin' to figure out Well, count to ten, take it in This is life before you know who you're gonna be Fifteen  You sit in class next to a redhead named Abigail And soon enough, you're best friends Laughin' at the other girls who think they're so cool We'll be outta here as soon as we can And then, you're on your very first date and he's got a car And you're feelin' like flyin' And your mama's waitin' up and you're thinkin' he's the one And you're dancin' 'round your room when the night ends When the night ends| 'Cause when you're fifteen and somebody tells you they love you You're gonna believe them And when you're fifteen and your first kiss Makes your head spin 'round But in your life, you'll do things greater than Dating the boy on the football team But I didn't know it at fifteen  When all you wanted was to be wanted Wish you could go back and tell yourself what you know now Back then, I swore I was gonna marry him someday But I realized some bigger dreams of mine And Abigail gave everything she had To a boy who changed his mind And we both cried  'Cause when you're fifteen and somebody tells you they love you You're gonna believe them And when you're fifteen, don't forget to look before you fall I've found time can heal most anything And you just might find who you're supposed to be I didn't know who I was supposed to be At fifteen| La-la-la, la-la-la, la-la-la-la La-la-la, la-la-la, la-la-la-la La-la-la, la-la-la  Your very first day Take a deep breath, girl Take a deep breath as you walk through the doors</v>
      </c>
      <c r="E115" s="1" t="s">
        <v>362</v>
      </c>
      <c r="F115" s="1" t="s">
        <v>364</v>
      </c>
      <c r="G115" s="2" t="s">
        <v>365</v>
      </c>
      <c r="H115" s="2" t="s">
        <v>369</v>
      </c>
    </row>
    <row r="116">
      <c r="A116" s="1" t="s">
        <v>8</v>
      </c>
      <c r="B116" s="1" t="s">
        <v>370</v>
      </c>
      <c r="C116" s="1" t="s">
        <v>371</v>
      </c>
      <c r="D116" s="1" t="str">
        <f>IFERROR(__xludf.DUMMYFUNCTION("REGEXREPLACE(C116, ""\[(.*?)\]"", """")")," We were both young when I first saw you I close my eyes, and the flashback starts I'm standing there On a balcony in summer air See the lights, see the party, the ball gowns See you make your way through the crowd And say, ""Hello"" Little did I know  Th"&amp;"at you were Romeo, you were throwing pebbles And my daddy said, ""Stay away from Juliet"" And I was crying on the staircase Begging you, ""Please, don't go,"" and I said  Romeo, take me somewhere we can be alone I'll be waiting, all there's left to do is "&amp;"run You'll be the prince and I'll be the princess It's a love story, baby, just say ""Yes""  So I sneak out to the garden to see you We keep quiet, 'cause we're dead if they knew So close your eyes Escape this town for a little while, oh, oh| 'Cause you w"&amp;"ere Romeo, I was a scarlet letter And my daddy said, ""Stay away from Juliet"" But you were everything to me I was begging you, ""Please, don't go,"" and I said  Romeo, take me somewhere we can be alone I'll be waiting, all there's left to do is run You'l"&amp;"l be the prince and I'll be the princess It's a love story, baby, just say ""Yes"" Romeo, save me, they're trying to tell me how to feel This love is difficult, but it's real Don't be afraid, we'll make it out of this mess It's a love story, baby, just sa"&amp;"y ""Yes""  Oh, oh  I got tired of waiting Wondering if you were ever coming around My faith in you was fading When I met you on the outskirts of town  And I said, ""Romeo, save me, I've been feeling so alone I keep waiting for you but you never come Is th"&amp;"is in my head? I don't know what to think"" He knelt to the ground and pulled out a ring, and said| ""Marry me, Juliet, you'll never have to be alone I love you, and that's all I really know I talked to your dad, go pick out a white dress It's a love stor"&amp;"y, baby, just say 'Yes'""  Oh, oh, oh Oh, oh, oh 'Cause we were both young when I first saw you")</f>
        <v> We were both young when I first saw you I close my eyes, and the flashback starts I'm standing there On a balcony in summer air See the lights, see the party, the ball gowns See you make your way through the crowd And say, "Hello" Little did I know  That you were Romeo, you were throwing pebbles And my daddy said, "Stay away from Juliet" And I was crying on the staircase Begging you, "Please, don't go," and I said  Romeo, take me somewhere we can be alone I'll be waiting, all there's left to do is run You'll be the prince and I'll be the princess It's a love story, baby, just say "Yes"  So I sneak out to the garden to see you We keep quiet, 'cause we're dead if they knew So close your eyes Escape this town for a little while, oh, oh| 'Cause you were Romeo, I was a scarlet letter And my daddy said, "Stay away from Juliet" But you were everything to me I was begging you, "Please, don't go," and I said  Romeo, take me somewhere we can be alone I'll be waiting, all there's left to do is run You'll be the prince and I'll be the princess It's a love story, baby, just say "Yes" Romeo, save me, they're trying to tell me how to feel This love is difficult, but it's real Don't be afraid, we'll make it out of this mess It's a love story, baby, just say "Yes"  Oh, oh  I got tired of waiting Wondering if you were ever coming around My faith in you was fading When I met you on the outskirts of town  And I said, "Romeo, save me, I've been feeling so alone I keep waiting for you but you never come Is this in my head? I don't know what to think" He knelt to the ground and pulled out a ring, and said| "Marry me, Juliet, you'll never have to be alone I love you, and that's all I really know I talked to your dad, go pick out a white dress It's a love story, baby, just say 'Yes'"  Oh, oh, oh Oh, oh, oh 'Cause we were both young when I first saw you</v>
      </c>
      <c r="E116" s="1" t="s">
        <v>362</v>
      </c>
      <c r="F116" s="1" t="s">
        <v>364</v>
      </c>
      <c r="G116" s="2" t="s">
        <v>365</v>
      </c>
      <c r="H116" s="2" t="s">
        <v>372</v>
      </c>
    </row>
    <row r="117">
      <c r="A117" s="1" t="s">
        <v>8</v>
      </c>
      <c r="B117" s="1" t="s">
        <v>373</v>
      </c>
      <c r="C117" s="1" t="s">
        <v>374</v>
      </c>
      <c r="D117" s="1" t="str">
        <f>IFERROR(__xludf.DUMMYFUNCTION("REGEXREPLACE(C117, ""\[(.*?)\]"", """")")," Mmm-mm, mm-mm Mmm-mm, mm-mm Mmm-mm, mm-mm, yeah  Hey, Stephen, I know looks can be deceiving But I know I saw a light in you And as we walked, we were talking I didn't say half the things I wanted to Of all the girls tossing rocks at your window I'll be "&amp;"the one waiting there even when it's cold Hey, Stephen, boy, you might have me believing I don't always have to be alone  'Cause I can't help it if you look like an angel Can't help it if I wanna kiss you in the rain so Come feel this magic I've been feel"&amp;"ing since I met you Can't help it if there's no one else Mmm, I can't help myself  Hey, Stephen, I've been holding back this feeling So I got some things to say to you, ha I've seen it all, so I thought But I never seen nobody shine the way you do The way"&amp;" you walk, way you talk, way you say my name It's beautiful, wonderful, don't you ever change Hey, Stephen, why are people always leaving? I think you and I should stay the same| 'Cause I can't help it if you look like an angel Can't help it if I wanna ki"&amp;"ss you in the rain so Come feel this magic I've been feeling since I met you Can't help it if there's no one else Mmm, I can't help myself  They're dimming the street lights, you're perfect for me Why aren't you here tonight? I'm waiting alone now, so com"&amp;"e on and come out And pull me near and shine, shine, shine  Hey, Stephen, I could give you fifty reasons Why I should be the one you choose All those other girls, well, they're beautiful But would they write a song for you? (Ha-ha)  I can't help it if you"&amp;" look like an angel Can't help it if I wanna kiss you in the rain so Come feel this magic I've been feeling since I met you Can't help it if there's no one else Mmm, I can't help myself If you look like an angel Can't help it if I wanna kiss you in the ra"&amp;"in so Come feel this magic I've been feeling since I met you Can't help it if there's no one else Mmm, I can't help myself| Myself Can't help myself I can't help myself")</f>
        <v> Mmm-mm, mm-mm Mmm-mm, mm-mm Mmm-mm, mm-mm, yeah  Hey, Stephen, I know looks can be deceiving But I know I saw a light in you And as we walked, we were talking I didn't say half the things I wanted to Of all the girls tossing rocks at your window I'll be the one waiting there even when it's cold Hey, Stephen, boy, you might have me believing I don't always have to be alone  'Cause I can't help it if you look like an angel Can't help it if I wanna kiss you in the rain so Come feel this magic I've been feeling since I met you Can't help it if there's no one else Mmm, I can't help myself  Hey, Stephen, I've been holding back this feeling So I got some things to say to you, ha I've seen it all, so I thought But I never seen nobody shine the way you do The way you walk, way you talk, way you say my name It's beautiful, wonderful, don't you ever change Hey, Stephen, why are people always leaving? I think you and I should stay the same| 'Cause I can't help it if you look like an angel Can't help it if I wanna kiss you in the rain so Come feel this magic I've been feeling since I met you Can't help it if there's no one else Mmm, I can't help myself  They're dimming the street lights, you're perfect for me Why aren't you here tonight? I'm waiting alone now, so come on and come out And pull me near and shine, shine, shine  Hey, Stephen, I could give you fifty reasons Why I should be the one you choose All those other girls, well, they're beautiful But would they write a song for you? (Ha-ha)  I can't help it if you look like an angel Can't help it if I wanna kiss you in the rain so Come feel this magic I've been feeling since I met you Can't help it if there's no one else Mmm, I can't help myself If you look like an angel Can't help it if I wanna kiss you in the rain so Come feel this magic I've been feeling since I met you Can't help it if there's no one else Mmm, I can't help myself| Myself Can't help myself I can't help myself</v>
      </c>
      <c r="E117" s="1" t="s">
        <v>362</v>
      </c>
      <c r="F117" s="1" t="s">
        <v>364</v>
      </c>
      <c r="G117" s="2" t="s">
        <v>365</v>
      </c>
      <c r="H117" s="2" t="s">
        <v>375</v>
      </c>
    </row>
    <row r="118">
      <c r="A118" s="1" t="s">
        <v>8</v>
      </c>
      <c r="B118" s="1" t="s">
        <v>376</v>
      </c>
      <c r="C118" s="1" t="s">
        <v>377</v>
      </c>
      <c r="D118" s="1" t="str">
        <f>IFERROR(__xludf.DUMMYFUNCTION("REGEXREPLACE(C118, ""\[(.*?)\]"", """")")," Say you're sorry, that face of an angel Comes out just when you need it to As I paced back and forth all this time 'Cause I honestly believed in you Holdin' on, the days drag on Stupid girl, I shoulda known, I shoulda known  That I'm not a princess, this"&amp;" ain't a fairytale I'm not the one you'll sweep off her feet, lead her up the stairwell This ain't Hollywood, this is a small town I was a dreamer before you went and let me down Now it's too late for you and your white horse To come around  Maybe I was n"&amp;"aive, got lost in your eyes And never really had a chance My mistake, I didn't know to be in love You had to fight to have the upper hand I had so many dreams about you and me Happy endings, now I know  That I'm not a princess, this ain't a fairytale I'm "&amp;"not the one you'll sweep off her feet, lead her up the stairwell This ain't Hollywood, this is a small town I was a dreamer before you went and let me down Now it's too late for you and your white horse To come around| And there you are on your knees Begg"&amp;"in' for forgiveness, beggin' for me Just like I always wanted But I'm so sorry  'Cause I'm not your princess, this ain't our fairytale I'm gonna find someone someday who might actually treat me well This is a big world, that was a small town There in my r"&amp;"ear view mirror disappearing now And it's too late for you and your white horse Now it's too late for you and your white horse To catch me now  Oh, whoa, whoa, whoa Try and catch me now, oh It's too late to catch me now")</f>
        <v> Say you're sorry, that face of an angel Comes out just when you need it to As I paced back and forth all this time 'Cause I honestly believed in you Holdin' on, the days drag on Stupid girl, I shoulda known, I shoulda known  That I'm not a princess, this ain't a fairytale I'm not the one you'll sweep off her feet, lead her up the stairwell This ain't Hollywood, this is a small town I was a dreamer before you went and let me down Now it's too late for you and your white horse To come around  Maybe I was naive, got lost in your eyes And never really had a chance My mistake, I didn't know to be in love You had to fight to have the upper hand I had so many dreams about you and me Happy endings, now I know  That I'm not a princess, this ain't a fairytale I'm not the one you'll sweep off her feet, lead her up the stairwell This ain't Hollywood, this is a small town I was a dreamer before you went and let me down Now it's too late for you and your white horse To come around| And there you are on your knees Beggin' for forgiveness, beggin' for me Just like I always wanted But I'm so sorry  'Cause I'm not your princess, this ain't our fairytale I'm gonna find someone someday who might actually treat me well This is a big world, that was a small town There in my rear view mirror disappearing now And it's too late for you and your white horse Now it's too late for you and your white horse To catch me now  Oh, whoa, whoa, whoa Try and catch me now, oh It's too late to catch me now</v>
      </c>
      <c r="E118" s="1" t="s">
        <v>362</v>
      </c>
      <c r="F118" s="1" t="s">
        <v>364</v>
      </c>
      <c r="G118" s="2" t="s">
        <v>365</v>
      </c>
      <c r="H118" s="2" t="s">
        <v>378</v>
      </c>
    </row>
    <row r="119">
      <c r="A119" s="1" t="s">
        <v>8</v>
      </c>
      <c r="B119" s="1" t="s">
        <v>379</v>
      </c>
      <c r="C119" s="1" t="s">
        <v>380</v>
      </c>
      <c r="D119" s="1" t="str">
        <f>IFERROR(__xludf.DUMMYFUNCTION("REGEXREPLACE(C119, ""\[(.*?)\]"", """")")," You're on the phone with your girlfriend, she's upset She's going off about something that you said 'Cause she doesn't get your humor like I do I'm in the room, it's a typical Tuesday night I'm listening to the kind of music she doesn't like And she'll n"&amp;"ever know your story like I do  But she wears short skirts, I wear T-shirts She's Cheer Captain and I'm on the bleachers Dreaming 'bout the day when you wake up and find That what you're looking for has been here the whole time  If you could see that I'm "&amp;"the one who understands you Been here all along, so why can't you see? You belong with me, you belong with me  Walking the streets with you and your worn-out jeans I can't help thinking this is how it ought to be Laughing on a park bench, thinking to myse"&amp;"lf Hey, isn't this easy? And you've got a smile that could light up this whole town I haven't seen it in a while since she brought you down You say you're fine, I know you better than that Hey, whatcha doing with a girl like that?| She wears high heels, I"&amp;" wear sneakers She's Cheer Captain and I'm on the bleachers Dreaming 'bout the day when you wake up and find That what you're looking for has been here the whole time  If you could see that I'm the one who understands you Been here all along, so why can't"&amp;" you see? You belong with me Standing by and waiting at your back door All this time, how could you not know, baby? You belong with me, you belong with me  Oh, I remember you driving to my house In the middle of the night I'm the one who makes you laugh W"&amp;"hen you know you're 'bout to cry And I know your favorite songs And you tell me 'bout your dreams Think I know where you belong Think I know it's with me  Can't you see that I'm the one who understands you Been here all along, so why can't you see? You be"&amp;"long with me Standing by and waiting at your back door All this time, how could you not know, baby? You belong with me, you belong with me| You belong with me Have you ever thought just maybe You belong with me? You belong with me")</f>
        <v> You're on the phone with your girlfriend, she's upset She's going off about something that you said 'Cause she doesn't get your humor like I do I'm in the room, it's a typical Tuesday night I'm listening to the kind of music she doesn't like And she'll never know your story like I do  But she wears short skirts, I wear T-shirts She's Cheer Captain and I'm on the bleachers Dreaming 'bout the day when you wake up and find That what you're looking for has been here the whole time  If you could see that I'm the one who understands you Been here all along, so why can't you see? You belong with me, you belong with me  Walking the streets with you and your worn-out jeans I can't help thinking this is how it ought to be Laughing on a park bench, thinking to myself Hey, isn't this easy? And you've got a smile that could light up this whole town I haven't seen it in a while since she brought you down You say you're fine, I know you better than that Hey, whatcha doing with a girl like that?| She wears high heels, I wear sneakers She's Cheer Captain and I'm on the bleachers Dreaming 'bout the day when you wake up and find That what you're looking for has been here the whole time  If you could see that I'm the one who understands you Been here all along, so why can't you see? You belong with me Standing by and waiting at your back door All this time, how could you not know, baby? You belong with me, you belong with me  Oh, I remember you driving to my house In the middle of the night I'm the one who makes you laugh When you know you're 'bout to cry And I know your favorite songs And you tell me 'bout your dreams Think I know where you belong Think I know it's with me  Can't you see that I'm the one who understands you Been here all along, so why can't you see? You belong with me Standing by and waiting at your back door All this time, how could you not know, baby? You belong with me, you belong with me| You belong with me Have you ever thought just maybe You belong with me? You belong with me</v>
      </c>
      <c r="E119" s="1" t="s">
        <v>362</v>
      </c>
      <c r="F119" s="1" t="s">
        <v>364</v>
      </c>
      <c r="G119" s="2" t="s">
        <v>365</v>
      </c>
      <c r="H119" s="2" t="s">
        <v>381</v>
      </c>
    </row>
    <row r="120">
      <c r="A120" s="1" t="s">
        <v>8</v>
      </c>
      <c r="B120" s="1" t="s">
        <v>382</v>
      </c>
      <c r="C120" s="1" t="s">
        <v>383</v>
      </c>
      <c r="D120" s="1" t="str">
        <f>IFERROR(__xludf.DUMMYFUNCTION("REGEXREPLACE(C120, ""\[(.*?)\]"", """")")," I see your face in my mind as I drive away 'Cause none of us thought it was gonna end that way People are people and sometimes, we change our minds But it's killing me to see you go after all this time  Music starts playing like the end of a sad movie It"&amp;"'s the kind of ending you don't really wanna see 'Cause it's tragedy and it'll only bring you down Now, I don't know what to be without you around  And we know it's never simple, never easy Never a clean break, no one here to save me You're the only thing"&amp;" I know like the back of my hand  And I can't breathe without you, but I have to Breathe without you, but I have to  Never wanted this, never wanna see you hurt Every little bump in the road, I tried to swerve But people are people and sometimes, it doesn"&amp;"'t work out Nothing we say is gonna save us from the fall out| And we know it's never simple, never easy Never a clean break, no one here to save me You're the only thing I know like the back of my hand  And I can't breathe without you, but I have to Brea"&amp;"the without you but I have to  It's 2 A.M, feeling like I just lost a friend Hope you know it's not easy, easy for me It's 2 A.M, feeling like I just lost a friend Hope you know this ain't easy, easy for me  And we know it's never simple, never easy Never"&amp;" a clean break, no one here to save me, oh-oh  I can't breathe without you, but I have to Breathe without you, but I have to Breathe without you, but I have to  I'm sorry, I'm sorry (Mmm) I'm sorry, (Yeah, yeah) I'm sorry I'm sorry, I'm sorry I'm sorry")</f>
        <v> I see your face in my mind as I drive away 'Cause none of us thought it was gonna end that way People are people and sometimes, we change our minds But it's killing me to see you go after all this time  Music starts playing like the end of a sad movie It's the kind of ending you don't really wanna see 'Cause it's tragedy and it'll only bring you down Now, I don't know what to be without you around  And we know it's never simple, never easy Never a clean break, no one here to save me You're the only thing I know like the back of my hand  And I can't breathe without you, but I have to Breathe without you, but I have to  Never wanted this, never wanna see you hurt Every little bump in the road, I tried to swerve But people are people and sometimes, it doesn't work out Nothing we say is gonna save us from the fall out| And we know it's never simple, never easy Never a clean break, no one here to save me You're the only thing I know like the back of my hand  And I can't breathe without you, but I have to Breathe without you but I have to  It's 2 A.M, feeling like I just lost a friend Hope you know it's not easy, easy for me It's 2 A.M, feeling like I just lost a friend Hope you know this ain't easy, easy for me  And we know it's never simple, never easy Never a clean break, no one here to save me, oh-oh  I can't breathe without you, but I have to Breathe without you, but I have to Breathe without you, but I have to  I'm sorry, I'm sorry (Mmm) I'm sorry, (Yeah, yeah) I'm sorry I'm sorry, I'm sorry I'm sorry</v>
      </c>
      <c r="E120" s="1" t="s">
        <v>362</v>
      </c>
      <c r="F120" s="1" t="s">
        <v>364</v>
      </c>
      <c r="G120" s="2" t="s">
        <v>365</v>
      </c>
      <c r="H120" s="2" t="s">
        <v>384</v>
      </c>
    </row>
    <row r="121">
      <c r="A121" s="1" t="s">
        <v>8</v>
      </c>
      <c r="B121" s="1" t="s">
        <v>385</v>
      </c>
      <c r="C121" s="1" t="s">
        <v>386</v>
      </c>
      <c r="D121" s="1" t="str">
        <f>IFERROR(__xludf.DUMMYFUNCTION("REGEXREPLACE(C121, ""\[(.*?)\]"", """")")," I took a chance, I took a shot And you might think I'm bulletproof, but I'm not You took a swing, I took it hard And down here from the ground, I see who you are  I'm sick and tired of your attitude I'm feeling like I don't know you You tell me that you "&amp;"love me, then cut me down And I need you like a heartbeat But you know you got a mean streak That makes me run for cover when you're around And here's to you and your temper Yes, I remember what you said last night And I know that you see what you're doin"&amp;"g to me Tell me why  You could write a book on how to ruin someone's perfect day Well, I get so confused and frustrated Forget what I'm trying to say, oh  I'm sick and tired of your reasons I got no one to believe in You tell me that you want me, then pus"&amp;"h me around And I need you like a heartbeat But you know you got a mean streak That makes me run for cover when you're around Here's to you and your temper Yes, I remember what you said last night And I know that you see what you're doing to me Tell me wh"&amp;"y| Why do you have to make me feel small So you can feel whole inside? Why do you have to put down my dreams So you're the only thing on my mind?  I'm sick and tired of your attitude I'm feeling like I don't know you You tell me that you want me, then cut"&amp;" me down I'm sick and tired of your reasons I've got no one to believe in You ask me for my love, then you push me around Here's to you and your temper Yes, I remember what you said last night And I know that you see what you're doing to me Tell me why (W"&amp;"hy) Tell me why (Why)  I take a step back, let you go I told you I'm not bulletproof Now you know")</f>
        <v> I took a chance, I took a shot And you might think I'm bulletproof, but I'm not You took a swing, I took it hard And down here from the ground, I see who you are  I'm sick and tired of your attitude I'm feeling like I don't know you You tell me that you love me, then cut me down And I need you like a heartbeat But you know you got a mean streak That makes me run for cover when you're around And here's to you and your temper Yes, I remember what you said last night And I know that you see what you're doing to me Tell me why  You could write a book on how to ruin someone's perfect day Well, I get so confused and frustrated Forget what I'm trying to say, oh  I'm sick and tired of your reasons I got no one to believe in You tell me that you want me, then push me around And I need you like a heartbeat But you know you got a mean streak That makes me run for cover when you're around Here's to you and your temper Yes, I remember what you said last night And I know that you see what you're doing to me Tell me why| Why do you have to make me feel small So you can feel whole inside? Why do you have to put down my dreams So you're the only thing on my mind?  I'm sick and tired of your attitude I'm feeling like I don't know you You tell me that you want me, then cut me down I'm sick and tired of your reasons I've got no one to believe in You ask me for my love, then you push me around Here's to you and your temper Yes, I remember what you said last night And I know that you see what you're doing to me Tell me why (Why) Tell me why (Why)  I take a step back, let you go I told you I'm not bulletproof Now you know</v>
      </c>
      <c r="E121" s="1" t="s">
        <v>362</v>
      </c>
      <c r="F121" s="1" t="s">
        <v>364</v>
      </c>
      <c r="G121" s="2" t="s">
        <v>365</v>
      </c>
      <c r="H121" s="2" t="s">
        <v>387</v>
      </c>
    </row>
    <row r="122">
      <c r="A122" s="1" t="s">
        <v>8</v>
      </c>
      <c r="B122" s="1" t="s">
        <v>388</v>
      </c>
      <c r="C122" s="1" t="s">
        <v>389</v>
      </c>
      <c r="D122" s="1" t="str">
        <f>IFERROR(__xludf.DUMMYFUNCTION("REGEXREPLACE(C122, ""\[(.*?)\]"", """")")," All this time I was wasting hoping you would come around I've been giving out chances every time and all you do is let me down And it's taken me this long, baby, but I've figured you out And you're thinking we'll be fine again, but not this time around  "&amp;"You don't have to call anymore I won't pick up the phone This is the last straw Don't wanna hurt anymore And you can tell me that you're sorry But I don't believe you, baby, like I did before You're not sorry (No, no, no, no)  You're looking so innocent, "&amp;"I might believe you if I didn't know Could've loved you all my life if you hadn't left me waiting in the cold And you've got your share of secrets And I'm tired of being last to know, oh And now you're asking me to listen 'cause it's worked each time befo"&amp;"re  But you don't have to call anymore I won't pick up the phone This is the last straw Don't wanna hurt anymore And you can tell me that you're sorry But I don't believe you, baby, like I did before You're not sorry (No, no, no, no) You're not sorry (No,"&amp;" no, no, no)| You had me crawling for you, honey, and it never would've gone away, no You used to shine so bright, but I watched all of it fade  So you don't have to call anymore I won't pick up the phone This is the last straw There's nothing left to beg"&amp;" for And you can tell me that you're sorry But I don't believe you, baby, like I did before You're not sorry (No, no, no, no) You're not sorry (No, no, no, no) (No, no, no, no, no, no, no, no, no, no, no, no) Woah, oh, oh-oh, oh-oh-oh (Oh, oh, oh, no, no,"&amp;" no, no, no, no)")</f>
        <v> All this time I was wasting hoping you would come around I've been giving out chances every time and all you do is let me down And it's taken me this long, baby, but I've figured you out And you're thinking we'll be fine again, but not this time around  You don't have to call anymore I won't pick up the phone This is the last straw Don't wanna hurt anymore And you can tell me that you're sorry But I don't believe you, baby, like I did before You're not sorry (No, no, no, no)  You're looking so innocent, I might believe you if I didn't know Could've loved you all my life if you hadn't left me waiting in the cold And you've got your share of secrets And I'm tired of being last to know, oh And now you're asking me to listen 'cause it's worked each time before  But you don't have to call anymore I won't pick up the phone This is the last straw Don't wanna hurt anymore And you can tell me that you're sorry But I don't believe you, baby, like I did before You're not sorry (No, no, no, no) You're not sorry (No, no, no, no)| You had me crawling for you, honey, and it never would've gone away, no You used to shine so bright, but I watched all of it fade  So you don't have to call anymore I won't pick up the phone This is the last straw There's nothing left to beg for And you can tell me that you're sorry But I don't believe you, baby, like I did before You're not sorry (No, no, no, no) You're not sorry (No, no, no, no) (No, no, no, no, no, no, no, no, no, no, no, no) Woah, oh, oh-oh, oh-oh-oh (Oh, oh, oh, no, no, no, no, no, no)</v>
      </c>
      <c r="E122" s="1" t="s">
        <v>362</v>
      </c>
      <c r="F122" s="1" t="s">
        <v>364</v>
      </c>
      <c r="G122" s="2" t="s">
        <v>365</v>
      </c>
      <c r="H122" s="2" t="s">
        <v>390</v>
      </c>
    </row>
    <row r="123">
      <c r="A123" s="1" t="s">
        <v>8</v>
      </c>
      <c r="B123" s="1" t="s">
        <v>391</v>
      </c>
      <c r="C123" s="1" t="s">
        <v>392</v>
      </c>
      <c r="D123" s="1" t="str">
        <f>IFERROR(__xludf.DUMMYFUNCTION("REGEXREPLACE(C123, ""\[(.*?)\]"", """")")," He is sensible and so incredible And all my single friends are jealous He says everything I need to hear and it's like I couldn't ask for anything better He opens up my door and I get into his car And he says you look beautiful tonight And I feel perfect"&amp;"ly fine  But I miss screaming and fighting and kissing in the rain And it's 2AM and I'm cursing your name You're so in love that you act insane And that's the way I loved you Breaking down and coming undone It's a roller coaster kind of rush And I never k"&amp;"new I could feel that much And that's the way I loved you  He respects my space And never makes me wait And he calls exactly when he says he will He's close to my mother Talks business with my father He's charming and endearing And I'm comfortable| But I "&amp;"miss screaming and fighting and kissing in the rain It's 2AM and I'm cursing your name You're so in love that you acted insane And that's the way I loved you Breaking down and coming undone It's a roller coaster kind of rush And I never knew I could feel "&amp;"that much And that's the way I loved you  He can't see the smile I'm faking And my heart's not breaking 'Cause I'm not feeling anything at all And you were wild and crazy Just so frustrating Intoxicating, complicated Got away by some mistake and now  I mi"&amp;"ss screaming and fighting and kissing in the rain It's 2AM and I'm cursing your name I'm so in love that I acted insane And that's the way I loved you Breaking down and coming undone It's a roller coaster kind of rush And I never knew I could feel that mu"&amp;"ch And that's the way I loved you, oh, oh| And that's the way I loved you, oh, oh Never knew I could feel that much And that's the way I loved you")</f>
        <v> He is sensible and so incredible And all my single friends are jealous He says everything I need to hear and it's like I couldn't ask for anything better He opens up my door and I get into his car And he says you look beautiful tonight And I feel perfectly fine  But I miss screaming and fighting and kissing in the rain And it's 2AM and I'm cursing your name You're so in love that you act insane And that's the way I loved you Breaking down and coming undone It's a roller coaster kind of rush And I never knew I could feel that much And that's the way I loved you  He respects my space And never makes me wait And he calls exactly when he says he will He's close to my mother Talks business with my father He's charming and endearing And I'm comfortable| But I miss screaming and fighting and kissing in the rain It's 2AM and I'm cursing your name You're so in love that you acted insane And that's the way I loved you Breaking down and coming undone It's a roller coaster kind of rush And I never knew I could feel that much And that's the way I loved you  He can't see the smile I'm faking And my heart's not breaking 'Cause I'm not feeling anything at all And you were wild and crazy Just so frustrating Intoxicating, complicated Got away by some mistake and now  I miss screaming and fighting and kissing in the rain It's 2AM and I'm cursing your name I'm so in love that I acted insane And that's the way I loved you Breaking down and coming undone It's a roller coaster kind of rush And I never knew I could feel that much And that's the way I loved you, oh, oh| And that's the way I loved you, oh, oh Never knew I could feel that much And that's the way I loved you</v>
      </c>
      <c r="E123" s="1" t="s">
        <v>362</v>
      </c>
      <c r="F123" s="1" t="s">
        <v>364</v>
      </c>
      <c r="G123" s="2" t="s">
        <v>365</v>
      </c>
      <c r="H123" s="2" t="s">
        <v>393</v>
      </c>
    </row>
    <row r="124">
      <c r="A124" s="1" t="s">
        <v>8</v>
      </c>
      <c r="B124" s="1" t="s">
        <v>394</v>
      </c>
      <c r="C124" s="1" t="s">
        <v>395</v>
      </c>
      <c r="D124" s="1" t="str">
        <f>IFERROR(__xludf.DUMMYFUNCTION("REGEXREPLACE(C124, ""\[(.*?)\]"", """")")," Once upon a time I believe it was a Tuesday when I caught your eye And we caught onto something I hold onto the night You looked me in the eye and told me you loved me Were you just kidding? 'Cause it seems to me This thing is breaking down, we almost ne"&amp;"ver speak I don't feel welcome anymore Baby, what happened? Please, tell me 'Cause one second, it was perfect Now you're halfway out the door  And I stare at the phone, he still hasn't called And then you feel so low you can't feel nothing at all And you "&amp;"flashback to when he said, ""Forever and always"" Oh, and it rains in your bedroom Everything is wrong It rains when you're here and it rains when you're gone 'Cause I was there when you said, ""Forever and always""  Was I out of line? Did I say something"&amp;" way too honest, made you run and hide Like a scared little boy? I looked into your eyes Thought I knew you for a minute, now I'm not so sure So here's to everything coming down to nothing Here's to silence that cuts me to the core Where is this going? Th"&amp;"ought I knew for a minute, but I don't anymore| And I stare at the phone, he still hasn't called And then you feel so low you can't feel nothing at all And you flashback to when he said, ""Forever and always"" Oh, and it rains in your bedroom Everything i"&amp;"s wrong It rains when you're here and it rains when you're gone 'Cause I was there when you said, ""Forever and always"" You didn't mean it, baby, I don't think so  Oh, back up, baby, back up Did you forget everything? Back up, baby, back up Did you forge"&amp;"t everything?  'Cause it rains in your bedroom Everything is wrong It rains when you're here and it rains when you're gone 'Cause I was there when you said, ""Forever and always"" Oh, I stare at the phone, he still hasn't called And then you feel so low y"&amp;"ou can't feel nothing at all And you flashback to when we said, ""Forever and always"" And it rains in your bedroom Everything is wrong It rains when you're here and it rains when you're gone 'Cause I was there when you said, ""Forever and always""| You d"&amp;"idn't mean it, baby You said, ""Forever and always"", yeah")</f>
        <v> Once upon a time I believe it was a Tuesday when I caught your eye And we caught onto something I hold onto the night You looked me in the eye and told me you loved me Were you just kidding? 'Cause it seems to me This thing is breaking down, we almost never speak I don't feel welcome anymore Baby, what happened? Please, tell me 'Cause one second, it was perfect Now you're halfway out the door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You didn't mean it, baby, I don't think so  Oh, back up, baby, back up Did you forget everything? Back up, baby, back up Did you forget everything?  'Cause it rains in your bedroom Everything is wrong It rains when you're here and it rains when you're gone 'Cause I was there when you said, "Forever and always" Oh, I stare at the phone, he still hasn't called And then you feel so low you can't feel nothing at all And you flashback to when we said, "Forever and always" And it rains in your bedroom Everything is wrong It rains when you're here and it rains when you're gone 'Cause I was there when you said, "Forever and always"| You didn't mean it, baby You said, "Forever and always", yeah</v>
      </c>
      <c r="E124" s="1" t="s">
        <v>362</v>
      </c>
      <c r="F124" s="1" t="s">
        <v>364</v>
      </c>
      <c r="G124" s="2" t="s">
        <v>365</v>
      </c>
      <c r="H124" s="2" t="s">
        <v>396</v>
      </c>
    </row>
    <row r="125">
      <c r="A125" s="1" t="s">
        <v>8</v>
      </c>
      <c r="B125" s="1" t="s">
        <v>397</v>
      </c>
      <c r="C125" s="1" t="s">
        <v>398</v>
      </c>
      <c r="D125" s="1" t="str">
        <f>IFERROR(__xludf.DUMMYFUNCTION("REGEXREPLACE(C125, ""\[(.*?)\]"", """")")," I'm five years old, it's getting cold, I've got my big coat on I hear your laugh and look up smiling at you, I run and run Past the pumpkin patch and the tractor rides Look now, the sky is gold I hug your legs and fall asleep on the way home  I don't kno"&amp;"w why all the trees change in the fall But I know you're not scared of anything at all Don't know if Snow White's house is near or far away But I know I had the best day with you today  I'm thirteen now And don't know how my friends could be so mean I com"&amp;"e home crying and you hold me tight and grab the keys And we drive and drive until we found a town far enough away And we talk and window shop 'til I've forgotten all their names  I don't know who I'm going to talk to now at school But I know I'm laughing"&amp;" on the car ride home with you Don't know how long it's going to take to feel okay But I know I had the best day with you today| I have an excellent father, his strength is making me stronger God smiles on my little brother, inside and out He's better tha"&amp;"n I am I grew up in a pretty house and I had space to run And I had the best days with you  There is a video I found from back when I was three You set up a paint set in the kitchen and you're talking to me It's the age of princesses and pirate ships and "&amp;"the seven dwarfs And Daddy's smart And you're the prettiest lady in the whole wide world  And now I know why all the trees change in the fall I know you were on my side even when I was wrong And I love you for giving me your eyes For staying back and watc"&amp;"hing me shine And I didn't know if you knew, so I'm taking this chance to say That I had the best day with you today")</f>
        <v> I'm five years old, it's getting cold, I've got my big coat on I hear your laugh and look up smiling at you, I run and run Past the pumpkin patch and the tractor rides Look now, the sky is gold I hug your legs and fall asleep on the way home  I don't know why all the trees change in the fall But I know you're not scared of anything at all Don't know if Snow White's house is near or far away But I know I had the best day with you today  I'm thirteen now And don't know how my friends could be so mean I come home crying and you hold me tight and grab the keys And we drive and drive until we found a town far enough away And we talk and window shop 'til I've forgotten all their names  I don't know who I'm going to talk to now at school But I know I'm laughing on the car ride home with you Don't know how long it's going to take to feel okay But I know I had the best day with you today| I have an excellent father, his strength is making me stronger God smiles on my little brother, inside and out He's better than I am I grew up in a pretty house and I had space to run And I had the best days with you  There is a video I found from back when I was three You set up a paint set in the kitchen and you're talking to me It's the age of princesses and pirate ships and the seven dwarfs And Daddy's smart And you're the prettiest lady in the whole wide world  And now I know why all the trees change in the fall I know you were on my side even when I was wrong And I love you for giving me your eyes For staying back and watching me shine And I didn't know if you knew, so I'm taking this chance to say That I had the best day with you today</v>
      </c>
      <c r="E125" s="1" t="s">
        <v>362</v>
      </c>
      <c r="F125" s="1" t="s">
        <v>364</v>
      </c>
      <c r="G125" s="2" t="s">
        <v>365</v>
      </c>
      <c r="H125" s="2" t="s">
        <v>399</v>
      </c>
    </row>
    <row r="126">
      <c r="A126" s="1" t="s">
        <v>8</v>
      </c>
      <c r="B126" s="1" t="s">
        <v>400</v>
      </c>
      <c r="C126" s="1" t="s">
        <v>401</v>
      </c>
      <c r="D126" s="1" t="str">
        <f>IFERROR(__xludf.DUMMYFUNCTION("REGEXREPLACE(C126, ""\[(.*?)\]"", """")")," And it's a sad picture, the final blow hits you Somebody else gets what you wanted again and You know it's all the same, another time and place Repeating history and you're getting sick of it But I believe in whatever you do And I'll do anything to see i"&amp;"t through  Because these things will change Can you feel it now? These walls that they put up to hold us back will fall down This revolution, the time will come For us to finally win And we'll sing hallelujah, we'll sing hallelujah Oh, oh  So, we've been "&amp;"outnumbered, raided, and now cornered It's hard to fight when the fight ain’t fair We're getting stronger now, find things they never found They might be bigger but we're faster and never scared You can walk away, say we don't need this But there's someth"&amp;"ing in your eyes says we can beat this  'Cause these things will change Can you feel it now? These walls that they put up to hold us back will fall down This revolution, the time will come For us to finally win And we'll sing hallelujah, we'll sing hallel"&amp;"ujah Oh, oh| Tonight, we stand, get off our knees Fight for what we've worked for all these years And the battle was long, it's the fight of our lives But we'll stand up champions tonight  It was the night things changed Can you see it now? These walls th"&amp;"at they put up to hold us back fell down It's a revolution, throw your hands up 'Cause we never gave in And we'll sing hallelujah, we sang hallelujah Hallelujah")</f>
        <v> And it's a sad picture, the final blow hits you Somebody else gets what you wanted again and You know it's all the same, another time and place Repeating history and you're getting sick of it But I believe in whatever you do And I'll do anything to see it through  Because these things will change Can you feel it now? These walls that they put up to hold us back will fall down This revolution, the time will come For us to finally win And we'll sing hallelujah, we'll sing hallelujah Oh, oh  So, we've been outnumbered, raided, and now cornered It's hard to fight when the fight ain’t fair We're getting stronger now, find things they never found They might be bigger but we're faster and never scared You can walk away, say we don't need this But there's something in your eyes says we can beat this  'Cause these things will change Can you feel it now? These walls that they put up to hold us back will fall down This revolution, the time will come For us to finally win And we'll sing hallelujah, we'll sing hallelujah Oh, oh| Tonight, we stand, get off our knees Fight for what we've worked for all these years And the battle was long, it's the fight of our lives But we'll stand up champions tonight  It was the night things changed Can you see it now? These walls that they put up to hold us back fell down It's a revolution, throw your hands up 'Cause we never gave in And we'll sing hallelujah, we sang hallelujah Hallelujah</v>
      </c>
      <c r="E126" s="1" t="s">
        <v>362</v>
      </c>
      <c r="F126" s="1" t="s">
        <v>364</v>
      </c>
      <c r="G126" s="2" t="s">
        <v>365</v>
      </c>
      <c r="H126" s="2" t="s">
        <v>402</v>
      </c>
    </row>
    <row r="127">
      <c r="A127" s="1" t="s">
        <v>8</v>
      </c>
      <c r="B127" s="1" t="s">
        <v>403</v>
      </c>
      <c r="C127" s="1" t="s">
        <v>404</v>
      </c>
      <c r="D127" s="1" t="str">
        <f>IFERROR(__xludf.DUMMYFUNCTION("REGEXREPLACE(C127, ""\[(.*?)\]"", """")")," Oh-oh, oh-oh Oh-oh, oh-oh  You were in college working part time waitin' tables Left a small town, never looked back I was a flight risk with a fear of falling Wonderin' why we bother with love if it never lasts  I say, ""Can you believe it?"" As we're l"&amp;"yin' on the couch The moment I could see it Yes, yes, I can see it now  Do you remember, we were sittin' there by the water? You put your arm around me for the first time You made a rebel of a careless man's careful daughter You are the best thing that's "&amp;"ever been mine  Flash forward and we're takin' on the world together And there's a drawer of my things at your place You learn my secrets and you figure out why I'm guarded You say we'll never make my parents' mistakes  But we got bills to pay We got noth"&amp;"ing figured out When it was hard to take Yes, yes, this is what I thought about  Do you remember, we were sittin' there by the water? You put your arm around me for the first time You made a rebel of a careless man's careful daughter You are the best thin"&amp;"g that's ever been mine Do you remember all the city lights on the water? You saw me start to believe for the first time You made a rebel of a careless man's careful daughter You are the best thing that's ever been mine| Oh-oh, oh-oh  And I remember that "&amp;"fight, 2:30AM As everything was slipping right out of our hands I ran out crying and you followed me out into the street Braced myself for the goodbye 'Cause that's all I've ever known Then you took me by surprise You said, ""I'll never leave you alone"" "&amp;" You said, ""I remember how we felt sitting by the water And every time I look at you, it's like the first time I fell in love with a careless man's careful daughter She is the best thing that's ever been mine""  Hold on, make it last Hold on, never turn "&amp;"back (Hold on) You made a rebel of a careless man's careful daughter (Make it last) (Hold on) You are the best thing that's ever been mine (Hold on)  Yes, yes, do you believe it? (Hold on) Yes, yes, we're gonna make it now (Hold on) Yes, yes, I can see it"&amp;" Yes, yes, I can see it now")</f>
        <v> Oh-oh, oh-oh Oh-oh, oh-oh  You were in college working part time waitin' tables Left a small town, never looked back I was a flight risk with a fear of falling Wonderin' why we bother with love if it never lasts  I say, "Can you believe it?" As we're lyin' on the couch The moment I could see it Yes, yes, I can see it now  Do you remember, we were sittin' there by the water? You put your arm around me for the first time You made a rebel of a careless man's careful daughter You are the best thing that's ever been mine  Flash forward and we're takin' on the world together And there's a drawer of my things at your place You learn my secrets and you figure out why I'm guarded You say we'll never make my parents' mistakes  But we got bills to pay We got nothing figured out When it was hard to take Yes, yes, this is what I thought about  Do you remember, we were sittin' there by the water? You put your arm around me for the first time You made a rebel of a careless man's careful daughter You are the best thing that's ever been mine Do you remember all the city lights on the water? You saw me start to believe for the first time You made a rebel of a careless man's careful daughter You are the best thing that's ever been mine| Oh-oh, oh-oh  And I remember that fight, 2:30AM As everything was slipping right out of our hands I ran out crying and you followed me out into the street Braced myself for the goodbye 'Cause that's all I've ever known Then you took me by surprise You said, "I'll never leave you alone"  You said, "I remember how we felt sitting by the water And every time I look at you, it's like the first time I fell in love with a careless man's careful daughter She is the best thing that's ever been mine"  Hold on, make it last Hold on, never turn back (Hold on) You made a rebel of a careless man's careful daughter (Make it last) (Hold on) You are the best thing that's ever been mine (Hold on)  Yes, yes, do you believe it? (Hold on) Yes, yes, we're gonna make it now (Hold on) Yes, yes, I can see it Yes, yes, I can see it now</v>
      </c>
      <c r="E127" s="1" t="s">
        <v>405</v>
      </c>
      <c r="F127" s="1" t="s">
        <v>406</v>
      </c>
      <c r="G127" s="2" t="s">
        <v>407</v>
      </c>
      <c r="H127" s="2" t="s">
        <v>408</v>
      </c>
    </row>
    <row r="128">
      <c r="A128" s="1" t="s">
        <v>8</v>
      </c>
      <c r="B128" s="1" t="s">
        <v>409</v>
      </c>
      <c r="C128" s="1" t="s">
        <v>410</v>
      </c>
      <c r="D128" s="1" t="str">
        <f>IFERROR(__xludf.DUMMYFUNCTION("REGEXREPLACE(C128, ""\[(.*?)\]"", """")")," The way you move is like a full on rainstorm and I'm a house of cards You're the kind of reckless that should send me runnin' But I kinda know that I won't get far And you stood there in front of me, just close enough to touch Close enough to hope you co"&amp;"uldn't see what I was thinkin' of  Drop everything now, meet me in the pouring rain Kiss me on the sidewalk, take away the pain 'Cause I see sparks fly whenever you smile Get me with those green eyes, baby, as the lights go down Give me something that'll "&amp;"haunt me when you're not around 'Cause I see sparks fly whenever you smile  My mind forgets to remind me you're a bad idea You touch me once and it's really somethin' You find I'm even better than you imagined I would be I'm on my guard for the rest of th"&amp;"e world But with you, I know it's no good And I could wait patiently, but I really wish you would  Drop everything now, meet me in the pouring rain Kiss me on the sidewalk, take away the pain 'Cause I see sparks fly whenever you smile Get me with those gr"&amp;"een eyes, baby, as the lights go down Give me something that'll haunt me when you're not around 'Cause I see sparks fly whenever you smile  I run my fingers through your hair and watch the lights go wild Just keep on keepin' your eyes on me, it's just wro"&amp;"ng enough to make it feel right And lead me up the staircase, won't you whisper soft and slow? I'm captivated by you, baby, like a firework show  Drop everything now, meet me in the pouring rain Kiss me on the sidewalk (Ah-ah), take away the pain 'Cause I"&amp;" see sparks fly whenever you smile Get me with those green eyes, baby, as the lights go down Give me something that'll haunt me when you're not around 'Cause I see sparks fly whenever you smile| And the sparks fly Oh, baby, smile And the sparks fly")</f>
        <v> The way you move is like a full on rainstorm and I'm a house of cards You're the kind of reckless that should send me runnin' But I kinda know that I won't get far And you stood there in front of me, just close enough to touch Close enough to hope you couldn't see what I was thinkin' of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My mind forgets to remind me you're a bad idea You touch me once and it's really somethin' You find I'm even better than you imagined I would be I'm on my guard for the rest of the world But with you, I know it's no good And I could wait patiently, but I really wish you would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I run my fingers through your hair and watch the lights go wild Just keep on keepin' your eyes on me, it's just wrong enough to make it feel right And lead me up the staircase, won't you whisper soft and slow? I'm captivated by you, baby, like a firework show  Drop everything now, meet me in the pouring rain Kiss me on the sidewalk (Ah-ah), take away the pain 'Cause I see sparks fly whenever you smile Get me with those green eyes, baby, as the lights go down Give me something that'll haunt me when you're not around 'Cause I see sparks fly whenever you smile| And the sparks fly Oh, baby, smile And the sparks fly</v>
      </c>
      <c r="E128" s="1" t="s">
        <v>405</v>
      </c>
      <c r="F128" s="1" t="s">
        <v>406</v>
      </c>
      <c r="G128" s="2" t="s">
        <v>411</v>
      </c>
      <c r="H128" s="2" t="s">
        <v>408</v>
      </c>
    </row>
    <row r="129">
      <c r="A129" s="1" t="s">
        <v>8</v>
      </c>
      <c r="B129" s="1" t="s">
        <v>412</v>
      </c>
      <c r="C129" s="1" t="s">
        <v>413</v>
      </c>
      <c r="D129" s="1" t="str">
        <f>IFERROR(__xludf.DUMMYFUNCTION("REGEXREPLACE(C129, ""\[(.*?)\]"", """")")," I'm so glad you made time to see me How's life? Tell me, how's your family? I haven't seen them in a while You've been good, busier than ever We small talk, work and the weather Your guard is up and I know why  Because the last time you saw me Is still b"&amp;"urned in the back of your mind You gave me roses and I left them there to die  So, this is me swallowing my pride Standing in front of you saying, ""I'm sorry for that night"" And I go back to December all the time It turns out freedom ain't nothing but m"&amp;"issing you Wishing I'd realized what I had when you were mine I go back to December, turn around and make it alright I go back to December all the time  These days, I haven't been sleeping Staying up, playing back myself leaving When your birthday passed "&amp;"and I didn't call And I think about summer, all the beautiful times I watched you laughing from the passenger side And realized I loved you in the fall  And then the cold came, the dark days When fear crept into my mind You gave me all your love and all I"&amp;" gave you was goodbye  So, this is me swallowing my pride Standing in front of you, saying, ""I'm sorry for that night"" And I go back to December all the time It turns out freedom ain't nothing but missing you Wishing I'd realized what I had when you wer"&amp;"e mine I go back to December, turn around and change my own mind I go back to December all the time| I miss your tan skin, your sweet smile So good to me, so right And how you held me in your arms that September night The first time you ever saw me cry Ma"&amp;"ybe this is wishful thinking Probably mindless dreaming But if we loved again, I swear I'd love you right I'd go back in time and change it, but I can't So, if the chain is on your door, I understand  But this is me swallowing my pride Standing in front o"&amp;"f you, saying, ""I'm sorry for that night"" And I go back to December It turns out freedom ain't nothing but missing you Wishing I'd realized what I had when you were mine I go back to December, turn around and make it alright I go back to December, turn "&amp;"around and change my own mind I go back to December all the time  All the time")</f>
        <v> I'm so glad you made time to see me How's life? Tell me, how's your family? I haven't seen them in a while You've been good, busier than ever We small talk, work and the weather Your guard is up and I know why  Because the last time you saw me Is still burned in the back of your mind You gave me roses and I left them there to die  So, this is me swallowing my pride Standing in front of you saying, "I'm sorry for that night" And I go back to December all the time It turns out freedom ain't nothing but missing you Wishing I'd realized what I had when you were mine I go back to December, turn around and make it alright I go back to December all the time  These days, I haven't been sleeping Staying up, playing back myself leaving When your birthday passed and I didn't call And I think about summer, all the beautiful times I watched you laughing from the passenger side And realized I loved you in the fall  And then the cold came, the dark days When fear crept into my mind You gave me all your love and all I gave you was goodbye  So, this is me swallowing my pride Standing in front of you, saying, "I'm sorry for that night" And I go back to December all the time It turns out freedom ain't nothing but missing you Wishing I'd realized what I had when you were mine I go back to December, turn around and change my own mind I go back to December all the time| I miss your tan skin, your sweet smile So good to me, so right And how you held me in your arms that September night The first time you ever saw me cry Maybe this is wishful thinking Probably mindless dreaming But if we loved again, I swear I'd love you right I'd go back in time and change it, but I can't So, if the chain is on your door, I understand  But this is me swallowing my pride Standing in front of you, saying, "I'm sorry for that night" And I go back to December It turns out freedom ain't nothing but missing you Wishing I'd realized what I had when you were mine I go back to December, turn around and make it alright I go back to December, turn around and change my own mind I go back to December all the time  All the time</v>
      </c>
      <c r="E129" s="1" t="s">
        <v>405</v>
      </c>
      <c r="F129" s="1" t="s">
        <v>406</v>
      </c>
      <c r="G129" s="2" t="s">
        <v>414</v>
      </c>
      <c r="H129" s="2" t="s">
        <v>408</v>
      </c>
    </row>
    <row r="130">
      <c r="A130" s="1" t="s">
        <v>8</v>
      </c>
      <c r="B130" s="1" t="s">
        <v>415</v>
      </c>
      <c r="C130" s="1" t="s">
        <v>416</v>
      </c>
      <c r="D130" s="1" t="str">
        <f>IFERROR(__xludf.DUMMYFUNCTION("REGEXREPLACE(C130, ""\[(.*?)\]"", """")")," I am not the kind of girl Who should be rudely bargin' in on a white veil occasion But you are not the kind of boy Who should be marrying the wrong girl I sneak in and see your friends And her snotty little family all dressed in pastel And she is yelling"&amp;" at a bridesmaid Somewhere back inside a room Wearin' a gown shaped like a pastry  This is surely not what you thought it would be I lose myself in a daydream Where I stand and say  Don't say yes, run away now I'll meet you when you're out Of the church, "&amp;"at the back door Don't wait or say a single vow You need to hear me out And they said, ""Speak now""  Fond gestures are exchanged And the organ starts to play a song that sounds like a death march And I am hiding in the curtains It seems that I was uninvi"&amp;"ted by your lovely bride-to-be  She floats down the aisle like a pageant queen But I know you wish it was me You wish it was me, don't you?  Don't say yes, run away now I'll meet you when you're out Of the church, at the back door Don't wait or say a sing"&amp;"le vow You need to hear me out And they said, ""Speak now"" Don't say yes, run away now (Run away now) I'll meet you when you're out Of the church, at the back door Don't wait or say a single vow (Say a single vow) Your time is running out And they said, "&amp;"""Speak now""| Ooh (Run away now), la Ooh (Say a single vow), ooh  I hear the preacher say ""Speak now or forever hold your peace"" There's the silence, there's my last chance I stand up with shaky hands, all eyes on me Horrified looks from everyone in th"&amp;"e room But I'm only lookin' at you  I am not the kind of girl Who should be rudely bargin' in on a white veil occasion But you are not the kind of boy Who should be marrying the wrong girl, haha  So, don't say yes, run away now I'll meet you when you're o"&amp;"ut Of the church, at the back door Don't wait or say a single vow You need to hear me out They said, ""Speak now"" And you say, ""Let's run away now (Run away now) I'll meet you when I'm out Of my tux, at the back door Baby, I didn't say my vows (Say a si"&amp;"ngle vow) So glad you were around When they said, 'Speak now'""")</f>
        <v> I am not the kind of girl Who should be rudely bargin' in on a white veil occasion But you are not the kind of boy Who should be marrying the wrong girl I sneak in and see your friends And her snotty little family all dressed in pastel And she is yelling at a bridesmaid Somewhere back inside a room Wearin' a gown shaped like a pastry  This is surely not what you thought it would be I lose myself in a daydream Where I stand and say  Don't say yes, run away now I'll meet you when you're out Of the church, at the back door Don't wait or say a single vow You need to hear me out And they said, "Speak now"  Fond gestures are exchanged And the organ starts to play a song that sounds like a death march And I am hiding in the curtains It seems that I was uninvited by your lovely bride-to-be  She floats down the aisle like a pageant queen But I know you wish it was me You wish it was me, don't you?  Don't say yes, run away now I'll meet you when you're out Of the church, at the back door Don't wait or say a single vow You need to hear me out And they said, "Speak now" Don't say yes, run away now (Run away now) I'll meet you when you're out Of the church, at the back door Don't wait or say a single vow (Say a single vow) Your time is running out And they said, "Speak now"| Ooh (Run away now), la Ooh (Say a single vow), ooh  I hear the preacher say "Speak now or forever hold your peace" There's the silence, there's my last chance I stand up with shaky hands, all eyes on me Horrified looks from everyone in the room But I'm only lookin' at you  I am not the kind of girl Who should be rudely bargin' in on a white veil occasion But you are not the kind of boy Who should be marrying the wrong girl, haha  So, don't say yes, run away now I'll meet you when you're out Of the church, at the back door Don't wait or say a single vow You need to hear me out They said, "Speak now" And you say, "Let's run away now (Run away now) I'll meet you when I'm out Of my tux, at the back door Baby, I didn't say my vows (Say a single vow) So glad you were around When they said, 'Speak now'"</v>
      </c>
      <c r="E130" s="1" t="s">
        <v>405</v>
      </c>
      <c r="F130" s="1" t="s">
        <v>406</v>
      </c>
      <c r="G130" s="2" t="s">
        <v>417</v>
      </c>
      <c r="H130" s="2" t="s">
        <v>408</v>
      </c>
    </row>
    <row r="131">
      <c r="A131" s="1" t="s">
        <v>8</v>
      </c>
      <c r="B131" s="1" t="s">
        <v>418</v>
      </c>
      <c r="C131" s="1" t="s">
        <v>419</v>
      </c>
      <c r="D131" s="1" t="str">
        <f>IFERROR(__xludf.DUMMYFUNCTION("REGEXREPLACE(C131, ""\[(.*?)\]"", """")")," Long were the nights when My days once revolved around you Counting my footsteps Praying the floor won't fall through again And my mother accused me of losing my mind But I swore I was fine You paint me a blue sky Then go back and turn it to rain And I l"&amp;"ived in your chess game But you changed the rules everyday Wondering which version of you I might get on the phone tonight Well, I stopped pickin' up and this song is to let you know why  Dear John, I see it all now that you're gone Don't you think I was "&amp;"too young to be messed with? The girl in the dress cried the whole way home I should've known  Well, maybe it's me And my blind optimism to blame Or maybe it's you and your sick need To give love and take it away And you'll add my name to your long list o"&amp;"f traitors Who don't understand And I look back in regret how I ignored when they said ""Run as fast as you can""  Dear John, I see it all now that you're gone Don't you think I was too young to be messed with? The girl in the dress cried the whole way ho"&amp;"me Dear John, I see it all now, it was wrong Don't you think nineteen's too young To be played by your dark, twisted games when I loved you so? I should've known  You are an expert at sorry and keeping lines blurry Never impressed by me acing your tests A"&amp;"ll the girls that you've run dry have tired lifeless eyes 'Cause you burned them out But I took your matches before fire could catch me So don't look now I'm shining like fireworks over your sad empty town Oh, oh| Dear John, I see it all now that you're g"&amp;"one Don't you think I was too young to be messed with? The girl in the dress cried the whole way home I see it all now that you're gone Don't you think I was too young to be messed with? The girl in the dress wrote you a song You should've known  You shou"&amp;"ld've known Don't you think I was too young? You should've known")</f>
        <v> Long were the nights when My days once revolved around you Counting my footsteps Praying the floor won't fall through again And my mother accused me of losing my mind But I swore I was fine You paint me a blue sky Then go back and turn it to rain And I lived in your chess game But you changed the rules everyday Wondering which version of you I might get on the phone tonight Well, I stopped pickin' up and this song is to let you know why  Dear John, I see it all now that you're gone Don't you think I was too young to be messed with? The girl in the dress cried the whole way home I should've known  Well, maybe it's me And my blind optimism to blame Or maybe it's you and your sick need To give love and take it away And you'll add my name to your long list of traitors Who don't understand And I look back in regret how I ignored when they said "Run as fast as you can"  Dear John, I see it all now that you're gone Don't you think I was too young to be messed with? The girl in the dress cried the whole way home Dear John, I see it all now, it was wrong Don't you think nineteen's too young To be played by your dark, twisted games when I loved you so? I should've known  You are an expert at sorry and keeping lines blurry Never impressed by me acing your tests All the girls that you've run dry have tired lifeless eyes 'Cause you burned them out But I took your matches before fire could catch me So don't look now I'm shining like fireworks over your sad empty town Oh, oh| Dear John, I see it all now that you're gone Don't you think I was too young to be messed with? The girl in the dress cried the whole way home I see it all now that you're gone Don't you think I was too young to be messed with? The girl in the dress wrote you a song You should've known  You should've known Don't you think I was too young? You should've known</v>
      </c>
      <c r="E131" s="1" t="s">
        <v>405</v>
      </c>
      <c r="F131" s="1" t="s">
        <v>406</v>
      </c>
      <c r="G131" s="2" t="s">
        <v>420</v>
      </c>
      <c r="H131" s="2" t="s">
        <v>408</v>
      </c>
    </row>
    <row r="132">
      <c r="A132" s="1" t="s">
        <v>8</v>
      </c>
      <c r="B132" s="1" t="s">
        <v>421</v>
      </c>
      <c r="C132" s="1" t="s">
        <v>422</v>
      </c>
      <c r="D132" s="1" t="str">
        <f>IFERROR(__xludf.DUMMYFUNCTION("REGEXREPLACE(C132, ""\[(.*?)\]"", """")")," You, with your words like knives And swords and weapons that you use against me You have knocked me off my feet again Got me feeling like a nothing You, with your voice like nails on a chalkboard Calling me out when I'm wounded You, pickin' on the weaker"&amp;" man  Well, you can take me down With just one single blow But you don't know what you don't know  Someday, I'll be livin' in a big old city And all you're ever gonna be is mean Someday, I'll be big enough so you can't hit me And all you're ever gonna be "&amp;"is mean Why you gotta be so mean?  You, with your switching sides And your wildfire lies and your humiliation You have pointed out my flaws again As if I don't already see them I walk with my head down, trying to block you out 'Cause I'll never impress yo"&amp;"u I just wanna feel okay again  I bet you got pushed around Somebody made you cold But the cycle ends right now 'Cause you can't lead me down that road And you don't know what you don't know  Someday, I'll be livin' in a big old city And all you're ever g"&amp;"onna be is mean Someday, I'll be big enough so you can't hit me And all you're ever gonna be is mean Why you gotta be so mean?| And I can see you years from now in a bar Talking over a football game With that same big, loud opinion But nobody's listening "&amp;"Washed up and ranting about the same old bitter things Drunk and grumblin' on about how I can't sing But all you are is mean  All you are is mean And a liar, and pathetic And alone in life, and mean And mean, and mean, and mean  But someday, I'll be livin"&amp;"' in a big old city And all you're ever gonna be is mean Yeah, someday, I'll be big enough so you can't hit me And all you're ever gonna be is mean Why you gotta be so mean? Someday, I'll be livin' in a big old city (Why you gotta be so mean?) And all you"&amp;"'re ever gonna be is mean (Why you gotta be so mean?) Someday, I'll be big enough so you can't hit me (Why you gotta be so mean?) And all you're ever gonna be is mean Why you gotta be so mean?")</f>
        <v> You, with your words like knives And swords and weapons that you use against me You have knocked me off my feet again Got me feeling like a nothing You, with your voice like nails on a chalkboard Calling me out when I'm wounded You, pickin' on the weaker man  Well, you can take me down With just one single blow But you don't know what you don't know  Someday, I'll be livin' in a big old city And all you're ever gonna be is mean Someday, I'll be big enough so you can't hit me And all you're ever gonna be is mean Why you gotta be so mean?  You, with your switching sides And your wildfire lies and your humiliation You have pointed out my flaws again As if I don't already see them I walk with my head down, trying to block you out 'Cause I'll never impress you I just wanna feel okay again  I bet you got pushed around Somebody made you cold But the cycle ends right now 'Cause you can't lead me down that road And you don't know what you don't know  Someday, I'll be livin' in a big old city And all you're ever gonna be is mean Someday, I'll be big enough so you can't hit me And all you're ever gonna be is mean Why you gotta be so mean?| And I can see you years from now in a bar Talking over a football game With that same big, loud opinion But nobody's listening Washed up and ranting about the same old bitter things Drunk and grumblin' on about how I can't sing But all you are is mean  All you are is mean And a liar, and pathetic And alone in life, and mean And mean, and mean, and mean  But someday, I'll be livin' in a big old city And all you're ever gonna be is mean Yeah, someday, I'll be big enough so you can't hit me And all you're ever gonna be is mean Why you gotta be so mean? Someday, I'll be livin' in a big old city (Why you gotta be so mean?) And all you're ever gonna be is mean (Why you gotta be so mean?) Someday, I'll be big enough so you can't hit me (Why you gotta be so mean?) And all you're ever gonna be is mean Why you gotta be so mean?</v>
      </c>
      <c r="E132" s="1" t="s">
        <v>405</v>
      </c>
      <c r="F132" s="1" t="s">
        <v>406</v>
      </c>
      <c r="G132" s="2" t="s">
        <v>423</v>
      </c>
      <c r="H132" s="2" t="s">
        <v>408</v>
      </c>
    </row>
    <row r="133">
      <c r="A133" s="1" t="s">
        <v>8</v>
      </c>
      <c r="B133" s="1" t="s">
        <v>424</v>
      </c>
      <c r="C133" s="1" t="s">
        <v>425</v>
      </c>
      <c r="D133" s="1" t="str">
        <f>IFERROR(__xludf.DUMMYFUNCTION("REGEXREPLACE(C133, ""\[(.*?)\]"", """")")," I used to think one day, we'd tell the story of us How we met and the sparks flew instantly And people would say, ""They're the lucky ones"" I used to know my place was the spot next to you Now, I'm searching the room for an empty seat 'Cause lately, I d"&amp;"on't even know what page you're on  Oh, a simple complication Miscommunications lead to fallout So many things that I wish you knew So many walls up, I can't break through  Now, I'm standing alone in a crowded room And we're not speaking And I'm dying to "&amp;"know Is it killing you like it's killing me? Yeah I don't know what to say since the twist of fate When it all broke down And the story of us looks a lot like a tragedy now  Next chapter  How'd we end up this way? See me nervously pulling at my clothes an"&amp;"d trying to look busy And you're doing your best to avoid me I'm starting to think one day, I'll tell the story of us How I was losing my mind when I saw you here But you held your pride like you should've held me  Oh, I'm scared to see the ending Why are"&amp;" we pretending this is nothing? I'd tell you I miss you, but I don't know how I've never heard silence quite this loud| Now, I'm standing alone in a crowded room And we're not speaking And I'm dying to know Is it killing you like it's killing me? Yeah I d"&amp;"on't know what to say since the twist of fate When it all broke down And the story of us looks a lot like a tragedy now  This is looking like a contest Of who can act like they care less But I liked it better when you were on my side The battle's in your "&amp;"hands now But I would lay my armor down If you said you'd rather love than fight  So many things that you wish I knew But the story of us might be ending soon  Now, I'm standing alone in a crowded room And we're not speaking And I'm dying to know Is it ki"&amp;"lling you like it's killing me? Yeah I don't know what to say since the twist of fate When it all broke down The story of us looks a lot like a tragedy now, now, now And we're not speaking And I'm dying to know Is it killing you like it's killing me? Yeah"&amp;" I don't know what to say since the twist of fate 'Cause we're goin' down And the story of us looks a lot like a tragedy now| The end")</f>
        <v> I used to think one day, we'd tell the story of us How we met and the sparks flew instantly And people would say, "They're the lucky ones" I used to know my place was the spot next to you Now, I'm searching the room for an empty seat 'Cause lately, I don't even know what page you're on  Oh, a simple complication Miscommunications lead to fallout So many things that I wish you knew So many walls up, I can't break through  Now, I'm standing alone in a crowded room And we're not speaking And I'm dying to know Is it killing you like it's killing me? Yeah I don't know what to say since the twist of fate When it all broke down And the story of us looks a lot like a tragedy now  Next chapter  How'd we end up this way? See me nervously pulling at my clothes and trying to look busy And you're doing your best to avoid me I'm starting to think one day, I'll tell the story of us How I was losing my mind when I saw you here But you held your pride like you should've held me  Oh, I'm scared to see the ending Why are we pretending this is nothing? I'd tell you I miss you, but I don't know how I've never heard silence quite this loud| Now, I'm standing alone in a crowded room And we're not speaking And I'm dying to know Is it killing you like it's killing me? Yeah I don't know what to say since the twist of fate When it all broke down And the story of us looks a lot like a tragedy now  This is looking like a contest Of who can act like they care less But I liked it better when you were on my side The battle's in your hands now But I would lay my armor down If you said you'd rather love than fight  So many things that you wish I knew But the story of us might be ending soon  Now, I'm standing alone in a crowded room And we're not speaking And I'm dying to know Is it killing you like it's killing me? Yeah I don't know what to say since the twist of fate When it all broke down The story of us looks a lot like a tragedy now, now, now And we're not speaking And I'm dying to know Is it killing you like it's killing me? Yeah I don't know what to say since the twist of fate 'Cause we're goin' down And the story of us looks a lot like a tragedy now| The end</v>
      </c>
      <c r="E133" s="1" t="s">
        <v>405</v>
      </c>
      <c r="F133" s="1" t="s">
        <v>406</v>
      </c>
      <c r="G133" s="2" t="s">
        <v>426</v>
      </c>
      <c r="H133" s="2" t="s">
        <v>408</v>
      </c>
    </row>
    <row r="134">
      <c r="A134" s="1" t="s">
        <v>8</v>
      </c>
      <c r="B134" s="1" t="s">
        <v>427</v>
      </c>
      <c r="C134" s="1" t="s">
        <v>428</v>
      </c>
      <c r="D134" s="1" t="str">
        <f>IFERROR(__xludf.DUMMYFUNCTION("REGEXREPLACE(C134, ""\[(.*?)\]"", """")")," Your little hand's wrapped around my finger And it's so quiet in the world tonight Your little eyelids flutter 'cause you're dreaming So I tuck you in, turn on your favorite nightlight To you, everything's funny You got nothing to regret I'd give all I h"&amp;"ave, honey If you could stay like that  Oh, darling, don't you ever grow up Don't you ever grow up, just stay this little Oh, darling, don't you ever grow up Don't you ever grow up, it could stay this simple I won't let nobody hurt you Won't let no one br"&amp;"eak your heart And no one will desert you Just try to never grow up Never grow up  You're in the car on the way to the movies And you're mortified your mom's dropping you off At fourteen, there's just so much you can't do And you can't wait to move out so"&amp;"meday and call your own shots But don't make her drop you off around the block Remember that she's getting older, too And don't lose the way that you dance around In your PJs getting ready for school  Oh, darling, don't you ever grow up Don't you ever gro"&amp;"w up, just stay this little Oh, darling, don't you ever grow up Don't you ever grow up, it could stay this simple No one's ever burned you Nothing's ever left you scarred And even though you want to Just try to never grow up  Take pictures in your mind of"&amp;" your childhood room Memorize what it sounded like when your dad gets home Remember the footsteps, remember the words said And all your little brother's favorite songs I just realized everything I have is someday gonna be gone So here I am in my new apart"&amp;"ment In a big city, they just dropped me off It's so much colder than I thought it would be So I tuck myself in and turn my nightlight on Wish I'd never grown up I wish I'd never grown up| Oh, I don't wanna grow up Wish I'd never grown up, I could still b"&amp;"e little Oh, I don't wanna grow up Wish I'd never grown up, it could still be simple Oh, darling, don't you ever grow up Don't you ever grow up, just stay this little Oh, darling, don't you ever grow up Don't you ever grow up, it could stay this simple Wo"&amp;"n't let nobody hurt you Won't let no one break your heart And even though you want to Please try to never grow up  Oh, oh Don't you ever grow up Oh (Never grow up), just never grow up")</f>
        <v> Your little hand's wrapped around my finger And it's so quiet in the world tonight Your little eyelids flutter 'cause you're dreaming So I tuck you in, turn on your favorite nightlight To you, everything's funny You got nothing to regret I'd give all I have, honey If you could stay like that  Oh, darling, don't you ever grow up Don't you ever grow up, just stay this little Oh, darling, don't you ever grow up Don't you ever grow up, it could stay this simple I won't let nobody hurt you Won't let no one break your heart And no one will desert you Just try to never grow up Never grow up  You're in the car on the way to the movies And you're mortified your mom's dropping you off At fourteen, there's just so much you can't do And you can't wait to move out someday and call your own shots But don't make her drop you off around the block Remember that she's getting older, too And don't lose the way that you dance around In your PJs getting ready for school  Oh, darling, don't you ever grow up Don't you ever grow up, just stay this little Oh, darling, don't you ever grow up Don't you ever grow up, it could stay this simple No one's ever burned you Nothing's ever left you scarred And even though you want to Just try to never grow up  Take pictures in your mind of your childhood room Memorize what it sounded like when your dad gets home Remember the footsteps, remember the words said And all your little brother's favorite songs I just realized everything I have is someday gonna be gone So here I am in my new apartment In a big city, they just dropped me off It's so much colder than I thought it would be So I tuck myself in and turn my nightlight on Wish I'd never grown up I wish I'd never grown up| Oh, I don't wanna grow up Wish I'd never grown up, I could still be little Oh, I don't wanna grow up Wish I'd never grown up, it could still be simple Oh, darling, don't you ever grow up Don't you ever grow up, just stay this little Oh, darling, don't you ever grow up Don't you ever grow up, it could stay this simple Won't let nobody hurt you Won't let no one break your heart And even though you want to Please try to never grow up  Oh, oh Don't you ever grow up Oh (Never grow up), just never grow up</v>
      </c>
      <c r="E134" s="1" t="s">
        <v>405</v>
      </c>
      <c r="F134" s="1" t="s">
        <v>406</v>
      </c>
      <c r="G134" s="2" t="s">
        <v>429</v>
      </c>
      <c r="H134" s="2" t="s">
        <v>408</v>
      </c>
    </row>
    <row r="135">
      <c r="A135" s="1" t="s">
        <v>8</v>
      </c>
      <c r="B135" s="1" t="s">
        <v>430</v>
      </c>
      <c r="C135" s="1" t="s">
        <v>431</v>
      </c>
      <c r="D135" s="1" t="str">
        <f>IFERROR(__xludf.DUMMYFUNCTION("REGEXREPLACE(C135, ""\[(.*?)\]"", """")")," There I was again tonight Forcing laughter, faking smiles Same old tired, lonely place Walls of insincerity Shifting eyes and vacancy Vanished when I saw your face All I can say is it was enchanting to meet you  Your eyes whispered, ""Have we met?"" Acro"&amp;"ss the room, your silhouette Starts to make its way to me The playful conversation starts Counter all your quick remarks Like passing notes in secrecy And it was enchanting to meet you All I can say is I was enchanted to meet you  This night is sparkling,"&amp;" don't you let it go I'm wonderstruck, blushing all the way home I'll spend forever wondering if you knew I was enchanted to meet you  The lingering question kept me up 2AM, who do you love? I wonder 'til I'm wide awake Now I'm pacing back and forth Wishi"&amp;"ng you were at my door I'd open up and you would say ""Hey, it was enchanting to meet you"" All I know is I was enchanted to meet you  This night is sparkling, don't you let it go I'm wonderstruck, blushing all the way home I'll spend forever wondering if"&amp;" you knew This night is flawless, don't you let it go I'm wonderstruck, dancing around all alone I'll spend forever wondering if you knew I was enchanted to meet you | This is me praying that This was the very first page Not where the storyline ends My th"&amp;"oughts will echo your name Until I see you again These are the words I held back As I was leaving too soon I was enchanted to meet you Please don't be in love with someone else Please don't have somebody waiting on you Please don't be in love with someone"&amp;" else (Ooh) Please don't have somebody waiting on you (Ooh, oh)  This night is sparkling, don't you let it go I'm wonderstruck, blushing all the way home I'll spend forever wondering if you knew This night is flawless (Please don't be in love with someone"&amp;" else) Don't you let it go I'm wonderstruck (Please don't have somebody waiting on you) Dancing around all alone I'll spend forever (Please don't be in love with someone else) Wondering if you knew I was enchanted to meet you| Please don't be in love with"&amp;" someone else Please don't have somebody waiting on you")</f>
        <v> There I was again tonight Forcing laughter, faking smiles Same old tired, lonely place Walls of insincerity Shifting eyes and vacancy Vanished when I saw your face All I can say is it was enchanting to meet you  Your eyes whispered, "Have we met?" Across the room, your silhouette Starts to make its way to me The playful conversation starts Counter all your quick remarks Like passing notes in secrecy And it was enchanting to meet you All I can say is I was enchanted to meet you  This night is sparkling, don't you let it go I'm wonderstruck, blushing all the way home I'll spend forever wondering if you knew I was enchanted to meet you  The lingering question kept me up 2AM, who do you love? I wonder 'til I'm wide awake Now I'm pacing back and forth Wishing you were at my door I'd open up and you would say "Hey, it was enchanting to meet you" All I know is I was enchanted to meet you  This night is sparkling, don't you let it go I'm wonderstruck, blushing all the way home I'll spend forever wondering if you knew This night is flawless, don't you let it go I'm wonderstruck, dancing around all alone I'll spend forever wondering if you knew I was enchanted to meet you | This is me praying that This was the very first page Not where the storyline ends My thoughts will echo your name Until I see you again These are the words I held back As I was leaving too soon I was enchanted to meet you Please don't be in love with someone else Please don't have somebody waiting on you Please don't be in love with someone else (Ooh) Please don't have somebody waiting on you (Ooh, oh)  This night is sparkling, don't you let it go I'm wonderstruck, blushing all the way home I'll spend forever wondering if you knew This night is flawless (Please don't be in love with someone else) Don't you let it go I'm wonderstruck (Please don't have somebody waiting on you) Dancing around all alone I'll spend forever (Please don't be in love with someone else) Wondering if you knew I was enchanted to meet you| Please don't be in love with someone else Please don't have somebody waiting on you</v>
      </c>
      <c r="E135" s="1" t="s">
        <v>405</v>
      </c>
      <c r="F135" s="1" t="s">
        <v>406</v>
      </c>
      <c r="G135" s="2" t="s">
        <v>432</v>
      </c>
      <c r="H135" s="2" t="s">
        <v>408</v>
      </c>
    </row>
    <row r="136">
      <c r="A136" s="1" t="s">
        <v>8</v>
      </c>
      <c r="B136" s="1" t="s">
        <v>433</v>
      </c>
      <c r="C136" s="1" t="s">
        <v>434</v>
      </c>
      <c r="D136" s="1" t="str">
        <f>IFERROR(__xludf.DUMMYFUNCTION("REGEXREPLACE(C136, ""\[(.*?)\]"", """")")," Now, go stand in the corner and think about what you did Ha, time for a little revenge  The story starts when it was hot and it was summer, and I had it all, I had him right there where I wanted him She came along, got him alone, and let's hear the appla"&amp;"use She took him faster than you can say ""Sabotage"" I never saw it coming, wouldn't have suspected it I underestimated just who I was dealing with She had to know the pain was beating on me like a drum She underestimated just who she was stealing from  "&amp;"She's not a saint and she's not what you think She's an actress, woah She's better known for the things that she does On the mattress, woah Soon, she's gonna find stealing other people's toys On the playground won't make you many friends She should keep i"&amp;"n mind, she should keep in mind There is nothing I do better than revenge, ha  She looks at life like it's a party and she's on the list She looks at me like I'm a trend and she's so over it I think her ever-present frown is a little troubling, and She th"&amp;"inks I'm psycho 'cause I like to rhyme her name with things But sophistication isn't what you wear or who you know Or pushing people down to get you where you wanna go Oh, they didn't teach you that in prep school so it's up to me But no amount of vintage"&amp;" dresses gives you dignity (Think about what you did)  She's not a saint and she's not what you think She's an actress, woah She's better known for the things that she does On the mattress, woah Soon, she's gonna find stealing other people's toys On the p"&amp;"layground won't make you many friends She should keep in mind, she should keep in mind There is nothing I do better than revenge, ha| I'm just another thing for you to roll your eyes at, honey You might have him, but haven't you heard? I'm just another th"&amp;"ing for you to roll your eyes at, honey You might have him, but I always get the last word Woah, woah-ah-oh  She's not a saint and she's not what you think She's an actress, woah (She deserved it) She's better known for the things that she does On the mat"&amp;"tress, woah Soon, she's gonna find stealing other people's toys On the playground won't make you many friends She should keep in mind, she should keep in mind There is nothing I do better than revenge  Do you still feel like you know what you're doing? 'C"&amp;"ause I don't think you do, oh (No, no, no, no) Do you still feel like you know what you're doing? (No) I don't think you do, I don't think you do Let's hear the applause (Come on, come on) Come on, show me how much better you are (So much better, yeah?) S"&amp;"ee, you deserve some applause 'Cause you're so much better She took him faster than you could say ""Sabotage""")</f>
        <v> Now, go stand in the corner and think about what you did Ha, time for a little revenge  The story starts when it was hot and it was summer, and I had it all, I had him right there where I wanted him She came along, got him alone, and let's hear the applause She took him faster than you can say "Sabotage" I never saw it coming, wouldn't have suspected it I underestimated just who I was dealing with She had to know the pain was beating on me like a drum She underestimated just who she was stealing from  She's not a saint and she's not what you think She's an actress, woah She's better known for the things that she does On the mattress, woah Soon, she's gonna find stealing other people's toys On the playground won't make you many friends She should keep in mind, she should keep in mind There is nothing I do better than revenge, ha  She looks at life like it's a party and she's on the list She looks at me like I'm a trend and she's so over it I think her ever-present frown is a little troubling, and She thinks I'm psycho 'cause I like to rhyme her name with things But sophistication isn't what you wear or who you know Or pushing people down to get you where you wanna go Oh, they didn't teach you that in prep school so it's up to me But no amount of vintage dresses gives you dignity (Think about what you did)  She's not a saint and she's not what you think She's an actress, woah She's better known for the things that she does On the mattress, woah Soon, she's gonna find stealing other people's toys On the playground won't make you many friends She should keep in mind, she should keep in mind There is nothing I do better than revenge, ha| I'm just another thing for you to roll your eyes at, honey You might have him, but haven't you heard? I'm just another thing for you to roll your eyes at, honey You might have him, but I always get the last word Woah, woah-ah-oh  She's not a saint and she's not what you think She's an actress, woah (She deserved it) She's better known for the things that she does On the mattress, woah Soon, she's gonna find stealing other people's toys On the playground won't make you many friends She should keep in mind, she should keep in mind There is nothing I do better than revenge  Do you still feel like you know what you're doing? 'Cause I don't think you do, oh (No, no, no, no) Do you still feel like you know what you're doing? (No) I don't think you do, I don't think you do Let's hear the applause (Come on, come on) Come on, show me how much better you are (So much better, yeah?) See, you deserve some applause 'Cause you're so much better She took him faster than you could say "Sabotage"</v>
      </c>
      <c r="E136" s="1" t="s">
        <v>405</v>
      </c>
      <c r="F136" s="1" t="s">
        <v>406</v>
      </c>
      <c r="G136" s="2" t="s">
        <v>435</v>
      </c>
      <c r="H136" s="2" t="s">
        <v>408</v>
      </c>
    </row>
    <row r="137">
      <c r="A137" s="1" t="s">
        <v>8</v>
      </c>
      <c r="B137" s="1" t="s">
        <v>436</v>
      </c>
      <c r="C137" s="1" t="s">
        <v>437</v>
      </c>
      <c r="D137" s="1" t="str">
        <f>IFERROR(__xludf.DUMMYFUNCTION("REGEXREPLACE(C137, ""\[(.*?)\]"", """")")," I guess you really did it this time Left yourself in your war path Lost your balance on a tightrope Lost your mind trying to get it back  Wasn't it easier in your lunchbox days? Always a bigger bed to crawl into Wasn't it beautiful when you believed in e"&amp;"verything And everybody believed in you?  It's alright, just wait and see Your string of lights are still bright to me, oh Who you are is not where you've been You're still an innocent You're still an innocent  Did some things you can't speak of But at ni"&amp;"ght, you live it all again You wouldn't be shattered on the floor now If only you had seen what you know now then  Wasn't it easier in your firefly-catching days? When everything out of reach Someone bigger brought down to you Wasn't it beautiful running "&amp;"wild 'til you fell asleep Before the monsters caught up to you?  It's alright, just wait and see Your string of lights are still bright to me, oh Who you are is not where you've been You're still an innocent It's okay, and life is a tough crowd Thirty-two"&amp;" and still growing up now Who you are is not what you did You're still an innocent| Time turns flames to embers You'll have new Septembers Every one of us has messed up, too, ooh Minds change like the weather I hope you remember Today is never too late to"&amp;" be brand new, oh  It's alright, just wait and see Your string of lights is still bright to me, oh Who you are is not where you've been You're still an innocent It's okay, and life is a tough crowd Thirty-two and still growing up now Who you are is not wh"&amp;"at you did You're still an innocent You're still an innocent  Lost your balance on a tightrope, oh It's never too late to get it back")</f>
        <v> I guess you really did it this time Left yourself in your war path Lost your balance on a tightrope Lost your mind trying to get it back  Wasn't it easier in your lunchbox days? Always a bigger bed to crawl into Wasn't it beautiful when you believed in everything And everybody believed in you?  It's alright, just wait and see Your string of lights are still bright to me, oh Who you are is not where you've been You're still an innocent You're still an innocent  Did some things you can't speak of But at night, you live it all again You wouldn't be shattered on the floor now If only you had seen what you know now then  Wasn't it easier in your firefly-catching days? When everything out of reach Someone bigger brought down to you Wasn't it beautiful running wild 'til you fell asleep Before the monsters caught up to you?  It's alright, just wait and see Your string of lights are still bright to me, oh Who you are is not where you've been You're still an innocent It's okay, and life is a tough crowd Thirty-two and still growing up now Who you are is not what you did You're still an innocent| Time turns flames to embers You'll have new Septembers Every one of us has messed up, too, ooh Minds change like the weather I hope you remember Today is never too late to be brand new, oh  It's alright, just wait and see Your string of lights is still bright to me, oh Who you are is not where you've been You're still an innocent It's okay, and life is a tough crowd Thirty-two and still growing up now Who you are is not what you did You're still an innocent You're still an innocent  Lost your balance on a tightrope, oh It's never too late to get it back</v>
      </c>
      <c r="E137" s="1" t="s">
        <v>405</v>
      </c>
      <c r="F137" s="1" t="s">
        <v>406</v>
      </c>
      <c r="G137" s="2" t="s">
        <v>438</v>
      </c>
      <c r="H137" s="2" t="s">
        <v>408</v>
      </c>
    </row>
    <row r="138">
      <c r="A138" s="1" t="s">
        <v>8</v>
      </c>
      <c r="B138" s="1" t="s">
        <v>439</v>
      </c>
      <c r="C138" s="1" t="s">
        <v>440</v>
      </c>
      <c r="D138" s="1" t="str">
        <f>IFERROR(__xludf.DUMMYFUNCTION("REGEXREPLACE(C138, ""\[(.*?)\]"", """")")," You and I walk a fragile line I have known it all this time But I never thought I'd live to see it break It's getting dark and it's all too quiet And I can't trust anything now And it's coming over you like it's all a big mistake  Woah, holding my breath"&amp;" Won't lose you again Something's made your eyes go cold  Come on, come on, don't leave me like this I thought I had you figured out Something's gone terribly wrong You're all I wanted Come on, come on, don't leave me like this I thought I had you figured"&amp;" out Can't breathe whenever you're gone Can't turn back now, I'm haunted  Stood there and watched you walk away From everything we had But I still mean every word I said to you He will try to take away my pain And he just might make me smile But the whole"&amp;" time, I'm wishing he was you instead  Oh, holding my breath Won't see you again Something keeps me holding onto nothing  Come on, come on, don't leave me like this I thought I had you figured out Something's gone terribly wrong You're all I wanted Come o"&amp;"n, come on, don't leave me like this I thought I had you figured out Can't breathe whenever you're gone Can't turn back now, I'm haunted| I know, I know I just know You're not gone You can't be gone, no  Come on, come on, don't leave me like this I though"&amp;"t I had you figured out Something's gone terribly wrong Won't finish what you started Come on, come on, don't leave me like this I thought I had you figured out Can't breathe whenever you're gone I can't go back, I'm haunted  Oh-oh, oh-oh, oh-oh, oh You a"&amp;"nd I walk a fragile line I have known it all this time Never ever thought I'd see it break Never thought I'd see it")</f>
        <v> You and I walk a fragile line I have known it all this time But I never thought I'd live to see it break It's getting dark and it's all too quiet And I can't trust anything now And it's coming over you like it's all a big mistake  Woah, holding my breath Won't lose you again Something's made your eyes go cold  Come on, come on, don't leave me like this I thought I had you figured out Something's gone terribly wrong You're all I wanted Come on, come on, don't leave me like this I thought I had you figured out Can't breathe whenever you're gone Can't turn back now, I'm haunted  Stood there and watched you walk away From everything we had But I still mean every word I said to you He will try to take away my pain And he just might make me smile But the whole time, I'm wishing he was you instead  Oh, holding my breath Won't see you again Something keeps me holding onto nothing  Come on, come on, don't leave me like this I thought I had you figured out Something's gone terribly wrong You're all I wanted Come on, come on, don't leave me like this I thought I had you figured out Can't breathe whenever you're gone Can't turn back now, I'm haunted| I know, I know I just know You're not gone You can't be gone, no  Come on, come on, don't leave me like this I thought I had you figured out Something's gone terribly wrong Won't finish what you started Come on, come on, don't leave me like this I thought I had you figured out Can't breathe whenever you're gone I can't go back, I'm haunted  Oh-oh, oh-oh, oh-oh, oh You and I walk a fragile line I have known it all this time Never ever thought I'd see it break Never thought I'd see it</v>
      </c>
      <c r="E138" s="1" t="s">
        <v>405</v>
      </c>
      <c r="F138" s="1" t="s">
        <v>406</v>
      </c>
      <c r="G138" s="2" t="s">
        <v>441</v>
      </c>
      <c r="H138" s="2" t="s">
        <v>408</v>
      </c>
    </row>
    <row r="139">
      <c r="A139" s="1" t="s">
        <v>8</v>
      </c>
      <c r="B139" s="1" t="s">
        <v>442</v>
      </c>
      <c r="C139" s="1" t="s">
        <v>443</v>
      </c>
      <c r="D139" s="1" t="str">
        <f>IFERROR(__xludf.DUMMYFUNCTION("REGEXREPLACE(C139, ""\[(.*?)\]"", """")")," I still remember the look on your face Lit through the darkness at 1:58 The words that you whispered for just us to know You told me you loved me So why did you go away? Away  I do recall now, the smell of the rain Fresh on the pavement I ran off the pla"&amp;"ne That July ninth, the beat of your heart It jumps through your shirt I can still feel your arms  But now I'll go Sit on the floor wearing your clothes All that I know is I don't know How to be something you miss  I never thought we'd have a last kiss Ne"&amp;"ver imagined we'd end like this Your name, forever the name on my lips  I do remember the swing of your step The life of the party, you're showing off again And I'd roll my eyes and then you'd pull me in I'm not much for dancing, but for you, I did Becaus"&amp;"e I love your handshake, meeting my father I love how you walk with your hands in your pockets How you'd kiss me when I was in the middle of saying something There's not a day I don't miss those rude interruptions  And I'll go Sit on the floor wearing you"&amp;"r clothes All that I know is I don't know How to be something you miss| I never thought we'd have a last kiss I never imagined we'd end like this Your name, forever the name on my lips, ooh  So I'll watch your life in pictures like I used to watch you sle"&amp;"ep And I feel you forget me like I used to feel you breathe And I'll keep up with our old friends Just to ask them how you are Hope it's nice where you are And I hope the sun shines and it's a beautiful day And something reminds you, you wish you had stay"&amp;"ed You can plan for a change in the weather and time But I never planned on you changing your mind  So, I'll go Sit on the floor wearing your clothes All that I know is I don't know How to be something you miss  I never thought we'd have a last kiss Never"&amp;" imagined we'd end like this Your name, forever the name on my lips| Just like our last kiss Forever the name on my lips Forever the name on my lips Just like our last")</f>
        <v> I still remember the look on your face Lit through the darkness at 1:58 The words that you whispered for just us to know You told me you loved me So why did you go away? Away  I do recall now, the smell of the rain Fresh on the pavement I ran off the plane That July ninth, the beat of your heart It jumps through your shirt I can still feel your arms  But now I'll go Sit on the floor wearing your clothes All that I know is I don't know How to be something you miss  I never thought we'd have a last kiss Never imagined we'd end like this Your name, forever the name on my lips  I do remember the swing of your step The life of the party, you're showing off again And I'd roll my eyes and then you'd pull me in I'm not much for dancing, but for you, I did Because I love your handshake, meeting my father I love how you walk with your hands in your pockets How you'd kiss me when I was in the middle of saying something There's not a day I don't miss those rude interruptions  And I'll go Sit on the floor wearing your clothes All that I know is I don't know How to be something you miss| I never thought we'd have a last kiss I never imagined we'd end like this Your name, forever the name on my lips, ooh  So I'll watch your life in pictures like I used to watch you sleep And I feel you forget me like I used to feel you breathe And I'll keep up with our old friends Just to ask them how you are Hope it's nice where you are And I hope the sun shines and it's a beautiful day And something reminds you, you wish you had stayed You can plan for a change in the weather and time But I never planned on you changing your mind  So, I'll go Sit on the floor wearing your clothes All that I know is I don't know How to be something you miss  I never thought we'd have a last kiss Never imagined we'd end like this Your name, forever the name on my lips| Just like our last kiss Forever the name on my lips Forever the name on my lips Just like our last</v>
      </c>
      <c r="E139" s="1" t="s">
        <v>405</v>
      </c>
      <c r="F139" s="1" t="s">
        <v>406</v>
      </c>
      <c r="G139" s="2" t="s">
        <v>444</v>
      </c>
      <c r="H139" s="2" t="s">
        <v>408</v>
      </c>
    </row>
    <row r="140">
      <c r="A140" s="1" t="s">
        <v>8</v>
      </c>
      <c r="B140" s="1" t="s">
        <v>445</v>
      </c>
      <c r="C140" s="1" t="s">
        <v>446</v>
      </c>
      <c r="D140" s="1" t="str">
        <f>IFERROR(__xludf.DUMMYFUNCTION("REGEXREPLACE(C140, ""\[(.*?)\]"", """")")," I said, ""Remember this moment"" In the back of my mind The time we stood with our shaking hands The crowds in stands went wild We were the kings and the queens And they read off our names The night you danced like you knew our lives would Never be the s"&amp;"ame You held your head like a hero on a history book page It was the end of a decade But the start of an age  Long live the walls we crashed through How the kingdom lights shined just for me and you I was screaming, ""Long live all the magic we made"" And"&amp;" bring on all the pretenders One day, we will be remembered  I said, ""Remember this feeling"" I pass the pictures around Of all the years that we stood there on the sidelines Wishing for right now We are the kings and the queens You traded your baseball "&amp;"cap for a crown When they gave us our trophies And we held them up for our town And the cynics were outraged Screaming, ""This is absurd"" 'Cause for a moment, a band of thieves in ripped up jeans Got to rule the world  Long live the walls we crashed thro"&amp;"ugh How the kingdom lights shined just for me and you I was screaming, ""Long live all the magic we made"" And bring on all the pretenders, I'm not afraid Long live all the mountains we moved I had the time of my life fighting dragons with you I was screa"&amp;"ming, ""Long live that look on your face"" And bring on all the pretenders One day, we will be remembered| Hold on to spinning around Confetti falls to the ground May these memories break our fall Will you take a moment? Promise me this That you'll stand "&amp;"by me forever But if, God forbid, fate should step in And force us into a goodbye If you have children some day When they point to the pictures Please tell 'em my name Tell 'em how the crowds went wild Tell 'em how I hope they shine Long live the walls we"&amp;" crashed through I had the time of my life with you  Long, long live the walls we crashed through How the kingdom lights shined just for me and you And I was screaming, ""Long live all the magic we made"" And bring on all the pretenders, I'm not afraid Si"&amp;"nging, ""Long live all the mountains we moved"" I had the time of my life fighting dragons with you And long, long live that look on your face And bring on all the pretenders One day, we will be remembered")</f>
        <v> I said, "Remember this moment" In the back of my mind The time we stood with our shaking hands The crowds in stands went wild We were the kings and the queens And they read off our names The night you danced like you knew our lives would Never be the same You held your head like a hero on a history book page It was the end of a decade But the start of an age  Long live the walls we crashed through How the kingdom lights shined just for me and you I was screaming, "Long live all the magic we made" And bring on all the pretenders One day, we will be remembered  I said, "Remember this feeling" I pass the pictures around Of all the years that we stood there on the sidelines Wishing for right now We are the kings and the queens You traded your baseball cap for a crown When they gave us our trophies And we held them up for our town And the cynics were outraged Screaming, "This is absurd" 'Cause for a moment, a band of thieves in ripped up jeans Got to rule the world  Long live the walls we crashed through How the kingdom lights shined just for me and you I was screaming, "Long live all the magic we made" And bring on all the pretenders, I'm not afraid Long live all the mountains we moved I had the time of my life fighting dragons with you I was screaming, "Long live that look on your face" And bring on all the pretenders One day, we will be remembered| Hold on to spinning around Confetti falls to the ground May these memories break our fall Will you take a moment? Promise me this That you'll stand by me forever But if, God forbid, fate should step in And force us into a goodbye If you have children some day When they point to the pictures Please tell 'em my name Tell 'em how the crowds went wild Tell 'em how I hope they shine Long live the walls we crashed through I had the time of my life with you  Long, long live the walls we crashed through How the kingdom lights shined just for me and you And I was screaming, "Long live all the magic we made" And bring on all the pretenders, I'm not afraid Singing, "Long live all the mountains we moved" I had the time of my life fighting dragons with you And long, long live that look on your face And bring on all the pretenders One day, we will be remembered</v>
      </c>
      <c r="E140" s="1" t="s">
        <v>405</v>
      </c>
      <c r="F140" s="1" t="s">
        <v>406</v>
      </c>
      <c r="G140" s="2" t="s">
        <v>447</v>
      </c>
      <c r="H140" s="2" t="s">
        <v>408</v>
      </c>
    </row>
    <row r="141">
      <c r="A141" s="1" t="s">
        <v>8</v>
      </c>
      <c r="B141" s="1" t="s">
        <v>448</v>
      </c>
      <c r="C141" s="1" t="s">
        <v>449</v>
      </c>
      <c r="D141" s="1" t="str">
        <f>IFERROR(__xludf.DUMMYFUNCTION("REGEXREPLACE(C141, ""\[(.*?)\]"", """")")," He said the way my blue eyes shined Put those Georgia stars to shame that night I said, ""That's a lie"" Just a boy in a Chevy truck That had a tendency of gettin' stuck On backroads at night And I was right there beside him all summer long And then the "&amp;"time we woke up to find that summer gone  But when you think Tim McGraw I hope you think my favorite song The one we danced to all night long The moon like a spotlight on the lake When you think happiness I hope you think that little black dress Think of "&amp;"my head on your chest And my old faded blue jeans When you think Tim McGraw I hope you think of me  September saw a month of tears And thankin' God that you weren't here To see me like that But in a box beneath my bed Is a letter that you never read From "&amp;"three summers back It's hard not to find it all a little bittersweet And lookin' back on all of that, it's nice to believe  When you think Tim McGraw I hope you think my favorite song The one we danced to all night long The moon like a spotlight on the la"&amp;"ke When you think happiness I hope you think that little black dress Think of my head on your chest And my old faded blue jeans When you think Tim McGraw I hope you think of me  And I'm back for the first time since then I'm standin' on your street And th"&amp;"ere's a letter left on your doorstep And the first thing that you'll read is: ""When you think Tim McGraw I hope you think my favorite song Someday you'll turn your radio on I hope it takes you back to that place""| When you think happiness I hope you thi"&amp;"nk that little black dress Think of my head on your chest And my old faded blue jeans When you think Tim McGraw I hope you think of me Oh, think of me Mmmm  He said the way my blue eyes shine Put those Georgia stars to shame that night I said, ""That's a "&amp;"lie""")</f>
        <v> He said the way my blue eyes shined Put those Georgia stars to shame that night I said, "That's a lie" Just a boy in a Chevy truck That had a tendency of gettin' stuck On backroads at night And I was right there beside him all summer long And then the time we woke up to find that summer gone  But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September saw a month of tears And thankin' God that you weren't here To see me like that But in a box beneath my bed Is a letter that you never read From three summers back It's hard not to find it all a little bittersweet And lookin' back on all of that, it's nice to believe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And I'm back for the first time since then I'm standin' on your street And there's a letter left on your doorstep And the first thing that you'll read is: "When you think Tim McGraw I hope you think my favorite song Someday you'll turn your radio on I hope it takes you back to that place"| When you think happiness I hope you think that little black dress Think of my head on your chest And my old faded blue jeans When you think Tim McGraw I hope you think of me Oh, think of me Mmmm  He said the way my blue eyes shine Put those Georgia stars to shame that night I said, "That's a lie"</v>
      </c>
      <c r="E141" s="1" t="s">
        <v>8</v>
      </c>
      <c r="F141" s="1" t="s">
        <v>450</v>
      </c>
      <c r="G141" s="2" t="s">
        <v>451</v>
      </c>
      <c r="H141" s="2" t="s">
        <v>452</v>
      </c>
    </row>
    <row r="142">
      <c r="A142" s="1" t="s">
        <v>8</v>
      </c>
      <c r="B142" s="1" t="s">
        <v>453</v>
      </c>
      <c r="C142" s="1" t="s">
        <v>454</v>
      </c>
      <c r="D142" s="1" t="str">
        <f>IFERROR(__xludf.DUMMYFUNCTION("REGEXREPLACE(C142, ""\[(.*?)\]"", """")")," State the obvious, I didn't get my perfect fantasy I realize you love yourself more than you could ever love me So go and tell your friends that I'm obsessive and crazy That's fine, you won't mind if I say By the way  I hate that stupid old pickup truck "&amp;"you never let me drive You're a redneck heartbreak who's really bad at lying So watch me strike a match on all my wasted time As far as I'm concerned, you're just another picture to burn  There's no time for tears I'm just sitting here planning my revenge"&amp;" There's nothing stopping me From going out with all of your best friends And if you come around saying sorry to me My daddy's gonna show you how sorry you'll be  'Cause I hate that stupid old pickup truck you never let me drive You're a redneck heartbrea"&amp;"k who's really bad at lying So watch me strike a match on all my wasted time As far as I'm concerned, you're just another picture to burn  And if you're missing me, you'd better keep it to yourself 'Cause coming back around here would be bad for your heal"&amp;"th  'Cause I hate that stupid old pickup truck you never let me drive You're a redneck heartbreak who's really bad at lying So watch me strike a match on all my wasted time In case you haven't heard I really really hate that Stupid old pickup truck you ne"&amp;"ver let me drive You're a redneck heartbreak, who's really bad at lying So watch me strike a match on all my wasted time As far as I'm concerned, you're just another picture to burn| Burn, burn, burn, baby, burn You're just another picture to burn Baby, b"&amp;"urn")</f>
        <v> State the obvious, I didn't get my perfect fantasy I realize you love yourself more than you could ever love me So go and tell your friends that I'm obsessive and crazy That's fine, you won't mind if I say By the way  I hate that stupid old pickup truck you never let me drive You're a redneck heartbreak who's really bad at lying So watch me strike a match on all my wasted time As far as I'm concerned, you're just another picture to burn  There's no time for tears I'm just sitting here planning my revenge There's nothing stopping me From going out with all of your best friends And if you come around saying sorry to me My daddy's gonna show you how sorry you'll be  'Cause I hate that stupid old pickup truck you never let me drive You're a redneck heartbreak who's really bad at lying So watch me strike a match on all my wasted time As far as I'm concerned, you're just another picture to burn  And if you're missing me, you'd better keep it to yourself 'Cause coming back around here would be bad for your health  'Cause I hate that stupid old pickup truck you never let me drive You're a redneck heartbreak who's really bad at lying So watch me strike a match on all my wasted time In case you haven't heard I really really hate that Stupid old pickup truck you never let me drive You're a redneck heartbreak, who's really bad at lying So watch me strike a match on all my wasted time As far as I'm concerned, you're just another picture to burn| Burn, burn, burn, baby, burn You're just another picture to burn Baby, burn</v>
      </c>
      <c r="E142" s="1" t="s">
        <v>8</v>
      </c>
      <c r="F142" s="1" t="s">
        <v>450</v>
      </c>
      <c r="G142" s="2" t="s">
        <v>455</v>
      </c>
      <c r="H142" s="2" t="s">
        <v>452</v>
      </c>
    </row>
    <row r="143">
      <c r="A143" s="1" t="s">
        <v>8</v>
      </c>
      <c r="B143" s="1" t="s">
        <v>456</v>
      </c>
      <c r="C143" s="1" t="s">
        <v>457</v>
      </c>
      <c r="D143" s="1" t="str">
        <f>IFERROR(__xludf.DUMMYFUNCTION("REGEXREPLACE(C143, ""\[(.*?)\]"", """")")," Drew looks at me I fake a smile so he won't see That I want and I'm needing Everything that we should be  I'll bet she's beautiful That girl he talks about And she's got everything that I have to live without  Drew talks to me I laugh 'cause it's just so"&amp;" funny That I can't even see Anyone when he's with me  He says he's so in love He's finally got it right I wonder if he knows he's all I think about at night  He's the reason for the teardrops on my guitar The only thing that keeps me wishing on a wishing"&amp;" star He's the song in the car I keep singing Don't know why I do  Drew walks by me Can he tell that I can't breathe? And there he goes, so perfectly The kind of flawless I wish I could be  She'd better hold him tight Give him all her love Look in those b"&amp;"eautiful eyes and know she's lucky 'cause| He's the reason for the teardrops on my guitar The only thing that keeps me wishing on a wishing star He's the song in the car I keep singing Don't know why I do  So I drive home alone As I turn off the light I'l"&amp;"l put his picture down and maybe get some sleep tonight  'Cause he's the reason for the teardrops on my guitar The only one who’s got enough for me to break my heart He's the song in the car I keep singing Don't know why I do He's the time taken up, but t"&amp;"here's never enough And he's all that I need to fall into  Drew looks at me I fake a smile so he won't see")</f>
        <v> Drew looks at me I fake a smile so he won't see That I want and I'm needing Everything that we should be  I'll bet she's beautiful That girl he talks about And she's got everything that I have to live without  Drew talks to me I laugh 'cause it's just so funny That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off the light I'll put his picture down and maybe get some sleep tonight  'Cause he's the reason for the teardrops on my guitar The only one who’s got enough for me to break my heart He's the song in the car I keep singing Don't know why I do He's the time taken up, but there's never enough And he's all that I need to fall into  Drew looks at me I fake a smile so he won't see</v>
      </c>
      <c r="E143" s="1" t="s">
        <v>8</v>
      </c>
      <c r="F143" s="1" t="s">
        <v>450</v>
      </c>
      <c r="G143" s="2" t="s">
        <v>458</v>
      </c>
      <c r="H143" s="2" t="s">
        <v>452</v>
      </c>
    </row>
    <row r="144">
      <c r="A144" s="1" t="s">
        <v>8</v>
      </c>
      <c r="B144" s="1" t="s">
        <v>459</v>
      </c>
      <c r="C144" s="1" t="s">
        <v>460</v>
      </c>
      <c r="D144" s="1" t="str">
        <f>IFERROR(__xludf.DUMMYFUNCTION("REGEXREPLACE(C144, ""\[(.*?)\]"", """")")," I don't know what I want, so don't ask me 'Cause I'm still trying to figure it out Don't know what's down this road, I'm just walking Trying to see through the rain coming down Even though I'm not the only one Who feels the way I do  I'm alone, on my own"&amp;", and that's all I know I'll be strong, I'll be wrong, oh but life goes on Oh, I'm just a girl, trying to find a place in this world  Got the radio on, my old blue jeans And I'm wearing my heart on my sleeve Feeling lucky today, got the sunshine Could you"&amp;" tell me what more do I need And tomorrow's just a mystery, oh yeah But that's okay  I'm alone, on my own, and that's all I know I'll be strong, I'll be wrong, oh but life goes on Oh, I'm just a girl, trying to find a place in this world  Maybe I'm just a"&amp;" girl on a mission But I'm ready to fly  I'm alone, on my own, and that's all I know I'll be strong, I'll be wrong, oh but life goes on Oh I'm alone, on my own, and that's all I know Oh I'm just a girl, trying to find a place in this world  Oh I'm just a "&amp;"girl Oh I'm just a girl, oh, oh Oh I'm just a girl")</f>
        <v> I don't know what I want, so don't ask me 'Cause I'm still trying to figure it out Don't know what's down this road, I'm just walking Trying to see through the rain coming down Even though I'm not the only one Who feels the way I do  I'm alone, on my own, and that's all I know I'll be strong, I'll be wrong, oh but life goes on Oh, I'm just a girl, trying to find a place in this world  Got the radio on, my old blue jeans And I'm wearing my heart on my sleeve Feeling lucky today, got the sunshine Could you tell me what more do I need And tomorrow's just a mystery, oh yeah But that's okay  I'm alone, on my own, and that's all I know I'll be strong, I'll be wrong, oh but life goes on Oh, I'm just a girl, trying to find a place in this world  Maybe I'm just a girl on a mission But I'm ready to fly  I'm alone, on my own, and that's all I know I'll be strong, I'll be wrong, oh but life goes on Oh I'm alone, on my own, and that's all I know Oh I'm just a girl, trying to find a place in this world  Oh I'm just a girl Oh I'm just a girl, oh, oh Oh I'm just a girl</v>
      </c>
      <c r="E144" s="1" t="s">
        <v>8</v>
      </c>
      <c r="F144" s="1" t="s">
        <v>450</v>
      </c>
      <c r="G144" s="2" t="s">
        <v>461</v>
      </c>
      <c r="H144" s="2" t="s">
        <v>452</v>
      </c>
    </row>
    <row r="145">
      <c r="A145" s="1" t="s">
        <v>8</v>
      </c>
      <c r="B145" s="1" t="s">
        <v>462</v>
      </c>
      <c r="C145" s="1" t="s">
        <v>463</v>
      </c>
      <c r="D145" s="1" t="str">
        <f>IFERROR(__xludf.DUMMYFUNCTION("REGEXREPLACE(C145, ""\[(.*?)\]"", """")")," You have a way of coming easily to me And when you take, you take the very best of me So I start a fight cause I need to feel something And you do what you want 'cause I'm not what you wanted  Oh, what a shame, what a rainy ending given to a perfect day "&amp;"Just walk away, ain't no use defending words that you will never say And now that I'm sitting here thinking it through I've never been anywhere cold as you  You put up walls and paint them all a shade of gray And I stood there loving you and wished them a"&amp;"ll away And you come away with a great little story Of a mess of a dreamer with the nerve to adore you  Oh, what a shame, what a rainy ending given to a perfect day So just walk away, ain't no use defending words that you will never say And now that I'm s"&amp;"itting here thinking it through I've never been anywhere cold as you  You never did give a damn thing, honey, but I cried, cried for you And I know you wouldn't have told nobody if I died, died for you (Died for you)  Oh, what a shame, what a rainy ending"&amp;" given to a perfect day Every smile you fake is so condescending Counting all the scars you made And now that I'm sitting here thinking it through I've never been anywhere cold as you Ooh")</f>
        <v> You have a way of coming easily to me And when you take, you take the very best of me So I start a fight cause I need to feel something And you do what you want 'cause I'm not what you wanted  Oh, what a shame, what a rainy ending given to a perfect day Just walk away, ain't no use defending words that you will never say And now that I'm sitting here thinking it through I've never been anywhere cold as you  You put up walls and paint them all a shade of gray And I stood there loving you and wished them all away And you come away with a great little story Of a mess of a dreamer with the nerve to adore you  Oh, what a shame, what a rainy ending given to a perfect day So just walk away, ain't no use defending words that you will never say And now that I'm sitting here thinking it through I've never been anywhere cold as you  You never did give a damn thing, honey, but I cried, cried for you And I know you wouldn't have told nobody if I died, died for you (Died for you)  Oh, what a shame, what a rainy ending given to a perfect day Every smile you fake is so condescending Counting all the scars you made And now that I'm sitting here thinking it through I've never been anywhere cold as you Ooh</v>
      </c>
      <c r="E145" s="1" t="s">
        <v>8</v>
      </c>
      <c r="F145" s="1" t="s">
        <v>450</v>
      </c>
      <c r="G145" s="2" t="s">
        <v>464</v>
      </c>
      <c r="H145" s="2" t="s">
        <v>452</v>
      </c>
    </row>
    <row r="146">
      <c r="A146" s="1" t="s">
        <v>8</v>
      </c>
      <c r="B146" s="1" t="s">
        <v>465</v>
      </c>
      <c r="C146" s="1" t="s">
        <v>466</v>
      </c>
      <c r="D146" s="1" t="str">
        <f>IFERROR(__xludf.DUMMYFUNCTION("REGEXREPLACE(C146, ""\[(.*?)\]"", """")")," I didn't know what I would find When I went looking for a reason, I know I didn't read between the lines And, baby, I've got nowhere to go  I tried to take the road less traveled by But nothing seems to work the first few times Am I right?  So how can I "&amp;"ever try to be better? Nobody ever lets me in I can still see you, this ain't the best view On the outside looking in I've been a lot of lonely places I've never been on the outside  You saw me there, but never knew That I would give it all up to be A par"&amp;"t of this, a part of you And now it's all too late, so you see  You could've helped if you had wanted to But no one notices until it's too Late to do anything  How can I ever try to be better? Nobody ever lets me in I can still see you, this ain't the bes"&amp;"t view On the outside looking in I've been a lot of lonely places I've never been on the outside| Oh, yeah  How can I ever try to be better? Nobody ever lets me in And I can still see you, this ain't the best view On the outside looking in I've been a lot"&amp;" of lonely places I've never been on the outside  Oh-oh Oh, oh-oh Oh-oh Oh-oh")</f>
        <v> I didn't know what I would find When I went looking for a reason, I know I didn't read between the lines And, baby, I've got nowhere to go  I tried to take the road less traveled by But nothing seems to work the first few times Am I right?  So how can I ever try to be better? Nobody ever lets me in I can still see you, this ain't the best view On the outside looking in I've been a lot of lonely places I've never been on the outside  You saw me there, but never knew That I would give it all up to be A part of this, a part of you And now it's all too late, so you see  You could've helped if you had wanted to But no one notices until it's too Late to do anything  How can I ever try to be better? Nobody ever lets me in I can still see you, this ain't the best view On the outside looking in I've been a lot of lonely places I've never been on the outside| Oh, yeah  How can I ever try to be better? Nobody ever lets me in And I can still see you, this ain't the best view On the outside looking in I've been a lot of lonely places I've never been on the outside  Oh-oh Oh, oh-oh Oh-oh Oh-oh</v>
      </c>
      <c r="E146" s="1" t="s">
        <v>8</v>
      </c>
      <c r="F146" s="1" t="s">
        <v>450</v>
      </c>
      <c r="G146" s="2" t="s">
        <v>467</v>
      </c>
      <c r="H146" s="2" t="s">
        <v>452</v>
      </c>
    </row>
    <row r="147">
      <c r="A147" s="1" t="s">
        <v>8</v>
      </c>
      <c r="B147" s="1" t="s">
        <v>468</v>
      </c>
      <c r="C147" s="1" t="s">
        <v>469</v>
      </c>
      <c r="D147" s="1" t="str">
        <f>IFERROR(__xludf.DUMMYFUNCTION("REGEXREPLACE(C147, ""\[(.*?)\]"", """")")," Seems the only one who doesn't see your beauty Is the face in the mirror looking back at you You walk around here thinking you're not pretty But that's not true 'Cause I know you  Hold on, baby, you're losing it The water's high, you're jumping into it a"&amp;"nd letting go And no one knows That you cry, but you don't tell anyone That you might not be the golden one And you're tied together with a smile But you're coming undone, oh  I guess it's true that love was all you wanted 'Cause you're giving it away lik"&amp;"e it's extra change Hoping it will end up in his pocket (Pocket) But he leaves you out like a penny in the rain Oh, 'cause it's not his price to pay It's not his price to pay  Hold on, baby, you're losing it The water's high, you're jumping into it and le"&amp;"tting go And no one knows That you cry, but you don't tell anyone That you might not be the golden one And you're tied together with a smile But you're coming undone, oh Oh, oh  Hold on, baby, you're losing it The water's high, you're jumping into it and "&amp;"letting go And no one knows That you cry but you don't tell anyone That you might not be the golden one And you're tied together with a smile But you're coming undone, oh| You're tied together with a smile But you're coming undone, oh, oh-oh Goodbye, baby"&amp;" With a smile, baby, baby Oh")</f>
        <v> Seems the only one who doesn't see your beauty Is the face in the mirror looking back at you You walk around here thinking you're not pretty But that's not true 'Cause I know you  Hold on, baby, you're losing it The water's high, you're jumping into it and letting go And no one knows That you cry, but you don't tell anyone That you might not be the golden one And you're tied together with a smile But you're coming undone, oh  I guess it's true that love was all you wanted 'Cause you're giving it away like it's extra change Hoping it will end up in his pocket (Pocket) But he leaves you out like a penny in the rain Oh, 'cause it's not his price to pay It's not his price to pay  Hold on, baby, you're losing it The water's high, you're jumping into it and letting go And no one knows That you cry, but you don't tell anyone That you might not be the golden one And you're tied together with a smile But you're coming undone, oh Oh, oh  Hold on, baby, you're losing it The water's high, you're jumping into it and letting go And no one knows That you cry but you don't tell anyone That you might not be the golden one And you're tied together with a smile But you're coming undone, oh| You're tied together with a smile But you're coming undone, oh, oh-oh Goodbye, baby With a smile, baby, baby Oh</v>
      </c>
      <c r="E147" s="1" t="s">
        <v>8</v>
      </c>
      <c r="F147" s="1" t="s">
        <v>450</v>
      </c>
      <c r="G147" s="2" t="s">
        <v>470</v>
      </c>
      <c r="H147" s="2" t="s">
        <v>452</v>
      </c>
    </row>
    <row r="148">
      <c r="A148" s="1" t="s">
        <v>8</v>
      </c>
      <c r="B148" s="1" t="s">
        <v>471</v>
      </c>
      <c r="C148" s="1" t="s">
        <v>472</v>
      </c>
      <c r="D148" s="1" t="str">
        <f>IFERROR(__xludf.DUMMYFUNCTION("REGEXREPLACE(C148, ""\[(.*?)\]"", """")")," Corey's eyes are like a jungle He smiles, it's like the radio He whispers songs into my window In words that nobody knows There's pretty girls on every corner They watch him as he's walking home Saying, ""Does he know?"" Will you ever know?  You're beaut"&amp;"iful, every little piece, love Don't you know you're really gonna be someone? Ask anyone And when you find everything you looked for I hope your life leads you back to my door Oh, but if it don't Stay beautiful  Cory finds another way to be The highlight "&amp;"of my day I'm taking pictures in my mind So I can save 'em for a rainy day It's hard to make a conversation When he's taking my breath away I should say, ""Hey, by the way""  You're beautiful, every little piece, love Don't you know you're really gonna be"&amp;" someone? Ask anyone And when you find everything you looked for I hope your life leads you back to my door Oh, but if it don't Stay beautiful  If you and I are a story That never gets told If what you are is a daydream I'll never get to hold, at least yo"&amp;"u'll know  You're beautiful, every little piece, love Don't you know you're really gonna be someone? Ask anyone And when you find everything you looked for I hope your life leads you back to my front door Oh, but if it don't Will you stay beautiful, beaut"&amp;"iful, beautiful? Beautiful, beautiful, beautiful| La-la-la Oh-oh-oh Oh-oh-oh-oh Oh, but if it don't Stay beautiful, stay beautiful Na-na-na, na-na")</f>
        <v> Corey's eyes are like a jungle He smiles, it's like the radio He whispers songs into my window In words that nobody knows There's pretty girls on every corner They watch him as he's walking home Saying, "Does he know?" Will you ever know?  You're beautiful, every little piece, love Don't you know you're really gonna be someone? Ask anyone And when you find everything you looked for I hope your life leads you back to my door Oh, but if it don't Stay beautiful  Cory finds another way to be The highlight of my day I'm taking pictures in my mind So I can save 'em for a rainy day It's hard to make a conversation When he's taking my breath away I should say, "Hey, by the way"  You're beautiful, every little piece, love Don't you know you're really gonna be someone? Ask anyone And when you find everything you looked for I hope your life leads you back to my door Oh, but if it don't Stay beautiful  If you and I are a story That never gets told If what you are is a daydream I'll never get to hold, at least you'll know  You're beautiful, every little piece, love Don't you know you're really gonna be someone? Ask anyone And when you find everything you looked for I hope your life leads you back to my front door Oh, but if it don't Will you stay beautiful, beautiful, beautiful? Beautiful, beautiful, beautiful| La-la-la Oh-oh-oh Oh-oh-oh-oh Oh, but if it don't Stay beautiful, stay beautiful Na-na-na, na-na</v>
      </c>
      <c r="E148" s="1" t="s">
        <v>8</v>
      </c>
      <c r="F148" s="1" t="s">
        <v>450</v>
      </c>
      <c r="G148" s="2" t="s">
        <v>473</v>
      </c>
      <c r="H148" s="2" t="s">
        <v>452</v>
      </c>
    </row>
    <row r="149">
      <c r="A149" s="1" t="s">
        <v>8</v>
      </c>
      <c r="B149" s="1" t="s">
        <v>474</v>
      </c>
      <c r="C149" s="1" t="s">
        <v>475</v>
      </c>
      <c r="D149" s="1" t="str">
        <f>IFERROR(__xludf.DUMMYFUNCTION("REGEXREPLACE(C149, ""\[(.*?)\]"", """")")," It's strange to think the songs we used to sing The smiles, the flowers, everything is gone Yesterday, I found out about you Even now, just lookin' at you feels wrong  You say that you'd take it all back Given one chance It was a moment of weakness And y"&amp;"ou said yes  You should've said no, you should've gone home You should've thought twice 'fore you let it all go You should've known that word 'Bout what you did with her'd get back to me (Get back to me) And I should've been there, in the back of your min"&amp;"d I shouldn't be asking myself why You shouldn't be begging for forgiveness at my feet You should've said no Baby, and you might still have me  You can see that I've been cryin' And baby, you know all the right things to say But do you honestly expect me "&amp;"to believe We could ever be the same?  You say that the past is the past You need one chance It was a moment of weakness And you said yes  You should've said no, you should've gone home You should've thought twice 'fore you let it all go You should've kno"&amp;"wn that word 'Bout what you did with her’d get back to me (Get back to me) And I should've been there, in the back of your mind I shouldn't be asking myself why You shouldn't be begging for forgiveness at my feet You should've said no Baby, and you might "&amp;"still have me Oh, oh| I can't resist Before you go, tell me this Was it worth it? Was she worth this? No, no No, no, no, no  You should've said no, you should've gone home You should've thought twice 'fore you let it all go You should've known that word '"&amp;"Bout what you did with her’d get back to me (Get back to me) And I should've been there, in the back of your mind I shouldn't be asking myself why You shouldn't be begging for forgiveness at my feet You should've said no Baby, and you might still have me")</f>
        <v> It's strange to think the songs we used to sing The smiles, the flowers, everything is gone Yesterday, I found out about you Even now, just lookin' at you feels wrong  You say that you'd take it all back Given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You can see that I've been cryin' And baby, you know all the right things to say But do you honestly expect me to believe We could ever be the same?  You say that the past is the past You need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Oh, oh| I can't resist Before you go, tell me this Was it worth it? Was she worth this? No, no No, no, no, no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v>
      </c>
      <c r="E149" s="1" t="s">
        <v>8</v>
      </c>
      <c r="F149" s="1" t="s">
        <v>450</v>
      </c>
      <c r="G149" s="2" t="s">
        <v>476</v>
      </c>
      <c r="H149" s="2" t="s">
        <v>452</v>
      </c>
    </row>
    <row r="150">
      <c r="A150" s="1" t="s">
        <v>8</v>
      </c>
      <c r="B150" s="1" t="s">
        <v>477</v>
      </c>
      <c r="C150" s="1" t="s">
        <v>478</v>
      </c>
      <c r="D150" s="1" t="str">
        <f>IFERROR(__xludf.DUMMYFUNCTION("REGEXREPLACE(C150, ""\[(.*?)\]"", """")")," She said I was seven and you were nine I looked at you like the stars that shined In the sky, the pretty lights And our daddies used to joke about the two of us Growing up and falling in love And our mamas smiled and rolled their eyes And said, ""Oh, my,"&amp;" my, my""  Take me back to the house in the backyard tree Said you'd beat me up, you were bigger than me You never did, you never did Take me back when our world was one block wide I dared you to kiss me and ran when you tried Just two kids, you and I Oh,"&amp;" my, my, my, my  Well, I was sixteen when suddenly I wasn't that little girl you used to see But your eyes still shined like pretty lights And our daddies used to joke about the two of us They never believed we'd really fall in love And our mamas smiled a"&amp;"nd rolled their eyes And said, ""Oh, my, my, my""  Take me back to the creek beds we turned up 2 a.m. riding in your truck And all I need is you next to me Take me back to the time we had our very first fight The slamming of doors 'stead of kissing goodni"&amp;"ght You stayed outside 'til the morning light Oh, my, my, my, my  A few years had gone and come around We were sitting at our favorite spot in town And you looked at me, got down on one knee  Take me back to the time when we walked down the aisle Our whol"&amp;"e town came and our mamas cried You said, ""I do,"" and I did, too Take me home where we met so many years before We'll rock our babies on that very front porch After all this time, you and I| And I'll be eighty-seven, you'll be eighty-nine I'll still loo"&amp;"k at you like the stars that shine In the sky, oh, my, my, my")</f>
        <v> She said I was seven and you were nine I looked at you like the stars that shined In the sky, the pretty lights And our daddies used to joke about the two of us Growing up and falling in love And our mamas smiled and rolled their eyes And said, "Oh, my, my, my"  Take me back to the house in the backyard tree Said you'd beat me up, you were bigger than me You never did, you never did Take me back when our world was one block wide I dared you to kiss me and ran when you tried Just two kids, you and I Oh, my, my, my, my  Well, I was sixteen when suddenly I wasn't that little girl you used to see But your eyes still shined like pretty lights And our daddies used to joke about the two of us They never believed we'd really fall in love And our mamas smiled and rolled their eyes And said, "Oh, my, my, my"  Take me back to the creek beds we turned up 2 a.m. riding in your truck And all I need is you next to me Take me back to the time we had our very first fight The slamming of doors 'stead of kissing goodnight You stayed outside 'til the morning light Oh, my, my, my, my  A few years had gone and come around We were sitting at our favorite spot in town And you looked at me, got down on one knee  Take me back to the time when we walked down the aisle Our whole town came and our mamas cried You said, "I do," and I did, too Take me home where we met so many years before We'll rock our babies on that very front porch After all this time, you and I| And I'll be eighty-seven, you'll be eighty-nine I'll still look at you like the stars that shine In the sky, oh, my, my, my</v>
      </c>
      <c r="E150" s="1" t="s">
        <v>8</v>
      </c>
      <c r="F150" s="1" t="s">
        <v>450</v>
      </c>
      <c r="G150" s="2" t="s">
        <v>479</v>
      </c>
      <c r="H150" s="2" t="s">
        <v>452</v>
      </c>
    </row>
    <row r="151">
      <c r="A151" s="1" t="s">
        <v>8</v>
      </c>
      <c r="B151" s="1" t="s">
        <v>480</v>
      </c>
      <c r="C151" s="1" t="s">
        <v>481</v>
      </c>
      <c r="D151" s="1" t="str">
        <f>IFERROR(__xludf.DUMMYFUNCTION("REGEXREPLACE(C151, ""\[(.*?)\]"", """")")," I was ridin' shotgun with my hair undone In the front seat of his car He's got a one-hand feel on the steering wheel The other on my heart I look around, turn the radio down He says, ""Baby, is something wrong?"" I say, ""Nothin', I was just thinkin' How"&amp;" we don't have a song"" And he says  Our song is the slamming screen door Sneakin' out late, tapping on your window When we're on the phone and you talk real slow 'Cause it's late and your mama don't know Our song is the way you laugh The first date: ""Ma"&amp;"n, I didn't kiss her, and I should have"" And when I got home, 'fore I said amen Askin' God if he could play it again  I was walking up the front porch steps After everything that day Had gone all wrong or been trampled on And lost and thrown away Got to "&amp;"the hallway, well on my way To my lovin' bed I almost didn't notice all the roses And the note that said  Our song is the slamming screen door Sneakin' out late, tapping on your window When we're on the phone and you talk real slow 'Cause it's late and yo"&amp;"ur mama don't know Our song is the way you laugh The first date: ""Man, I didn't kiss her, and I should have"" And when I got home, 'fore I said amen Askin' God if he could play it again| Da-da-da-da  I've heard every album, listened to the radio Waited f"&amp;"or somethin' to come along That was as good as our song  'Cause our song is the slamming screen door Sneakin' out late, tappin' on his window When we're on the phone and he talks real slow 'Cause it's late and his mama don't know Our song is the way he la"&amp;"ughs The first date: ""Man, I didn't kiss him, and I should have"" And when I got home, 'fore I said amen Askin' God if he could play it again  Play it again, oh, yeah Oh, oh, yeah  I was ridin' shotgun with my hair undone In the front seat of his car I g"&amp;"rabbed a pen and an old napkin And I wrote down our song")</f>
        <v> I was ridin' shotgun with my hair undone In the front seat of his car He's got a one-hand feel on the steering wheel The other on my heart I look around, turn the radio down He says, "Baby, is something wrong?" I say, "Nothin', I was just thinkin' How we don't have a song" And he says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 God if he could play it again  I was walking up the front porch steps After everything that day Had gone all wrong or been trampled on And lost and thrown away Got to the hallway, well on my way To my lovin' bed I almost didn't notice all the roses And the note that said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 God if he could play it again| Da-da-da-da  I've heard every album, listened to the radio Waited for somethin' to come along That was as good as our song  'Cause our song is the slamming screen door Sneakin' out late, tappin' on his window When we're on the phone and he talks real slow 'Cause it's late and his mama don't know Our song is the way he laughs The first date: "Man, I didn't kiss him, and I should have" And when I got home, 'fore I said amen Askin' God if he could play it again  Play it again, oh, yeah Oh, oh, yeah  I was ridin' shotgun with my hair undone In the front seat of his car I grabbed a pen and an old napkin And I wrote down our song</v>
      </c>
      <c r="E151" s="1" t="s">
        <v>8</v>
      </c>
      <c r="F151" s="1" t="s">
        <v>450</v>
      </c>
      <c r="G151" s="2" t="s">
        <v>482</v>
      </c>
      <c r="H151" s="2" t="s">
        <v>452</v>
      </c>
    </row>
    <row r="152">
      <c r="A152" s="1" t="s">
        <v>8</v>
      </c>
      <c r="B152" s="1" t="s">
        <v>483</v>
      </c>
      <c r="C152" s="1" t="s">
        <v>484</v>
      </c>
      <c r="D152" s="1" t="str">
        <f>IFERROR(__xludf.DUMMYFUNCTION("REGEXREPLACE(C152, ""\[(.*?)\]"", """")")," Friday night beneath the stars In a field behind your yard You and I are painting pictures in the sky And sometimes, we don't say a thing Just listen to the crickets sing Everything I need is right here by my side  And I know everything about you I don't"&amp;" wanna live without you  I'm only up when you're not down Don't wanna fly if you're still on the ground It's like no matter what I do Well, you drive me crazy half the time The other half, I'm only tryin' to Let you know that what I feel is true And I'm o"&amp;"nly me when I'm with you  Just a small-town boy and girl Livin' in a crazy world Tryna figure out what is and isn't true And I don't try to hide my tears My secrets or my deepest fears Through it all, nobody gets me like you do  And you know everything ab"&amp;"out me You say that you can't live without me  I'm only up when you're not down Don't wanna fly if you're still on the ground It's like no matter what I do Well, you drive me crazy half the time The other half, I'm only tryin' to Let you know that what I "&amp;"feel is true And I'm only me when I'm with you| When I'm with anybody else It's so hard to be myself And only you can tell  That I'm only up when you're not down Don't wanna fly if you're still on the ground It's like no matter what I do Well, you drive m"&amp;"e crazy half the time The other half, I'm only tryin' to Let you know that what I feel is true And I'm only me Who I wanna be Well, I'm only me when I'm with you  With you Uh-huh-huh, yeah")</f>
        <v> Friday night beneath the stars In a field behind your yard You and I are painting pictures in the sky And sometimes, we don't say a thing Just listen to the crickets sing Everything I need is right here by my side  And I know everything about you I don't wanna live without you  I'm only up when you're not down Don't wanna fly if you're still on the ground It's like no matter what I do Well, you drive me crazy half the time The other half, I'm only tryin' to Let you know that what I feel is true And I'm only me when I'm with you  Just a small-town boy and girl Livin' in a crazy world Tryna figure out what is and isn't true And I don't try to hide my tears My secrets or my deepest fears Through it all, nobody gets me like you do  And you know everything about me You say that you can't live without me  I'm only up when you're not down Don't wanna fly if you're still on the ground It's like no matter what I do Well, you drive me crazy half the time The other half, I'm only tryin' to Let you know that what I feel is true And I'm only me when I'm with you| When I'm with anybody else It's so hard to be myself And only you can tell  That I'm only up when you're not down Don't wanna fly if you're still on the ground It's like no matter what I do Well, you drive me crazy half the time The other half, I'm only tryin' to Let you know that what I feel is true And I'm only me Who I wanna be Well, I'm only me when I'm with you  With you Uh-huh-huh, yeah</v>
      </c>
      <c r="E152" s="1" t="s">
        <v>8</v>
      </c>
      <c r="F152" s="1" t="s">
        <v>450</v>
      </c>
      <c r="G152" s="2" t="s">
        <v>485</v>
      </c>
      <c r="H152" s="2" t="s">
        <v>452</v>
      </c>
    </row>
    <row r="153">
      <c r="A153" s="1" t="s">
        <v>8</v>
      </c>
      <c r="B153" s="1" t="s">
        <v>486</v>
      </c>
      <c r="C153" s="1" t="s">
        <v>487</v>
      </c>
      <c r="D153" s="1" t="str">
        <f>IFERROR(__xludf.DUMMYFUNCTION("REGEXREPLACE(C153, ""\[(.*?)\]"", """")")," She can't see the way your eyes Light up when you smile She'll never notice how you stop and stare Whenever she walks by  And you can't see me wanting you the way you want her But you are everything to me  And I just wanna show you She don't even know yo"&amp;"u She's never gonna love you like I want to And you just see right through me But if you only knew me We could be a beautiful miracle, unbelievable Instead of just invisible  Oh, yeah, oh  There's a fire inside of you That can't help but shine through She"&amp;"'s never gonna see the light No matter what you do  And all I think about is how to make you think of me And everything that we could be  And I just wanna show you She don't even know you She's never gonna love you like I want to And you just see right th"&amp;"rough me But if you only knew me We could be a beautiful miracle, unbelievable Instead of just invisible  Like shadows in a faded light Oh, we're invisible I just wanna open your eyes And make you realize| I just wanna show you She don't even know you Bab"&amp;"y, let me love you, let me want you You just see right through me But if you only knew me We could be a beautiful miracle, unbelievable Instead of just invisible  Oh, yeah  She can't see the way your eyes Light up when you smile")</f>
        <v> She can't see the way your eyes Light up when you smile She'll never notice how you stop and stare Whenever she walks by  And you can't see me wanting you the way you want her But you are everything to me  And I just wanna show you She don't even know you She's never gonna love you like I want to And you just see right through me But if you only knew me We could be a beautiful miracle, unbelievable Instead of just invisible  Oh, yeah, oh  There's a fire inside of you That can't help but shine through She's never gonna see the light No matter what you do  And all I think about is how to make you think of me And everything that we could be  And I just wanna show you She don't even know you She's never gonna love you like I want to And you just see right through me But if you only knew me We could be a beautiful miracle, unbelievable Instead of just invisible  Like shadows in a faded light Oh, we're invisible I just wanna open your eyes And make you realize| I just wanna show you She don't even know you Baby, let me love you, let me want you You just see right through me But if you only knew me We could be a beautiful miracle, unbelievable Instead of just invisible  Oh, yeah  She can't see the way your eyes Light up when you smile</v>
      </c>
      <c r="E153" s="1" t="s">
        <v>8</v>
      </c>
      <c r="F153" s="1" t="s">
        <v>450</v>
      </c>
      <c r="G153" s="2" t="s">
        <v>488</v>
      </c>
      <c r="H153" s="2" t="s">
        <v>452</v>
      </c>
    </row>
    <row r="154">
      <c r="A154" s="1" t="s">
        <v>8</v>
      </c>
      <c r="B154" s="1" t="s">
        <v>489</v>
      </c>
      <c r="C154" s="1" t="s">
        <v>490</v>
      </c>
      <c r="D154" s="1" t="str">
        <f>IFERROR(__xludf.DUMMYFUNCTION("REGEXREPLACE(C154, ""\[(.*?)\]"", """")")," Why would you wanna break A perfectly good heart? Why would you wanna take Our love and tear it all apart now? Why would you wanna make The very first scar? Why would you wanna break A perfectly good heart?  Maybe I should've seen the signs Should've rea"&amp;"d the writing on the wall And realized by the distance in your eyes That I would be the one to fall  No matter what you say I still can't believe that you would walk away It don't make sense to me, but  Why would you wanna break A perfectly good heart? Wh"&amp;"y would you wanna take Our love and tear it all apart now? Why would you wanna make The very first scar? Why would you wanna break A perfectly good heart?  It's not unbroken anymore (It's not unbroken anymore) How do I get it back the way it was before?  "&amp;"Why would you wanna break A perfectly good heart? Why would you wanna take Our love and tear it all apart now? Why would you wanna make The very first scar? Why would you wanna break— (Why) Would you wanna break it?| Why would you wanna break A perfectly "&amp;"good heart? Why would you wanna take Our love and tear it all apart now? Why would you wanna make The very first scar? Why would you wanna break A perfectly good heart?  Mmm-hmm")</f>
        <v> Why would you wanna break A perfectly good heart? Why would you wanna take Our love and tear it all apart now? Why would you wanna make The very first scar? Why would you wanna break A perfectly good heart?  Maybe I should've seen the signs Should've read the writing on the wall And realized by the distance in your eyes That I would be the one to fall  No matter what you say I still can't believe that you would walk away It don't make sense to me, but  Why would you wanna break A perfectly good heart? Why would you wanna take Our love and tear it all apart now? Why would you wanna make The very first scar? Why would you wanna break A perfectly good heart?  It's not unbroken anymore (It's not unbroken anymore) How do I get it back the way it was before?  Why would you wanna break A perfectly good heart? Why would you wanna take Our love and tear it all apart now? Why would you wanna make The very first scar? Why would you wanna break— (Why) Would you wanna break it?| Why would you wanna break A perfectly good heart? Why would you wanna take Our love and tear it all apart now? Why would you wanna make The very first scar? Why would you wanna break A perfectly good heart?  Mmm-hmm</v>
      </c>
      <c r="E154" s="1" t="s">
        <v>8</v>
      </c>
      <c r="F154" s="1" t="s">
        <v>450</v>
      </c>
      <c r="G154" s="2" t="s">
        <v>491</v>
      </c>
      <c r="H154" s="2" t="s">
        <v>452</v>
      </c>
    </row>
    <row r="155">
      <c r="A155" s="1" t="s">
        <v>8</v>
      </c>
      <c r="B155" s="1" t="s">
        <v>492</v>
      </c>
      <c r="C155" s="1" t="s">
        <v>493</v>
      </c>
      <c r="D155" s="1" t="str">
        <f>IFERROR(__xludf.DUMMYFUNCTION("REGEXREPLACE(C155, ""\[(.*?)\]"", """")")," Drew looks at me I fake a smile so he won't see That I want and I'm needing Everything that we should be  I'll bet she's beautiful That girl he talks about And she's got everything that I have to live without  Drew talks to me I laugh 'cause it's just so"&amp;" funny That I can't even see Anyone when he's with me  He says he's so in love He's finally got it right I wonder if he knows he's all I think about at night  He's the reason for the teardrops on my guitar The only thing that keeps me wishing on a wishing"&amp;" star He's the song in the car I keep singing Don't know why I do  Drew walks by me Can he tell that I can't breathe? And there he goes, so perfectly The kind of flawless I wish I could be  She'd better hold him tight Give him all her love Look in those b"&amp;"eautiful eyes and know she's lucky 'cause  He's the reason for the teardrops on my guitar The only thing that keeps me wishing on a wishing star He's the song in the car I keep singing Don't know why I do  So I drive home alone As I turn off the light I'l"&amp;"l put his picture down and maybe get some sleep tonight  'Cause he's the reason for the teardrops on my guitar The only one who’s got enough for me to break my heart He's the song in the car I keep singing Don't know why I do (Why I do) He's the time take"&amp;"n up, but there's never enough And he's all that I need to fall into  Drew looks at me I fake a smile so he won't see")</f>
        <v> Drew looks at me I fake a smile so he won't see That I want and I'm needing Everything that we should be  I'll bet she's beautiful That girl he talks about And she's got everything that I have to live without  Drew talks to me I laugh 'cause it's just so funny That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off the light I'll put his picture down and maybe get some sleep tonight  'Cause he's the reason for the teardrops on my guitar The only one who’s got enough for me to break my heart He's the song in the car I keep singing Don't know why I do (Why I do) He's the time taken up, but there's never enough And he's all that I need to fall into  Drew looks at me I fake a smile so he won't see</v>
      </c>
      <c r="E155" s="1" t="s">
        <v>8</v>
      </c>
      <c r="F155" s="1" t="s">
        <v>450</v>
      </c>
      <c r="G155" s="2" t="s">
        <v>494</v>
      </c>
      <c r="H155" s="2" t="s">
        <v>452</v>
      </c>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H10"/>
    <hyperlink r:id="rId19" ref="G11"/>
    <hyperlink r:id="rId20" ref="H11"/>
    <hyperlink r:id="rId21" ref="G12"/>
    <hyperlink r:id="rId22" ref="H12"/>
    <hyperlink r:id="rId23" ref="G13"/>
    <hyperlink r:id="rId24" ref="H13"/>
    <hyperlink r:id="rId25" ref="G14"/>
    <hyperlink r:id="rId26" ref="H14"/>
    <hyperlink r:id="rId27" ref="G15"/>
    <hyperlink r:id="rId28" ref="H15"/>
    <hyperlink r:id="rId29" ref="G16"/>
    <hyperlink r:id="rId30" ref="H16"/>
    <hyperlink r:id="rId31" ref="G17"/>
    <hyperlink r:id="rId32" ref="H17"/>
    <hyperlink r:id="rId33" ref="G18"/>
    <hyperlink r:id="rId34" ref="H18"/>
    <hyperlink r:id="rId35" ref="G19"/>
    <hyperlink r:id="rId36" ref="H19"/>
    <hyperlink r:id="rId37" ref="G20"/>
    <hyperlink r:id="rId38" ref="H20"/>
    <hyperlink r:id="rId39" ref="G21"/>
    <hyperlink r:id="rId40" ref="H21"/>
    <hyperlink r:id="rId41" ref="G22"/>
    <hyperlink r:id="rId42" ref="H22"/>
    <hyperlink r:id="rId43" ref="G23"/>
    <hyperlink r:id="rId44" ref="H23"/>
    <hyperlink r:id="rId45" ref="G24"/>
    <hyperlink r:id="rId46" ref="H24"/>
    <hyperlink r:id="rId47" ref="G25"/>
    <hyperlink r:id="rId48" ref="H25"/>
    <hyperlink r:id="rId49" ref="G26"/>
    <hyperlink r:id="rId50" ref="H26"/>
    <hyperlink r:id="rId51" ref="G27"/>
    <hyperlink r:id="rId52" ref="H27"/>
    <hyperlink r:id="rId53" ref="G28"/>
    <hyperlink r:id="rId54" ref="H28"/>
    <hyperlink r:id="rId55" ref="G29"/>
    <hyperlink r:id="rId56" ref="H29"/>
    <hyperlink r:id="rId57" ref="G30"/>
    <hyperlink r:id="rId58" ref="H30"/>
    <hyperlink r:id="rId59" ref="G31"/>
    <hyperlink r:id="rId60" ref="H31"/>
    <hyperlink r:id="rId61" ref="G32"/>
    <hyperlink r:id="rId62" ref="H32"/>
    <hyperlink r:id="rId63" ref="G33"/>
    <hyperlink r:id="rId64" ref="H33"/>
    <hyperlink r:id="rId65" ref="G34"/>
    <hyperlink r:id="rId66" ref="H34"/>
    <hyperlink r:id="rId67" ref="G35"/>
    <hyperlink r:id="rId68" ref="H35"/>
    <hyperlink r:id="rId69" ref="G36"/>
    <hyperlink r:id="rId70" ref="H36"/>
    <hyperlink r:id="rId71" ref="G37"/>
    <hyperlink r:id="rId72" ref="H37"/>
    <hyperlink r:id="rId73" ref="G38"/>
    <hyperlink r:id="rId74" ref="H38"/>
    <hyperlink r:id="rId75" ref="G39"/>
    <hyperlink r:id="rId76" ref="H39"/>
    <hyperlink r:id="rId77" ref="G40"/>
    <hyperlink r:id="rId78" ref="H40"/>
    <hyperlink r:id="rId79" ref="G41"/>
    <hyperlink r:id="rId80" ref="H41"/>
    <hyperlink r:id="rId81" ref="G42"/>
    <hyperlink r:id="rId82" ref="H42"/>
    <hyperlink r:id="rId83" ref="G43"/>
    <hyperlink r:id="rId84" ref="H43"/>
    <hyperlink r:id="rId85" ref="G44"/>
    <hyperlink r:id="rId86" ref="H44"/>
    <hyperlink r:id="rId87" ref="G45"/>
    <hyperlink r:id="rId88" ref="H45"/>
    <hyperlink r:id="rId89" ref="G46"/>
    <hyperlink r:id="rId90" ref="H46"/>
    <hyperlink r:id="rId91" ref="G47"/>
    <hyperlink r:id="rId92" ref="H47"/>
    <hyperlink r:id="rId93" ref="G48"/>
    <hyperlink r:id="rId94" ref="H48"/>
    <hyperlink r:id="rId95" ref="G49"/>
    <hyperlink r:id="rId96" ref="H49"/>
    <hyperlink r:id="rId97" ref="G50"/>
    <hyperlink r:id="rId98" ref="H50"/>
    <hyperlink r:id="rId99" ref="G51"/>
    <hyperlink r:id="rId100" ref="H51"/>
    <hyperlink r:id="rId101" ref="G52"/>
    <hyperlink r:id="rId102" ref="H52"/>
    <hyperlink r:id="rId103" ref="G53"/>
    <hyperlink r:id="rId104" ref="H53"/>
    <hyperlink r:id="rId105" ref="G54"/>
    <hyperlink r:id="rId106" ref="H54"/>
    <hyperlink r:id="rId107" ref="G55"/>
    <hyperlink r:id="rId108" ref="H55"/>
    <hyperlink r:id="rId109" ref="G56"/>
    <hyperlink r:id="rId110" ref="H56"/>
    <hyperlink r:id="rId111" ref="G57"/>
    <hyperlink r:id="rId112" ref="H57"/>
    <hyperlink r:id="rId113" ref="G58"/>
    <hyperlink r:id="rId114" ref="H58"/>
    <hyperlink r:id="rId115" ref="G59"/>
    <hyperlink r:id="rId116" ref="H59"/>
    <hyperlink r:id="rId117" ref="G60"/>
    <hyperlink r:id="rId118" ref="H60"/>
    <hyperlink r:id="rId119" ref="G61"/>
    <hyperlink r:id="rId120" ref="H61"/>
    <hyperlink r:id="rId121" ref="G62"/>
    <hyperlink r:id="rId122" ref="H62"/>
    <hyperlink r:id="rId123" ref="G63"/>
    <hyperlink r:id="rId124" ref="H63"/>
    <hyperlink r:id="rId125" ref="G64"/>
    <hyperlink r:id="rId126" ref="H64"/>
    <hyperlink r:id="rId127" ref="G65"/>
    <hyperlink r:id="rId128" ref="H65"/>
    <hyperlink r:id="rId129" ref="G66"/>
    <hyperlink r:id="rId130" ref="H66"/>
    <hyperlink r:id="rId131" ref="G67"/>
    <hyperlink r:id="rId132" ref="H67"/>
    <hyperlink r:id="rId133" ref="G68"/>
    <hyperlink r:id="rId134" ref="H68"/>
    <hyperlink r:id="rId135" ref="G69"/>
    <hyperlink r:id="rId136" ref="H69"/>
    <hyperlink r:id="rId137" ref="G70"/>
    <hyperlink r:id="rId138" ref="H70"/>
    <hyperlink r:id="rId139" ref="G71"/>
    <hyperlink r:id="rId140" ref="H71"/>
    <hyperlink r:id="rId141" ref="G72"/>
    <hyperlink r:id="rId142" ref="H72"/>
    <hyperlink r:id="rId143" ref="G73"/>
    <hyperlink r:id="rId144" ref="H73"/>
    <hyperlink r:id="rId145" ref="G74"/>
    <hyperlink r:id="rId146" ref="H74"/>
    <hyperlink r:id="rId147" ref="G75"/>
    <hyperlink r:id="rId148" ref="H75"/>
    <hyperlink r:id="rId149" ref="G76"/>
    <hyperlink r:id="rId150" ref="H76"/>
    <hyperlink r:id="rId151" ref="G77"/>
    <hyperlink r:id="rId152" ref="H77"/>
    <hyperlink r:id="rId153" ref="G78"/>
    <hyperlink r:id="rId154" ref="H78"/>
    <hyperlink r:id="rId155" ref="G79"/>
    <hyperlink r:id="rId156" ref="H79"/>
    <hyperlink r:id="rId157" ref="G80"/>
    <hyperlink r:id="rId158" ref="H80"/>
    <hyperlink r:id="rId159" ref="G81"/>
    <hyperlink r:id="rId160" ref="H81"/>
    <hyperlink r:id="rId161" ref="G82"/>
    <hyperlink r:id="rId162" ref="H82"/>
    <hyperlink r:id="rId163" ref="G83"/>
    <hyperlink r:id="rId164" ref="H83"/>
    <hyperlink r:id="rId165" ref="G84"/>
    <hyperlink r:id="rId166" ref="H84"/>
    <hyperlink r:id="rId167" ref="G85"/>
    <hyperlink r:id="rId168" ref="H85"/>
    <hyperlink r:id="rId169" ref="G86"/>
    <hyperlink r:id="rId170" ref="H86"/>
    <hyperlink r:id="rId171" ref="G87"/>
    <hyperlink r:id="rId172" ref="H87"/>
    <hyperlink r:id="rId173" ref="G88"/>
    <hyperlink r:id="rId174" ref="H88"/>
    <hyperlink r:id="rId175" ref="G89"/>
    <hyperlink r:id="rId176" ref="H89"/>
    <hyperlink r:id="rId177" ref="G90"/>
    <hyperlink r:id="rId178" ref="H90"/>
    <hyperlink r:id="rId179" ref="G91"/>
    <hyperlink r:id="rId180" ref="H91"/>
    <hyperlink r:id="rId181" ref="G92"/>
    <hyperlink r:id="rId182" ref="H92"/>
    <hyperlink r:id="rId183" ref="G93"/>
    <hyperlink r:id="rId184" ref="H93"/>
    <hyperlink r:id="rId185" ref="G94"/>
    <hyperlink r:id="rId186" ref="H94"/>
    <hyperlink r:id="rId187" ref="G95"/>
    <hyperlink r:id="rId188" ref="H95"/>
    <hyperlink r:id="rId189" ref="G96"/>
    <hyperlink r:id="rId190" ref="H96"/>
    <hyperlink r:id="rId191" ref="G97"/>
    <hyperlink r:id="rId192" ref="H97"/>
    <hyperlink r:id="rId193" ref="G98"/>
    <hyperlink r:id="rId194" ref="H98"/>
    <hyperlink r:id="rId195" ref="G99"/>
    <hyperlink r:id="rId196" ref="H99"/>
    <hyperlink r:id="rId197" ref="G100"/>
    <hyperlink r:id="rId198" ref="H100"/>
    <hyperlink r:id="rId199" ref="G101"/>
    <hyperlink r:id="rId200" ref="H101"/>
    <hyperlink r:id="rId201" ref="G102"/>
    <hyperlink r:id="rId202" ref="H102"/>
    <hyperlink r:id="rId203" ref="G103"/>
    <hyperlink r:id="rId204" ref="H103"/>
    <hyperlink r:id="rId205" ref="G104"/>
    <hyperlink r:id="rId206" ref="H104"/>
    <hyperlink r:id="rId207" ref="G105"/>
    <hyperlink r:id="rId208" ref="H105"/>
    <hyperlink r:id="rId209" ref="G106"/>
    <hyperlink r:id="rId210" ref="H106"/>
    <hyperlink r:id="rId211" ref="G107"/>
    <hyperlink r:id="rId212" ref="H107"/>
    <hyperlink r:id="rId213" ref="G108"/>
    <hyperlink r:id="rId214" ref="H108"/>
    <hyperlink r:id="rId215" ref="G109"/>
    <hyperlink r:id="rId216" ref="H109"/>
    <hyperlink r:id="rId217" ref="G110"/>
    <hyperlink r:id="rId218" ref="H110"/>
    <hyperlink r:id="rId219" ref="G111"/>
    <hyperlink r:id="rId220" ref="H111"/>
    <hyperlink r:id="rId221" ref="G112"/>
    <hyperlink r:id="rId222" ref="H112"/>
    <hyperlink r:id="rId223" ref="G113"/>
    <hyperlink r:id="rId224" ref="H113"/>
    <hyperlink r:id="rId225" ref="G114"/>
    <hyperlink r:id="rId226" ref="H114"/>
    <hyperlink r:id="rId227" ref="G115"/>
    <hyperlink r:id="rId228" ref="H115"/>
    <hyperlink r:id="rId229" ref="G116"/>
    <hyperlink r:id="rId230" ref="H116"/>
    <hyperlink r:id="rId231" ref="G117"/>
    <hyperlink r:id="rId232" ref="H117"/>
    <hyperlink r:id="rId233" ref="G118"/>
    <hyperlink r:id="rId234" ref="H118"/>
    <hyperlink r:id="rId235" ref="G119"/>
    <hyperlink r:id="rId236" ref="H119"/>
    <hyperlink r:id="rId237" ref="G120"/>
    <hyperlink r:id="rId238" ref="H120"/>
    <hyperlink r:id="rId239" ref="G121"/>
    <hyperlink r:id="rId240" ref="H121"/>
    <hyperlink r:id="rId241" ref="G122"/>
    <hyperlink r:id="rId242" ref="H122"/>
    <hyperlink r:id="rId243" ref="G123"/>
    <hyperlink r:id="rId244" ref="H123"/>
    <hyperlink r:id="rId245" ref="G124"/>
    <hyperlink r:id="rId246" ref="H124"/>
    <hyperlink r:id="rId247" ref="G125"/>
    <hyperlink r:id="rId248" ref="H125"/>
    <hyperlink r:id="rId249" ref="G126"/>
    <hyperlink r:id="rId250" ref="H126"/>
    <hyperlink r:id="rId251" ref="G127"/>
    <hyperlink r:id="rId252" ref="H127"/>
    <hyperlink r:id="rId253" ref="G128"/>
    <hyperlink r:id="rId254" ref="H128"/>
    <hyperlink r:id="rId255" ref="G129"/>
    <hyperlink r:id="rId256" ref="H129"/>
    <hyperlink r:id="rId257" ref="G130"/>
    <hyperlink r:id="rId258" ref="H130"/>
    <hyperlink r:id="rId259" ref="G131"/>
    <hyperlink r:id="rId260" ref="H131"/>
    <hyperlink r:id="rId261" ref="G132"/>
    <hyperlink r:id="rId262" ref="H132"/>
    <hyperlink r:id="rId263" ref="G133"/>
    <hyperlink r:id="rId264" ref="H133"/>
    <hyperlink r:id="rId265" ref="G134"/>
    <hyperlink r:id="rId266" ref="H134"/>
    <hyperlink r:id="rId267" ref="G135"/>
    <hyperlink r:id="rId268" ref="H135"/>
    <hyperlink r:id="rId269" ref="G136"/>
    <hyperlink r:id="rId270" ref="H136"/>
    <hyperlink r:id="rId271" ref="G137"/>
    <hyperlink r:id="rId272" ref="H137"/>
    <hyperlink r:id="rId273" ref="G138"/>
    <hyperlink r:id="rId274" ref="H138"/>
    <hyperlink r:id="rId275" ref="G139"/>
    <hyperlink r:id="rId276" ref="H139"/>
    <hyperlink r:id="rId277" ref="G140"/>
    <hyperlink r:id="rId278" ref="H140"/>
    <hyperlink r:id="rId279" ref="G141"/>
    <hyperlink r:id="rId280" ref="H141"/>
    <hyperlink r:id="rId281" ref="G142"/>
    <hyperlink r:id="rId282" ref="H142"/>
    <hyperlink r:id="rId283" ref="G143"/>
    <hyperlink r:id="rId284" ref="H143"/>
    <hyperlink r:id="rId285" ref="G144"/>
    <hyperlink r:id="rId286" ref="H144"/>
    <hyperlink r:id="rId287" ref="G145"/>
    <hyperlink r:id="rId288" ref="H145"/>
    <hyperlink r:id="rId289" ref="G146"/>
    <hyperlink r:id="rId290" ref="H146"/>
    <hyperlink r:id="rId291" ref="G147"/>
    <hyperlink r:id="rId292" ref="H147"/>
    <hyperlink r:id="rId293" ref="G148"/>
    <hyperlink r:id="rId294" ref="H148"/>
    <hyperlink r:id="rId295" ref="G149"/>
    <hyperlink r:id="rId296" ref="H149"/>
    <hyperlink r:id="rId297" ref="G150"/>
    <hyperlink r:id="rId298" ref="H150"/>
    <hyperlink r:id="rId299" ref="G151"/>
    <hyperlink r:id="rId300" ref="H151"/>
    <hyperlink r:id="rId301" ref="G152"/>
    <hyperlink r:id="rId302" ref="H152"/>
    <hyperlink r:id="rId303" ref="G153"/>
    <hyperlink r:id="rId304" ref="H153"/>
    <hyperlink r:id="rId305" ref="G154"/>
    <hyperlink r:id="rId306" ref="H154"/>
    <hyperlink r:id="rId307" ref="G155"/>
    <hyperlink r:id="rId308" ref="H155"/>
  </hyperlinks>
  <drawing r:id="rId309"/>
</worksheet>
</file>